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92\k401000\03_修学支援班\（共有）奨学金\奨学金令和７年度\01 【貸与返還】各種印刷物・ホームページ\03_手続任意様式【記入例あり】\01_貸与関係\審査計算書・収支内訳書\"/>
    </mc:Choice>
  </mc:AlternateContent>
  <bookViews>
    <workbookView xWindow="9555" yWindow="-15" windowWidth="9600" windowHeight="8355" firstSheet="6" activeTab="6"/>
  </bookViews>
  <sheets>
    <sheet name="審査計算書（通常）" sheetId="1" state="hidden" r:id="rId1"/>
    <sheet name="審査計算書記入例（通常）" sheetId="6" state="hidden" r:id="rId2"/>
    <sheet name="審査計算書（家計急変時）" sheetId="4" state="hidden" r:id="rId3"/>
    <sheet name="審査計算書記入例（家計急変時）" sheetId="7" state="hidden" r:id="rId4"/>
    <sheet name="審査計算書（長期間の経済的困難）" sheetId="5" state="hidden" r:id="rId5"/>
    <sheet name="審査計算書記入例（長期間の経済的困難）" sheetId="8" state="hidden" r:id="rId6"/>
    <sheet name="審査計算書（家計急変　自営)" sheetId="10" r:id="rId7"/>
    <sheet name="【記載例】審査計算書（家計急変　自営）" sheetId="13" r:id="rId8"/>
  </sheets>
  <definedNames>
    <definedName name="_xlnm.Print_Area" localSheetId="7">'【記載例】審査計算書（家計急変　自営）'!$A$1:$I$52</definedName>
    <definedName name="_xlnm.Print_Area" localSheetId="6">'審査計算書（家計急変　自営)'!$A$1:$I$53</definedName>
    <definedName name="_xlnm.Print_Area" localSheetId="2">'審査計算書（家計急変時）'!$B$2:$J$56</definedName>
    <definedName name="_xlnm.Print_Area" localSheetId="4">'審査計算書（長期間の経済的困難）'!$B$2:$J$52</definedName>
    <definedName name="_xlnm.Print_Area" localSheetId="0">'審査計算書（通常）'!$B$2:$J$51</definedName>
    <definedName name="_xlnm.Print_Area" localSheetId="3">'審査計算書記入例（家計急変時）'!$B$2:$Y$56</definedName>
    <definedName name="_xlnm.Print_Area" localSheetId="5">'審査計算書記入例（長期間の経済的困難）'!$B$2:$J$53</definedName>
    <definedName name="_xlnm.Print_Area" localSheetId="1">'審査計算書記入例（通常）'!$B$2:$J$51</definedName>
  </definedNames>
  <calcPr calcId="162913"/>
</workbook>
</file>

<file path=xl/calcChain.xml><?xml version="1.0" encoding="utf-8"?>
<calcChain xmlns="http://schemas.openxmlformats.org/spreadsheetml/2006/main">
  <c r="B39" i="10" l="1"/>
  <c r="B35" i="13" l="1"/>
  <c r="B38" i="13" s="1"/>
  <c r="B19" i="13"/>
  <c r="A41" i="13" l="1"/>
  <c r="F119" i="5"/>
  <c r="F120" i="5" s="1"/>
  <c r="F121" i="5" s="1"/>
  <c r="F122" i="5" s="1"/>
  <c r="F123" i="5" s="1"/>
  <c r="F124" i="5" s="1"/>
  <c r="F125" i="5" s="1"/>
  <c r="F126" i="5" s="1"/>
  <c r="F127" i="5" s="1"/>
  <c r="F128" i="5" s="1"/>
  <c r="F129" i="5" s="1"/>
  <c r="F130" i="5" s="1"/>
  <c r="C119" i="5"/>
  <c r="C120" i="5" s="1"/>
  <c r="C121" i="5" s="1"/>
  <c r="C122" i="5" s="1"/>
  <c r="C123" i="5" s="1"/>
  <c r="C124" i="5" s="1"/>
  <c r="C125" i="5" s="1"/>
  <c r="C126" i="5" s="1"/>
  <c r="C127" i="5" s="1"/>
  <c r="C128" i="5" s="1"/>
  <c r="C129" i="5" s="1"/>
  <c r="C130" i="5" s="1"/>
  <c r="B36" i="10"/>
  <c r="F20" i="5"/>
  <c r="C20" i="5"/>
  <c r="C36" i="5"/>
  <c r="C39" i="5"/>
  <c r="F39" i="5"/>
  <c r="B42" i="5"/>
  <c r="C20" i="8"/>
  <c r="F20" i="8"/>
  <c r="B43" i="8" s="1"/>
  <c r="C119" i="4"/>
  <c r="C120" i="4"/>
  <c r="C121" i="4"/>
  <c r="C122" i="4"/>
  <c r="C123" i="4" s="1"/>
  <c r="C124" i="4" s="1"/>
  <c r="C125" i="4" s="1"/>
  <c r="C126" i="4" s="1"/>
  <c r="C127" i="4" s="1"/>
  <c r="C128" i="4" s="1"/>
  <c r="C129" i="4" s="1"/>
  <c r="C130" i="4" s="1"/>
  <c r="C112" i="4"/>
  <c r="C113" i="4"/>
  <c r="C36" i="4"/>
  <c r="C39" i="4"/>
  <c r="B43" i="4"/>
  <c r="C36" i="1"/>
  <c r="C39" i="1"/>
  <c r="B43" i="1"/>
  <c r="C20" i="1"/>
  <c r="B20" i="10"/>
  <c r="C20" i="7"/>
  <c r="C20" i="6"/>
  <c r="C20" i="4"/>
  <c r="C36" i="8"/>
  <c r="C39" i="8"/>
  <c r="C36" i="7"/>
  <c r="C39" i="7" s="1"/>
  <c r="C36" i="6"/>
  <c r="C39" i="6"/>
  <c r="B43" i="6"/>
  <c r="F39" i="8"/>
  <c r="B43" i="7" l="1"/>
  <c r="A42" i="10"/>
</calcChain>
</file>

<file path=xl/sharedStrings.xml><?xml version="1.0" encoding="utf-8"?>
<sst xmlns="http://schemas.openxmlformats.org/spreadsheetml/2006/main" count="408" uniqueCount="120">
  <si>
    <t>学校名</t>
    <rPh sb="0" eb="2">
      <t>ガッコウ</t>
    </rPh>
    <rPh sb="2" eb="3">
      <t>メイ</t>
    </rPh>
    <phoneticPr fontId="3"/>
  </si>
  <si>
    <t>手入力：半角数字</t>
    <rPh sb="0" eb="1">
      <t>テ</t>
    </rPh>
    <rPh sb="1" eb="3">
      <t>ニュウリョク</t>
    </rPh>
    <rPh sb="4" eb="6">
      <t>ハンカク</t>
    </rPh>
    <rPh sb="6" eb="8">
      <t>スウジ</t>
    </rPh>
    <phoneticPr fontId="3"/>
  </si>
  <si>
    <t>　</t>
    <phoneticPr fontId="3"/>
  </si>
  <si>
    <t>市町名</t>
    <phoneticPr fontId="3"/>
  </si>
  <si>
    <t>手入力：文字または選択</t>
    <rPh sb="0" eb="1">
      <t>テ</t>
    </rPh>
    <rPh sb="1" eb="3">
      <t>ニュウリョク</t>
    </rPh>
    <rPh sb="4" eb="6">
      <t>モジ</t>
    </rPh>
    <rPh sb="9" eb="11">
      <t>センタク</t>
    </rPh>
    <phoneticPr fontId="3"/>
  </si>
  <si>
    <t>名　前</t>
    <rPh sb="0" eb="3">
      <t>ナマエ</t>
    </rPh>
    <phoneticPr fontId="3"/>
  </si>
  <si>
    <t>自動計算</t>
    <rPh sb="0" eb="2">
      <t>ジドウ</t>
    </rPh>
    <rPh sb="2" eb="4">
      <t>ケイサン</t>
    </rPh>
    <phoneticPr fontId="3"/>
  </si>
  <si>
    <t>整理番号</t>
    <rPh sb="0" eb="2">
      <t>セイリ</t>
    </rPh>
    <phoneticPr fontId="3"/>
  </si>
  <si>
    <t>津市</t>
  </si>
  <si>
    <t>松阪市</t>
  </si>
  <si>
    <t>熊野市</t>
  </si>
  <si>
    <t>本人</t>
    <rPh sb="0" eb="2">
      <t>ホンニン</t>
    </rPh>
    <phoneticPr fontId="1"/>
  </si>
  <si>
    <t>父</t>
    <rPh sb="0" eb="1">
      <t>チチ</t>
    </rPh>
    <phoneticPr fontId="1"/>
  </si>
  <si>
    <t>母</t>
    <rPh sb="0" eb="1">
      <t>ハハ</t>
    </rPh>
    <phoneticPr fontId="1"/>
  </si>
  <si>
    <t>本人との続柄</t>
    <rPh sb="0" eb="2">
      <t>ホンニン</t>
    </rPh>
    <rPh sb="4" eb="6">
      <t>ゾクガラ</t>
    </rPh>
    <phoneticPr fontId="3"/>
  </si>
  <si>
    <t>世帯人数</t>
    <rPh sb="0" eb="2">
      <t>セタイ</t>
    </rPh>
    <rPh sb="2" eb="4">
      <t>ニンズウ</t>
    </rPh>
    <phoneticPr fontId="3"/>
  </si>
  <si>
    <t>★ 基　準　収　入　額</t>
    <rPh sb="2" eb="3">
      <t>モト</t>
    </rPh>
    <rPh sb="4" eb="5">
      <t>ジュン</t>
    </rPh>
    <rPh sb="6" eb="7">
      <t>オサム</t>
    </rPh>
    <rPh sb="8" eb="9">
      <t>イリ</t>
    </rPh>
    <rPh sb="10" eb="11">
      <t>ガク</t>
    </rPh>
    <phoneticPr fontId="3"/>
  </si>
  <si>
    <t>基準収入額</t>
    <rPh sb="0" eb="2">
      <t>キジュン</t>
    </rPh>
    <rPh sb="2" eb="4">
      <t>シュウニュウ</t>
    </rPh>
    <rPh sb="4" eb="5">
      <t>ガク</t>
    </rPh>
    <phoneticPr fontId="3"/>
  </si>
  <si>
    <t>★ 収　入　審　査　結　果</t>
    <rPh sb="2" eb="3">
      <t>オサム</t>
    </rPh>
    <rPh sb="4" eb="5">
      <t>イリ</t>
    </rPh>
    <rPh sb="6" eb="7">
      <t>シン</t>
    </rPh>
    <rPh sb="8" eb="9">
      <t>サ</t>
    </rPh>
    <rPh sb="10" eb="13">
      <t>ケッカ</t>
    </rPh>
    <phoneticPr fontId="3"/>
  </si>
  <si>
    <t>基準外</t>
    <rPh sb="0" eb="2">
      <t>キジュン</t>
    </rPh>
    <rPh sb="2" eb="3">
      <t>ガイ</t>
    </rPh>
    <phoneticPr fontId="3"/>
  </si>
  <si>
    <t>本人</t>
    <rPh sb="0" eb="2">
      <t>ホンニン</t>
    </rPh>
    <phoneticPr fontId="1"/>
  </si>
  <si>
    <t>父</t>
    <rPh sb="0" eb="1">
      <t>チチ</t>
    </rPh>
    <phoneticPr fontId="1"/>
  </si>
  <si>
    <t>母</t>
    <rPh sb="0" eb="1">
      <t>ハハ</t>
    </rPh>
    <phoneticPr fontId="1"/>
  </si>
  <si>
    <t>兄</t>
    <rPh sb="0" eb="1">
      <t>アニ</t>
    </rPh>
    <phoneticPr fontId="1"/>
  </si>
  <si>
    <t>妹</t>
    <rPh sb="0" eb="1">
      <t>イモウト</t>
    </rPh>
    <phoneticPr fontId="1"/>
  </si>
  <si>
    <t>別表２（現年の収入による判定基準）　　　　　　　　　　　　　（単位：円）</t>
  </si>
  <si>
    <t>★ 基　準　所　得　額</t>
    <rPh sb="2" eb="3">
      <t>モト</t>
    </rPh>
    <rPh sb="4" eb="5">
      <t>ジュン</t>
    </rPh>
    <rPh sb="6" eb="7">
      <t>ショ</t>
    </rPh>
    <rPh sb="8" eb="9">
      <t>トク</t>
    </rPh>
    <rPh sb="10" eb="11">
      <t>ガク</t>
    </rPh>
    <phoneticPr fontId="3"/>
  </si>
  <si>
    <t>別表３（判定基準（３）の前年の所得による判定基準）　　　　　（単位：円）</t>
  </si>
  <si>
    <t>別表４（判定基準（３）の現年の収入による判定基準）　　　　　（単位：円）</t>
  </si>
  <si>
    <t>その他</t>
    <rPh sb="2" eb="3">
      <t>タ</t>
    </rPh>
    <phoneticPr fontId="3"/>
  </si>
  <si>
    <t>基準内</t>
    <rPh sb="0" eb="3">
      <t>キジュンナイ</t>
    </rPh>
    <phoneticPr fontId="3"/>
  </si>
  <si>
    <t>←</t>
    <phoneticPr fontId="3"/>
  </si>
  <si>
    <t>←</t>
    <phoneticPr fontId="3"/>
  </si>
  <si>
    <t>前年所得額</t>
    <rPh sb="0" eb="2">
      <t>ゼンネン</t>
    </rPh>
    <rPh sb="2" eb="5">
      <t>ショトクガク</t>
    </rPh>
    <phoneticPr fontId="3"/>
  </si>
  <si>
    <t>世帯所得額計</t>
    <rPh sb="0" eb="2">
      <t>セタイ</t>
    </rPh>
    <rPh sb="2" eb="4">
      <t>ショトク</t>
    </rPh>
    <rPh sb="4" eb="5">
      <t>ガク</t>
    </rPh>
    <rPh sb="5" eb="6">
      <t>ケイ</t>
    </rPh>
    <phoneticPr fontId="3"/>
  </si>
  <si>
    <t>世帯収入額計</t>
    <rPh sb="0" eb="2">
      <t>セタイ</t>
    </rPh>
    <rPh sb="2" eb="4">
      <t>シュウニュウ</t>
    </rPh>
    <rPh sb="4" eb="5">
      <t>ガク</t>
    </rPh>
    <rPh sb="5" eb="6">
      <t>ケイ</t>
    </rPh>
    <phoneticPr fontId="3"/>
  </si>
  <si>
    <t>現年収入額</t>
    <rPh sb="0" eb="1">
      <t>ゲン</t>
    </rPh>
    <rPh sb="1" eb="2">
      <t>ネン</t>
    </rPh>
    <rPh sb="2" eb="4">
      <t>シュウニュウ</t>
    </rPh>
    <rPh sb="4" eb="5">
      <t>ガク</t>
    </rPh>
    <phoneticPr fontId="3"/>
  </si>
  <si>
    <t>基準所得額</t>
    <rPh sb="0" eb="2">
      <t>キジュン</t>
    </rPh>
    <rPh sb="2" eb="4">
      <t>ショトク</t>
    </rPh>
    <rPh sb="4" eb="5">
      <t>ガク</t>
    </rPh>
    <phoneticPr fontId="3"/>
  </si>
  <si>
    <t>★通常の場合はこのシートで審査してください。</t>
    <rPh sb="1" eb="3">
      <t>ツウジョウ</t>
    </rPh>
    <rPh sb="4" eb="6">
      <t>バアイ</t>
    </rPh>
    <rPh sb="13" eb="15">
      <t>シンサ</t>
    </rPh>
    <phoneticPr fontId="3"/>
  </si>
  <si>
    <t>★長期間の経済的困難を理由に緊急採用の申込があった場合はこのシートで審査してください。</t>
    <rPh sb="1" eb="4">
      <t>チョウキカン</t>
    </rPh>
    <rPh sb="5" eb="8">
      <t>ケイザイテキ</t>
    </rPh>
    <rPh sb="8" eb="10">
      <t>コンナン</t>
    </rPh>
    <rPh sb="11" eb="13">
      <t>リユウ</t>
    </rPh>
    <rPh sb="14" eb="16">
      <t>キンキュウ</t>
    </rPh>
    <rPh sb="16" eb="18">
      <t>サイヨウ</t>
    </rPh>
    <rPh sb="19" eb="21">
      <t>モウシコミ</t>
    </rPh>
    <rPh sb="25" eb="27">
      <t>バアイ</t>
    </rPh>
    <rPh sb="34" eb="36">
      <t>シンサ</t>
    </rPh>
    <phoneticPr fontId="3"/>
  </si>
  <si>
    <t>←</t>
    <phoneticPr fontId="3"/>
  </si>
  <si>
    <t>←</t>
    <phoneticPr fontId="3"/>
  </si>
  <si>
    <t>別表１（前年の所得による判定基準）　　　　（単位：円）</t>
    <phoneticPr fontId="3"/>
  </si>
  <si>
    <t>←</t>
    <phoneticPr fontId="3"/>
  </si>
  <si>
    <t>三重太郎</t>
    <rPh sb="0" eb="2">
      <t>ミエ</t>
    </rPh>
    <rPh sb="2" eb="4">
      <t>タロウ</t>
    </rPh>
    <phoneticPr fontId="3"/>
  </si>
  <si>
    <t>津東高等学校</t>
    <rPh sb="0" eb="1">
      <t>ツ</t>
    </rPh>
    <rPh sb="1" eb="2">
      <t>ヒガシ</t>
    </rPh>
    <rPh sb="2" eb="4">
      <t>コウトウ</t>
    </rPh>
    <rPh sb="4" eb="6">
      <t>ガッコウ</t>
    </rPh>
    <phoneticPr fontId="3"/>
  </si>
  <si>
    <t>←</t>
    <phoneticPr fontId="3"/>
  </si>
  <si>
    <t>松阪高等学校</t>
    <rPh sb="0" eb="2">
      <t>マツサカ</t>
    </rPh>
    <rPh sb="2" eb="4">
      <t>コウトウ</t>
    </rPh>
    <rPh sb="4" eb="6">
      <t>ガッコウ</t>
    </rPh>
    <phoneticPr fontId="3"/>
  </si>
  <si>
    <t>松阪牛男</t>
    <rPh sb="0" eb="2">
      <t>マツサカ</t>
    </rPh>
    <rPh sb="2" eb="3">
      <t>ウシ</t>
    </rPh>
    <rPh sb="3" eb="4">
      <t>オトコ</t>
    </rPh>
    <phoneticPr fontId="3"/>
  </si>
  <si>
    <t>←</t>
    <phoneticPr fontId="3"/>
  </si>
  <si>
    <t>木本</t>
    <rPh sb="0" eb="2">
      <t>キノモト</t>
    </rPh>
    <phoneticPr fontId="3"/>
  </si>
  <si>
    <t>熊野古道</t>
    <rPh sb="2" eb="4">
      <t>コドウ</t>
    </rPh>
    <phoneticPr fontId="3"/>
  </si>
  <si>
    <t>３　同一生計の家族構成</t>
    <rPh sb="2" eb="3">
      <t>ドウ</t>
    </rPh>
    <rPh sb="3" eb="4">
      <t>イチ</t>
    </rPh>
    <rPh sb="4" eb="5">
      <t>ショウ</t>
    </rPh>
    <rPh sb="5" eb="6">
      <t>ケイ</t>
    </rPh>
    <rPh sb="7" eb="8">
      <t>イエ</t>
    </rPh>
    <rPh sb="8" eb="9">
      <t>ゾク</t>
    </rPh>
    <rPh sb="9" eb="10">
      <t>カマエ</t>
    </rPh>
    <rPh sb="10" eb="11">
      <t>シゲル</t>
    </rPh>
    <phoneticPr fontId="3"/>
  </si>
  <si>
    <t xml:space="preserve">○世帯所得額が、基準所得額以下であれば基準内、基準所得額を超える場合であれば基準外になります。
</t>
    <rPh sb="1" eb="3">
      <t>セタイ</t>
    </rPh>
    <rPh sb="3" eb="6">
      <t>ショトクガク</t>
    </rPh>
    <rPh sb="8" eb="10">
      <t>キジュン</t>
    </rPh>
    <rPh sb="10" eb="13">
      <t>ショトクガク</t>
    </rPh>
    <rPh sb="13" eb="15">
      <t>イカ</t>
    </rPh>
    <rPh sb="19" eb="22">
      <t>キジュンナイ</t>
    </rPh>
    <rPh sb="23" eb="25">
      <t>キジュン</t>
    </rPh>
    <rPh sb="25" eb="27">
      <t>ショトク</t>
    </rPh>
    <rPh sb="27" eb="28">
      <t>ガク</t>
    </rPh>
    <rPh sb="29" eb="30">
      <t>コ</t>
    </rPh>
    <rPh sb="32" eb="34">
      <t>バアイ</t>
    </rPh>
    <rPh sb="38" eb="40">
      <t>キジュン</t>
    </rPh>
    <rPh sb="40" eb="41">
      <t>ガイ</t>
    </rPh>
    <phoneticPr fontId="3"/>
  </si>
  <si>
    <t>★ 所　得　審　査　結　果</t>
    <rPh sb="2" eb="3">
      <t>ショ</t>
    </rPh>
    <rPh sb="4" eb="5">
      <t>トク</t>
    </rPh>
    <rPh sb="6" eb="7">
      <t>シン</t>
    </rPh>
    <rPh sb="8" eb="9">
      <t>サ</t>
    </rPh>
    <rPh sb="10" eb="13">
      <t>ケッカ</t>
    </rPh>
    <phoneticPr fontId="3"/>
  </si>
  <si>
    <t>２ 　収入額算定表</t>
    <rPh sb="3" eb="4">
      <t>オサム</t>
    </rPh>
    <rPh sb="4" eb="5">
      <t>イリ</t>
    </rPh>
    <rPh sb="5" eb="6">
      <t>ガク</t>
    </rPh>
    <rPh sb="6" eb="7">
      <t>ザン</t>
    </rPh>
    <rPh sb="7" eb="8">
      <t>サダム</t>
    </rPh>
    <rPh sb="8" eb="9">
      <t>ヒョウ</t>
    </rPh>
    <phoneticPr fontId="3"/>
  </si>
  <si>
    <t>★次の場合にはこのシートで審査してください。
①災害・失職等により家計が急変したため緊急採用の申込があった場合
②通常申込において、審査計算書（通常用）では基準外であったが災害・失職等により家計が急変している場合</t>
    <rPh sb="1" eb="2">
      <t>ツギ</t>
    </rPh>
    <rPh sb="3" eb="5">
      <t>バアイ</t>
    </rPh>
    <rPh sb="13" eb="15">
      <t>シンサ</t>
    </rPh>
    <rPh sb="24" eb="26">
      <t>サイガイ</t>
    </rPh>
    <rPh sb="27" eb="29">
      <t>シッショク</t>
    </rPh>
    <rPh sb="29" eb="30">
      <t>トウ</t>
    </rPh>
    <rPh sb="33" eb="35">
      <t>カケイ</t>
    </rPh>
    <rPh sb="36" eb="38">
      <t>キュウヘン</t>
    </rPh>
    <rPh sb="42" eb="44">
      <t>キンキュウ</t>
    </rPh>
    <rPh sb="44" eb="46">
      <t>サイヨウ</t>
    </rPh>
    <rPh sb="47" eb="49">
      <t>モウシコミ</t>
    </rPh>
    <rPh sb="53" eb="55">
      <t>バアイ</t>
    </rPh>
    <rPh sb="57" eb="59">
      <t>ツウジョウ</t>
    </rPh>
    <rPh sb="59" eb="61">
      <t>モウシコミ</t>
    </rPh>
    <rPh sb="66" eb="68">
      <t>シンサ</t>
    </rPh>
    <rPh sb="68" eb="71">
      <t>ケイサンショ</t>
    </rPh>
    <rPh sb="72" eb="74">
      <t>ツウジョウ</t>
    </rPh>
    <rPh sb="74" eb="75">
      <t>ヨウ</t>
    </rPh>
    <rPh sb="78" eb="80">
      <t>キジュン</t>
    </rPh>
    <rPh sb="80" eb="81">
      <t>ガイ</t>
    </rPh>
    <rPh sb="86" eb="88">
      <t>サイガイ</t>
    </rPh>
    <rPh sb="89" eb="92">
      <t>シッショクトウ</t>
    </rPh>
    <rPh sb="95" eb="97">
      <t>カケイ</t>
    </rPh>
    <rPh sb="98" eb="100">
      <t>キュウヘン</t>
    </rPh>
    <rPh sb="104" eb="106">
      <t>バアイ</t>
    </rPh>
    <phoneticPr fontId="3"/>
  </si>
  <si>
    <t>基準所得額</t>
    <rPh sb="0" eb="2">
      <t>キジュン</t>
    </rPh>
    <rPh sb="2" eb="5">
      <t>ショトクガク</t>
    </rPh>
    <phoneticPr fontId="3"/>
  </si>
  <si>
    <t>１　所得額算定表</t>
    <rPh sb="2" eb="3">
      <t>ショ</t>
    </rPh>
    <rPh sb="3" eb="4">
      <t>トク</t>
    </rPh>
    <rPh sb="4" eb="5">
      <t>ガク</t>
    </rPh>
    <rPh sb="5" eb="6">
      <t>ザン</t>
    </rPh>
    <rPh sb="6" eb="7">
      <t>サダム</t>
    </rPh>
    <rPh sb="7" eb="8">
      <t>ヒョウ</t>
    </rPh>
    <phoneticPr fontId="3"/>
  </si>
  <si>
    <t>２　同一生計の家族構成</t>
    <rPh sb="2" eb="3">
      <t>ドウ</t>
    </rPh>
    <rPh sb="3" eb="4">
      <t>イチ</t>
    </rPh>
    <rPh sb="4" eb="5">
      <t>ショウ</t>
    </rPh>
    <rPh sb="5" eb="6">
      <t>ケイ</t>
    </rPh>
    <rPh sb="7" eb="8">
      <t>イエ</t>
    </rPh>
    <rPh sb="8" eb="9">
      <t>ゾク</t>
    </rPh>
    <rPh sb="9" eb="10">
      <t>カマエ</t>
    </rPh>
    <rPh sb="10" eb="11">
      <t>シゲル</t>
    </rPh>
    <phoneticPr fontId="3"/>
  </si>
  <si>
    <t>所得基準額</t>
    <rPh sb="0" eb="2">
      <t>ショトク</t>
    </rPh>
    <rPh sb="2" eb="4">
      <t>キジュン</t>
    </rPh>
    <rPh sb="4" eb="5">
      <t>ガク</t>
    </rPh>
    <phoneticPr fontId="3"/>
  </si>
  <si>
    <t>収入基準額</t>
    <rPh sb="0" eb="2">
      <t>シュウニュウ</t>
    </rPh>
    <rPh sb="2" eb="4">
      <t>キジュン</t>
    </rPh>
    <rPh sb="4" eb="5">
      <t>ガク</t>
    </rPh>
    <phoneticPr fontId="3"/>
  </si>
  <si>
    <t>２　収入額算定表</t>
    <rPh sb="2" eb="3">
      <t>オサム</t>
    </rPh>
    <rPh sb="3" eb="4">
      <t>イリ</t>
    </rPh>
    <rPh sb="4" eb="5">
      <t>ガク</t>
    </rPh>
    <rPh sb="5" eb="6">
      <t>ザン</t>
    </rPh>
    <rPh sb="6" eb="7">
      <t>サダム</t>
    </rPh>
    <rPh sb="7" eb="8">
      <t>ヒョウ</t>
    </rPh>
    <phoneticPr fontId="3"/>
  </si>
  <si>
    <t>１ 　収入額算定表</t>
    <rPh sb="3" eb="5">
      <t>シュウニュウ</t>
    </rPh>
    <rPh sb="5" eb="6">
      <t>ガク</t>
    </rPh>
    <rPh sb="6" eb="7">
      <t>ザン</t>
    </rPh>
    <rPh sb="7" eb="8">
      <t>サダム</t>
    </rPh>
    <rPh sb="8" eb="9">
      <t>ヒョウ</t>
    </rPh>
    <phoneticPr fontId="3"/>
  </si>
  <si>
    <t>１　収入額算定表</t>
    <rPh sb="2" eb="4">
      <t>シュウニュウ</t>
    </rPh>
    <rPh sb="4" eb="5">
      <t>ガク</t>
    </rPh>
    <rPh sb="5" eb="6">
      <t>ザン</t>
    </rPh>
    <rPh sb="6" eb="7">
      <t>サダム</t>
    </rPh>
    <rPh sb="7" eb="8">
      <t>ヒョウ</t>
    </rPh>
    <phoneticPr fontId="3"/>
  </si>
  <si>
    <t>３ 同一生計の家族構成</t>
    <rPh sb="2" eb="3">
      <t>ドウ</t>
    </rPh>
    <rPh sb="3" eb="4">
      <t>イチ</t>
    </rPh>
    <rPh sb="4" eb="5">
      <t>ショウ</t>
    </rPh>
    <rPh sb="5" eb="6">
      <t>ケイ</t>
    </rPh>
    <rPh sb="7" eb="8">
      <t>イエ</t>
    </rPh>
    <rPh sb="8" eb="9">
      <t>ゾク</t>
    </rPh>
    <rPh sb="9" eb="10">
      <t>カマエ</t>
    </rPh>
    <rPh sb="10" eb="11">
      <t>シゲル</t>
    </rPh>
    <phoneticPr fontId="3"/>
  </si>
  <si>
    <t>○続柄欄を入力してください。
○所得額欄に、前年の所得課税証明書に記載されている所得金額を入力してください。
○所得を入力するのは原則として両親の分のみです。（両親が不在のため代わりに祖父母又はおじおば等が生計を支えている場合等は、祖父母やおじおば等の所得を入力してください。）</t>
    <rPh sb="1" eb="3">
      <t>ゾクガラ</t>
    </rPh>
    <rPh sb="3" eb="4">
      <t>ラン</t>
    </rPh>
    <rPh sb="5" eb="7">
      <t>ニュウリョク</t>
    </rPh>
    <rPh sb="22" eb="24">
      <t>ゼンネン</t>
    </rPh>
    <rPh sb="25" eb="27">
      <t>ショトク</t>
    </rPh>
    <rPh sb="27" eb="29">
      <t>カゼイ</t>
    </rPh>
    <rPh sb="29" eb="32">
      <t>ショウメイショ</t>
    </rPh>
    <rPh sb="33" eb="35">
      <t>キサイ</t>
    </rPh>
    <rPh sb="40" eb="42">
      <t>ショトク</t>
    </rPh>
    <rPh sb="42" eb="44">
      <t>キンガク</t>
    </rPh>
    <rPh sb="45" eb="47">
      <t>ニュウリョク</t>
    </rPh>
    <rPh sb="56" eb="58">
      <t>ショトク</t>
    </rPh>
    <rPh sb="59" eb="61">
      <t>ニュウリョク</t>
    </rPh>
    <rPh sb="65" eb="67">
      <t>ゲンソク</t>
    </rPh>
    <rPh sb="70" eb="72">
      <t>リョウシン</t>
    </rPh>
    <rPh sb="73" eb="74">
      <t>ブン</t>
    </rPh>
    <rPh sb="80" eb="82">
      <t>リョウシン</t>
    </rPh>
    <rPh sb="83" eb="85">
      <t>フザイ</t>
    </rPh>
    <rPh sb="88" eb="89">
      <t>カ</t>
    </rPh>
    <rPh sb="92" eb="95">
      <t>ソフボ</t>
    </rPh>
    <rPh sb="95" eb="96">
      <t>マタ</t>
    </rPh>
    <rPh sb="101" eb="102">
      <t>トウ</t>
    </rPh>
    <rPh sb="103" eb="105">
      <t>セイケイ</t>
    </rPh>
    <rPh sb="106" eb="107">
      <t>ササ</t>
    </rPh>
    <rPh sb="111" eb="113">
      <t>バアイ</t>
    </rPh>
    <rPh sb="113" eb="114">
      <t>トウ</t>
    </rPh>
    <rPh sb="116" eb="119">
      <t>ソフボ</t>
    </rPh>
    <rPh sb="124" eb="125">
      <t>トウ</t>
    </rPh>
    <rPh sb="126" eb="128">
      <t>ショトク</t>
    </rPh>
    <rPh sb="129" eb="131">
      <t>ニュウリョク</t>
    </rPh>
    <phoneticPr fontId="3"/>
  </si>
  <si>
    <t>○続柄欄に続柄を入力してください。
○所得額欄に、前年の所得課税証明書に記載されている所得金額を入力してください。
○所得を入力するのは原則として両親の分のみです。（両親が不在のため代わりに祖父母又はおじおば等が生計を支えている場合等は、祖父母やおじおば等の所得を入力してください。）</t>
    <rPh sb="1" eb="3">
      <t>ゾクガラ</t>
    </rPh>
    <rPh sb="3" eb="4">
      <t>ラン</t>
    </rPh>
    <rPh sb="5" eb="7">
      <t>ゾクガラ</t>
    </rPh>
    <rPh sb="8" eb="10">
      <t>ニュウリョク</t>
    </rPh>
    <rPh sb="25" eb="27">
      <t>ゼンネン</t>
    </rPh>
    <rPh sb="28" eb="30">
      <t>ショトク</t>
    </rPh>
    <rPh sb="30" eb="32">
      <t>カゼイ</t>
    </rPh>
    <rPh sb="32" eb="35">
      <t>ショウメイショ</t>
    </rPh>
    <rPh sb="36" eb="38">
      <t>キサイ</t>
    </rPh>
    <rPh sb="43" eb="45">
      <t>ショトク</t>
    </rPh>
    <rPh sb="45" eb="47">
      <t>キンガク</t>
    </rPh>
    <rPh sb="48" eb="50">
      <t>ニュウリョク</t>
    </rPh>
    <rPh sb="59" eb="61">
      <t>ショトク</t>
    </rPh>
    <rPh sb="62" eb="64">
      <t>ニュウリョク</t>
    </rPh>
    <rPh sb="68" eb="70">
      <t>ゲンソク</t>
    </rPh>
    <rPh sb="73" eb="75">
      <t>リョウシン</t>
    </rPh>
    <rPh sb="76" eb="77">
      <t>ブン</t>
    </rPh>
    <rPh sb="83" eb="85">
      <t>リョウシン</t>
    </rPh>
    <rPh sb="86" eb="88">
      <t>フザイ</t>
    </rPh>
    <rPh sb="91" eb="92">
      <t>カ</t>
    </rPh>
    <rPh sb="95" eb="98">
      <t>ソフボ</t>
    </rPh>
    <rPh sb="98" eb="99">
      <t>マタ</t>
    </rPh>
    <rPh sb="104" eb="105">
      <t>トウ</t>
    </rPh>
    <rPh sb="106" eb="108">
      <t>セイケイ</t>
    </rPh>
    <rPh sb="109" eb="110">
      <t>ササ</t>
    </rPh>
    <rPh sb="114" eb="116">
      <t>バアイ</t>
    </rPh>
    <rPh sb="116" eb="117">
      <t>トウ</t>
    </rPh>
    <rPh sb="119" eb="122">
      <t>ソフボ</t>
    </rPh>
    <rPh sb="127" eb="128">
      <t>トウ</t>
    </rPh>
    <rPh sb="129" eb="131">
      <t>ショトク</t>
    </rPh>
    <rPh sb="132" eb="134">
      <t>ニュウリョク</t>
    </rPh>
    <phoneticPr fontId="3"/>
  </si>
  <si>
    <t>○続柄欄を入力してください。
○収入額欄に、今年の収入が分かる書類（給与明細、年金通知等）を元に推計した年収額を入力してください。（計算例：提出された給与明細書が3ヶ月分で合計50万円の場合、12ヶ月分に換算するため、合計額を4倍した200万円が年収額になります。）
○収入を入力するのは原則として両親の分のみです。（両親が不在のため代わりに祖父母又はおじおば等が生計を支えている場合等は、祖父母やおじおば等の収入を入力してください。）</t>
    <rPh sb="1" eb="3">
      <t>ゾクガラ</t>
    </rPh>
    <rPh sb="3" eb="4">
      <t>ラン</t>
    </rPh>
    <rPh sb="5" eb="7">
      <t>ニュウリョク</t>
    </rPh>
    <rPh sb="22" eb="24">
      <t>コトシ</t>
    </rPh>
    <rPh sb="25" eb="27">
      <t>シュウニュウ</t>
    </rPh>
    <rPh sb="28" eb="29">
      <t>ワ</t>
    </rPh>
    <rPh sb="31" eb="33">
      <t>ショルイ</t>
    </rPh>
    <rPh sb="46" eb="47">
      <t>モト</t>
    </rPh>
    <rPh sb="48" eb="50">
      <t>スイケイ</t>
    </rPh>
    <rPh sb="52" eb="54">
      <t>ネンシュウ</t>
    </rPh>
    <rPh sb="54" eb="55">
      <t>ガク</t>
    </rPh>
    <rPh sb="56" eb="58">
      <t>ニュウリョク</t>
    </rPh>
    <rPh sb="66" eb="68">
      <t>ケイサン</t>
    </rPh>
    <rPh sb="68" eb="69">
      <t>レイ</t>
    </rPh>
    <rPh sb="70" eb="72">
      <t>テイシュツ</t>
    </rPh>
    <rPh sb="75" eb="77">
      <t>キュウヨ</t>
    </rPh>
    <rPh sb="77" eb="80">
      <t>メイサイショ</t>
    </rPh>
    <rPh sb="83" eb="84">
      <t>ゲツ</t>
    </rPh>
    <rPh sb="84" eb="85">
      <t>ブン</t>
    </rPh>
    <rPh sb="86" eb="88">
      <t>ゴウケイ</t>
    </rPh>
    <rPh sb="90" eb="92">
      <t>マンエン</t>
    </rPh>
    <rPh sb="93" eb="95">
      <t>バアイ</t>
    </rPh>
    <rPh sb="102" eb="104">
      <t>カンサン</t>
    </rPh>
    <rPh sb="109" eb="111">
      <t>ゴウケイ</t>
    </rPh>
    <rPh sb="111" eb="112">
      <t>ガク</t>
    </rPh>
    <rPh sb="114" eb="115">
      <t>バイ</t>
    </rPh>
    <rPh sb="120" eb="122">
      <t>マンエン</t>
    </rPh>
    <rPh sb="123" eb="125">
      <t>ネンシュウ</t>
    </rPh>
    <rPh sb="125" eb="126">
      <t>ガク</t>
    </rPh>
    <rPh sb="135" eb="137">
      <t>シュウニュウ</t>
    </rPh>
    <rPh sb="138" eb="140">
      <t>ニュウリョク</t>
    </rPh>
    <rPh sb="144" eb="146">
      <t>ゲンソク</t>
    </rPh>
    <rPh sb="149" eb="151">
      <t>リョウシン</t>
    </rPh>
    <rPh sb="152" eb="153">
      <t>ブン</t>
    </rPh>
    <rPh sb="159" eb="161">
      <t>リョウシン</t>
    </rPh>
    <rPh sb="162" eb="164">
      <t>フザイ</t>
    </rPh>
    <rPh sb="167" eb="168">
      <t>カ</t>
    </rPh>
    <rPh sb="171" eb="174">
      <t>ソフボ</t>
    </rPh>
    <rPh sb="174" eb="175">
      <t>マタ</t>
    </rPh>
    <rPh sb="180" eb="181">
      <t>トウ</t>
    </rPh>
    <rPh sb="182" eb="184">
      <t>セイケイ</t>
    </rPh>
    <rPh sb="185" eb="186">
      <t>ササ</t>
    </rPh>
    <rPh sb="190" eb="192">
      <t>バアイ</t>
    </rPh>
    <rPh sb="192" eb="193">
      <t>トウ</t>
    </rPh>
    <rPh sb="195" eb="198">
      <t>ソフボ</t>
    </rPh>
    <rPh sb="203" eb="204">
      <t>トウ</t>
    </rPh>
    <rPh sb="205" eb="207">
      <t>シュウニュウ</t>
    </rPh>
    <rPh sb="208" eb="210">
      <t>ニュウリョク</t>
    </rPh>
    <phoneticPr fontId="3"/>
  </si>
  <si>
    <t>自営</t>
    <rPh sb="0" eb="2">
      <t>ジエイ</t>
    </rPh>
    <phoneticPr fontId="3"/>
  </si>
  <si>
    <t>姉</t>
    <rPh sb="0" eb="1">
      <t>アネ</t>
    </rPh>
    <phoneticPr fontId="1"/>
  </si>
  <si>
    <t>弟</t>
    <rPh sb="0" eb="1">
      <t>オトウト</t>
    </rPh>
    <phoneticPr fontId="1"/>
  </si>
  <si>
    <t>妹</t>
    <rPh sb="0" eb="1">
      <t>イモウト</t>
    </rPh>
    <phoneticPr fontId="3"/>
  </si>
  <si>
    <t>１　現年所得額算定表</t>
    <rPh sb="2" eb="3">
      <t>ウツツ</t>
    </rPh>
    <rPh sb="3" eb="4">
      <t>ドシ</t>
    </rPh>
    <rPh sb="4" eb="5">
      <t>ショ</t>
    </rPh>
    <rPh sb="5" eb="6">
      <t>トク</t>
    </rPh>
    <rPh sb="6" eb="7">
      <t>ガク</t>
    </rPh>
    <rPh sb="7" eb="8">
      <t>ザン</t>
    </rPh>
    <rPh sb="8" eb="9">
      <t>サダム</t>
    </rPh>
    <rPh sb="9" eb="10">
      <t>ヒョウ</t>
    </rPh>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</si>
  <si>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sz val="9"/>
        <rFont val="ＭＳ Ｐゴシック"/>
        <family val="3"/>
        <charset val="128"/>
      </rPr>
      <t>（ただし、両親が不在のため代わりに祖父母又はおじおば等が生計を支えている場合等は、祖父母やおじおば等の続柄を入力してください。）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</si>
  <si>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記入例</t>
    <rPh sb="0" eb="2">
      <t>キニュウ</t>
    </rPh>
    <rPh sb="2" eb="3">
      <t>レイ</t>
    </rPh>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</si>
  <si>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sz val="9"/>
        <rFont val="ＭＳ Ｐゴシック"/>
        <family val="3"/>
        <charset val="128"/>
      </rPr>
      <t>（ただし、両親が不在のため代わりに祖父母又はおじおば等が生計を支えている場合等は、祖父母や叔父叔母等の続柄を入力してください。）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</si>
  <si>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r>
      <t>○続柄欄に続柄を入力してください。
○所得額欄に、前年の所得課税証明書に記載の所得金額を入力してください。
○収入額欄に、今年の収入が分かる書類（給与明細、年金通知等）を元に推計した年収額を入力してください。（計算例：提出された給与明細書が3ヶ月分で合計50万円の場合、12ヶ月</t>
    </r>
    <r>
      <rPr>
        <sz val="11"/>
        <rFont val="ＭＳ Ｐゴシック"/>
        <family val="3"/>
        <charset val="128"/>
      </rPr>
      <t>分に換算するため、合計額を4倍した200万円が年収額になります。）
○所得（収入）を入力するのは原則として両親の分のみです。</t>
    </r>
    <r>
      <rPr>
        <sz val="9"/>
        <rFont val="ＭＳ Ｐゴシック"/>
        <family val="3"/>
        <charset val="128"/>
      </rPr>
      <t>（両親が不在のため代わりに祖父母又はおじおば等が生計を支えている場合等は、祖父母やおじおば等の所得（収入）を入力してください。）</t>
    </r>
    <rPh sb="30" eb="32">
      <t>カゼイ</t>
    </rPh>
    <rPh sb="122" eb="123">
      <t>ゲツ</t>
    </rPh>
    <rPh sb="138" eb="139">
      <t>ゲツ</t>
    </rPh>
    <rPh sb="177" eb="179">
      <t>シュウニュウ</t>
    </rPh>
    <rPh sb="248" eb="250">
      <t>ショトク</t>
    </rPh>
    <phoneticPr fontId="3"/>
  </si>
  <si>
    <t>現年所得額</t>
    <rPh sb="0" eb="1">
      <t>ゲン</t>
    </rPh>
    <rPh sb="1" eb="2">
      <t>ネン</t>
    </rPh>
    <rPh sb="2" eb="5">
      <t>ショトクガク</t>
    </rPh>
    <phoneticPr fontId="3"/>
  </si>
  <si>
    <t>世帯人数</t>
  </si>
  <si>
    <t>別表１（前年の所得による判定基準）</t>
    <phoneticPr fontId="3"/>
  </si>
  <si>
    <t>　（単位：円）</t>
    <phoneticPr fontId="3"/>
  </si>
  <si>
    <t>←</t>
    <phoneticPr fontId="3"/>
  </si>
  <si>
    <t>※　名前を入力することにより基準所得額が表示されます。</t>
    <rPh sb="2" eb="4">
      <t>ナマエ</t>
    </rPh>
    <rPh sb="5" eb="7">
      <t>ニュウリョク</t>
    </rPh>
    <rPh sb="14" eb="16">
      <t>キジュン</t>
    </rPh>
    <rPh sb="16" eb="18">
      <t>ショトク</t>
    </rPh>
    <rPh sb="18" eb="19">
      <t>ガク</t>
    </rPh>
    <rPh sb="20" eb="22">
      <t>ヒョウジ</t>
    </rPh>
    <phoneticPr fontId="3"/>
  </si>
  <si>
    <t xml:space="preserve">○判定結果を表示させるには名前を入力する必要があります。
○世帯所得額が、基準所得額以下であれば基準内、基準所得額を超える場合であれば基準外になります。
</t>
    <rPh sb="1" eb="3">
      <t>ハンテイ</t>
    </rPh>
    <rPh sb="3" eb="5">
      <t>ケッカ</t>
    </rPh>
    <rPh sb="6" eb="8">
      <t>ヒョウジ</t>
    </rPh>
    <rPh sb="13" eb="15">
      <t>ナマエ</t>
    </rPh>
    <rPh sb="16" eb="18">
      <t>ニュウリョク</t>
    </rPh>
    <rPh sb="20" eb="22">
      <t>ヒツヨウ</t>
    </rPh>
    <rPh sb="30" eb="32">
      <t>セタイ</t>
    </rPh>
    <rPh sb="32" eb="35">
      <t>ショトクガク</t>
    </rPh>
    <rPh sb="37" eb="39">
      <t>キジュン</t>
    </rPh>
    <rPh sb="39" eb="42">
      <t>ショトクガク</t>
    </rPh>
    <rPh sb="42" eb="44">
      <t>イカ</t>
    </rPh>
    <rPh sb="48" eb="51">
      <t>キジュンナイ</t>
    </rPh>
    <rPh sb="52" eb="54">
      <t>キジュン</t>
    </rPh>
    <rPh sb="54" eb="56">
      <t>ショトク</t>
    </rPh>
    <rPh sb="56" eb="57">
      <t>ガク</t>
    </rPh>
    <rPh sb="58" eb="59">
      <t>コ</t>
    </rPh>
    <rPh sb="61" eb="63">
      <t>バアイ</t>
    </rPh>
    <rPh sb="67" eb="69">
      <t>キジュン</t>
    </rPh>
    <rPh sb="69" eb="70">
      <t>ガイ</t>
    </rPh>
    <phoneticPr fontId="3"/>
  </si>
  <si>
    <t>本人</t>
    <rPh sb="0" eb="2">
      <t>ホンニン</t>
    </rPh>
    <phoneticPr fontId="3"/>
  </si>
  <si>
    <t>○申込日時点の家族構成に基づいて入力してください。
○同一生計の家族のうち両親及び児童・生徒・学生等である兄弟姉妹について続柄を入力してください。
○学校を卒業するなどで、既に学生ではない兄弟姉妹は入力しないでください。
○祖父母やおじおば等は入力不要です。（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1" eb="3">
      <t>モウシコミ</t>
    </rPh>
    <rPh sb="3" eb="4">
      <t>ビ</t>
    </rPh>
    <rPh sb="4" eb="6">
      <t>ジテン</t>
    </rPh>
    <rPh sb="7" eb="9">
      <t>カゾク</t>
    </rPh>
    <rPh sb="9" eb="11">
      <t>コウセイ</t>
    </rPh>
    <rPh sb="12" eb="13">
      <t>モト</t>
    </rPh>
    <rPh sb="16" eb="18">
      <t>ニュウリョク</t>
    </rPh>
    <rPh sb="27" eb="29">
      <t>ドウイツ</t>
    </rPh>
    <rPh sb="29" eb="31">
      <t>セイケイ</t>
    </rPh>
    <rPh sb="32" eb="34">
      <t>カゾク</t>
    </rPh>
    <rPh sb="37" eb="39">
      <t>リョウシン</t>
    </rPh>
    <rPh sb="39" eb="40">
      <t>オヨ</t>
    </rPh>
    <rPh sb="41" eb="43">
      <t>ジドウ</t>
    </rPh>
    <rPh sb="44" eb="46">
      <t>セイト</t>
    </rPh>
    <rPh sb="47" eb="49">
      <t>ガクセイ</t>
    </rPh>
    <rPh sb="49" eb="50">
      <t>ナド</t>
    </rPh>
    <rPh sb="53" eb="55">
      <t>キョウダイ</t>
    </rPh>
    <rPh sb="55" eb="57">
      <t>シマイ</t>
    </rPh>
    <rPh sb="61" eb="63">
      <t>ゾクガラ</t>
    </rPh>
    <rPh sb="64" eb="66">
      <t>ニュウリョク</t>
    </rPh>
    <rPh sb="75" eb="77">
      <t>ガッコウ</t>
    </rPh>
    <rPh sb="78" eb="80">
      <t>ソツギョウ</t>
    </rPh>
    <rPh sb="86" eb="87">
      <t>スデ</t>
    </rPh>
    <rPh sb="88" eb="90">
      <t>ガクセイ</t>
    </rPh>
    <rPh sb="94" eb="96">
      <t>キョウダイ</t>
    </rPh>
    <rPh sb="96" eb="98">
      <t>シマイ</t>
    </rPh>
    <rPh sb="99" eb="101">
      <t>ニュウリョク</t>
    </rPh>
    <rPh sb="112" eb="115">
      <t>ソフボ</t>
    </rPh>
    <rPh sb="120" eb="121">
      <t>トウ</t>
    </rPh>
    <rPh sb="122" eb="124">
      <t>ニュウリョク</t>
    </rPh>
    <rPh sb="124" eb="126">
      <t>フヨウ</t>
    </rPh>
    <rPh sb="137" eb="139">
      <t>フザイ</t>
    </rPh>
    <rPh sb="167" eb="168">
      <t>トウ</t>
    </rPh>
    <rPh sb="180" eb="182">
      <t>ゾクガラ</t>
    </rPh>
    <rPh sb="199" eb="200">
      <t>ナ</t>
    </rPh>
    <rPh sb="201" eb="203">
      <t>ゾクガラ</t>
    </rPh>
    <rPh sb="204" eb="206">
      <t>ニュウリョク</t>
    </rPh>
    <rPh sb="208" eb="210">
      <t>バアイ</t>
    </rPh>
    <rPh sb="211" eb="213">
      <t>チュウイ</t>
    </rPh>
    <rPh sb="237" eb="238">
      <t>クダ</t>
    </rPh>
    <phoneticPr fontId="3"/>
  </si>
  <si>
    <r>
      <t>○学校名を入力して下さい。
○市町名を入力して下さい。
○</t>
    </r>
    <r>
      <rPr>
        <u/>
        <sz val="11"/>
        <color indexed="10"/>
        <rFont val="ＭＳ Ｐゴシック"/>
        <family val="3"/>
        <charset val="128"/>
      </rPr>
      <t>名前を必ず入力して下さい</t>
    </r>
    <r>
      <rPr>
        <sz val="11"/>
        <rFont val="ＭＳ Ｐゴシック"/>
        <family val="3"/>
        <charset val="128"/>
      </rPr>
      <t>。
○整理番号は任意です。</t>
    </r>
    <rPh sb="1" eb="3">
      <t>ガッコウ</t>
    </rPh>
    <rPh sb="3" eb="4">
      <t>メイ</t>
    </rPh>
    <rPh sb="5" eb="7">
      <t>ニュウリョク</t>
    </rPh>
    <rPh sb="9" eb="10">
      <t>クダ</t>
    </rPh>
    <rPh sb="15" eb="16">
      <t>シ</t>
    </rPh>
    <rPh sb="16" eb="17">
      <t>マチ</t>
    </rPh>
    <rPh sb="17" eb="18">
      <t>メイ</t>
    </rPh>
    <rPh sb="19" eb="21">
      <t>ニュウリョク</t>
    </rPh>
    <rPh sb="23" eb="24">
      <t>クダ</t>
    </rPh>
    <rPh sb="29" eb="31">
      <t>ナマエ</t>
    </rPh>
    <rPh sb="32" eb="33">
      <t>カナラ</t>
    </rPh>
    <rPh sb="34" eb="36">
      <t>ニュウリョク</t>
    </rPh>
    <rPh sb="38" eb="39">
      <t>クダ</t>
    </rPh>
    <rPh sb="44" eb="46">
      <t>セイリ</t>
    </rPh>
    <rPh sb="46" eb="48">
      <t>バンゴウ</t>
    </rPh>
    <rPh sb="49" eb="51">
      <t>ニンイ</t>
    </rPh>
    <phoneticPr fontId="3"/>
  </si>
  <si>
    <t>別表２（現年の収入による判定基準</t>
    <phoneticPr fontId="3"/>
  </si>
  <si>
    <t>市町名</t>
    <phoneticPr fontId="3"/>
  </si>
  <si>
    <t xml:space="preserve">
○判定結果を表示させるには名前を入力する必要があります。
○世帯収入額が、基準収入額以下であれば基準内、基準収入額を超える場合であれば基準外になります。</t>
    <rPh sb="31" eb="33">
      <t>セタイ</t>
    </rPh>
    <rPh sb="33" eb="35">
      <t>シュウニュウ</t>
    </rPh>
    <rPh sb="35" eb="36">
      <t>ガク</t>
    </rPh>
    <rPh sb="38" eb="40">
      <t>キジュン</t>
    </rPh>
    <rPh sb="40" eb="42">
      <t>シュウニュウ</t>
    </rPh>
    <rPh sb="42" eb="43">
      <t>ガク</t>
    </rPh>
    <rPh sb="43" eb="45">
      <t>イカ</t>
    </rPh>
    <rPh sb="49" eb="52">
      <t>キジュンナイ</t>
    </rPh>
    <rPh sb="53" eb="55">
      <t>キジュン</t>
    </rPh>
    <rPh sb="55" eb="57">
      <t>シュウニュウ</t>
    </rPh>
    <rPh sb="57" eb="58">
      <t>ガク</t>
    </rPh>
    <rPh sb="59" eb="60">
      <t>コ</t>
    </rPh>
    <rPh sb="62" eb="64">
      <t>バアイ</t>
    </rPh>
    <rPh sb="68" eb="70">
      <t>キジュン</t>
    </rPh>
    <rPh sb="70" eb="71">
      <t>ガイ</t>
    </rPh>
    <phoneticPr fontId="3"/>
  </si>
  <si>
    <t>別表４（判定基準（３）の現年の収入による判定基準）</t>
    <phoneticPr fontId="3"/>
  </si>
  <si>
    <t>別表３（判定基準（３）の前年の所得による判定基準）</t>
    <phoneticPr fontId="3"/>
  </si>
  <si>
    <t xml:space="preserve">○判定結果を表示させるには名前を入力する必要があります。
○世帯所得額が基準所得額以下であり、かつ世帯収入額が基準収入額以下であれば基準内になります。どちらかでも超える場合は基準外になります。
</t>
    <rPh sb="30" eb="32">
      <t>セタイ</t>
    </rPh>
    <rPh sb="32" eb="34">
      <t>ショトク</t>
    </rPh>
    <rPh sb="34" eb="35">
      <t>ガク</t>
    </rPh>
    <rPh sb="36" eb="38">
      <t>キジュン</t>
    </rPh>
    <rPh sb="38" eb="40">
      <t>ショトク</t>
    </rPh>
    <rPh sb="40" eb="41">
      <t>ガク</t>
    </rPh>
    <rPh sb="41" eb="43">
      <t>イカ</t>
    </rPh>
    <rPh sb="49" eb="51">
      <t>セタイ</t>
    </rPh>
    <rPh sb="51" eb="53">
      <t>シュウニュウ</t>
    </rPh>
    <rPh sb="53" eb="54">
      <t>ガク</t>
    </rPh>
    <rPh sb="55" eb="57">
      <t>キジュン</t>
    </rPh>
    <rPh sb="57" eb="59">
      <t>シュウニュウ</t>
    </rPh>
    <rPh sb="59" eb="60">
      <t>ガク</t>
    </rPh>
    <rPh sb="60" eb="62">
      <t>イカ</t>
    </rPh>
    <rPh sb="66" eb="68">
      <t>キジュン</t>
    </rPh>
    <rPh sb="68" eb="69">
      <t>ナイ</t>
    </rPh>
    <rPh sb="81" eb="82">
      <t>コ</t>
    </rPh>
    <rPh sb="84" eb="86">
      <t>バアイ</t>
    </rPh>
    <rPh sb="87" eb="89">
      <t>キジュン</t>
    </rPh>
    <rPh sb="89" eb="90">
      <t>ガイ</t>
    </rPh>
    <phoneticPr fontId="3"/>
  </si>
  <si>
    <t xml:space="preserve">○判定結果を表示させるには名前を入力する必要があります。
○世帯収入額が、基準収入額以下であれば基準内、基準収入額を超える場合であれば基準外になります。
</t>
    <rPh sb="30" eb="32">
      <t>セタイ</t>
    </rPh>
    <rPh sb="32" eb="34">
      <t>シュウニュウ</t>
    </rPh>
    <rPh sb="34" eb="35">
      <t>ガク</t>
    </rPh>
    <rPh sb="37" eb="39">
      <t>キジュン</t>
    </rPh>
    <rPh sb="39" eb="41">
      <t>シュウニュウ</t>
    </rPh>
    <rPh sb="41" eb="42">
      <t>ガク</t>
    </rPh>
    <rPh sb="42" eb="44">
      <t>イカ</t>
    </rPh>
    <rPh sb="48" eb="51">
      <t>キジュンナイ</t>
    </rPh>
    <rPh sb="52" eb="54">
      <t>キジュン</t>
    </rPh>
    <rPh sb="54" eb="56">
      <t>シュウニュウ</t>
    </rPh>
    <rPh sb="56" eb="57">
      <t>ガク</t>
    </rPh>
    <rPh sb="58" eb="59">
      <t>コ</t>
    </rPh>
    <rPh sb="61" eb="63">
      <t>バアイ</t>
    </rPh>
    <rPh sb="67" eb="69">
      <t>キジュン</t>
    </rPh>
    <rPh sb="69" eb="70">
      <t>ガイ</t>
    </rPh>
    <phoneticPr fontId="3"/>
  </si>
  <si>
    <t>○続柄欄を入力してください。
○収入額欄に、今年の収入が分かる書類（給与明細、年金通知等）を元に推計した年収額を入力してください。（計算例：提出された給与明細書が3ヶ月分で合計50万円の場合、12ヶ月分に換算するため、合計額を4倍した200万円が年収額になります。）
○収入を入力するのは原則として両親の分のみです。（両親が不在のため代わりに祖父母又はおじおば等が生計を支えている場合等は、祖父母やおじおば等の収入を入力してください。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1" eb="3">
      <t>ゾクガラ</t>
    </rPh>
    <rPh sb="3" eb="4">
      <t>ラン</t>
    </rPh>
    <rPh sb="5" eb="7">
      <t>ニュウリョク</t>
    </rPh>
    <rPh sb="22" eb="24">
      <t>コトシ</t>
    </rPh>
    <rPh sb="25" eb="27">
      <t>シュウニュウ</t>
    </rPh>
    <rPh sb="28" eb="29">
      <t>ワ</t>
    </rPh>
    <rPh sb="31" eb="33">
      <t>ショルイ</t>
    </rPh>
    <rPh sb="46" eb="47">
      <t>モト</t>
    </rPh>
    <rPh sb="48" eb="50">
      <t>スイケイ</t>
    </rPh>
    <rPh sb="52" eb="54">
      <t>ネンシュウ</t>
    </rPh>
    <rPh sb="54" eb="55">
      <t>ガク</t>
    </rPh>
    <rPh sb="56" eb="58">
      <t>ニュウリョク</t>
    </rPh>
    <rPh sb="66" eb="68">
      <t>ケイサン</t>
    </rPh>
    <rPh sb="68" eb="69">
      <t>レイ</t>
    </rPh>
    <rPh sb="70" eb="72">
      <t>テイシュツ</t>
    </rPh>
    <rPh sb="75" eb="77">
      <t>キュウヨ</t>
    </rPh>
    <rPh sb="77" eb="80">
      <t>メイサイショ</t>
    </rPh>
    <rPh sb="83" eb="84">
      <t>ゲツ</t>
    </rPh>
    <rPh sb="84" eb="85">
      <t>ブン</t>
    </rPh>
    <rPh sb="86" eb="88">
      <t>ゴウケイ</t>
    </rPh>
    <rPh sb="90" eb="92">
      <t>マンエン</t>
    </rPh>
    <rPh sb="93" eb="95">
      <t>バアイ</t>
    </rPh>
    <rPh sb="99" eb="100">
      <t>ゲツ</t>
    </rPh>
    <rPh sb="102" eb="104">
      <t>カンサン</t>
    </rPh>
    <rPh sb="109" eb="111">
      <t>ゴウケイ</t>
    </rPh>
    <rPh sb="111" eb="112">
      <t>ガク</t>
    </rPh>
    <rPh sb="114" eb="115">
      <t>バイ</t>
    </rPh>
    <rPh sb="120" eb="122">
      <t>マンエン</t>
    </rPh>
    <rPh sb="123" eb="125">
      <t>ネンシュウ</t>
    </rPh>
    <rPh sb="125" eb="126">
      <t>ガク</t>
    </rPh>
    <rPh sb="135" eb="137">
      <t>シュウニュウ</t>
    </rPh>
    <rPh sb="138" eb="140">
      <t>ニュウリョク</t>
    </rPh>
    <rPh sb="144" eb="146">
      <t>ゲンソク</t>
    </rPh>
    <rPh sb="149" eb="151">
      <t>リョウシン</t>
    </rPh>
    <rPh sb="152" eb="153">
      <t>ブン</t>
    </rPh>
    <rPh sb="159" eb="161">
      <t>リョウシン</t>
    </rPh>
    <rPh sb="162" eb="164">
      <t>フザイ</t>
    </rPh>
    <rPh sb="167" eb="168">
      <t>カ</t>
    </rPh>
    <rPh sb="171" eb="174">
      <t>ソフボ</t>
    </rPh>
    <rPh sb="174" eb="175">
      <t>マタ</t>
    </rPh>
    <rPh sb="180" eb="181">
      <t>トウ</t>
    </rPh>
    <rPh sb="182" eb="184">
      <t>セイケイ</t>
    </rPh>
    <rPh sb="185" eb="186">
      <t>ササ</t>
    </rPh>
    <rPh sb="190" eb="192">
      <t>バアイ</t>
    </rPh>
    <rPh sb="192" eb="193">
      <t>トウ</t>
    </rPh>
    <rPh sb="195" eb="198">
      <t>ソフボ</t>
    </rPh>
    <rPh sb="203" eb="204">
      <t>トウ</t>
    </rPh>
    <rPh sb="205" eb="207">
      <t>シュウニュウ</t>
    </rPh>
    <rPh sb="208" eb="210">
      <t>ニュウリョク</t>
    </rPh>
    <phoneticPr fontId="3"/>
  </si>
  <si>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</si>
  <si>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H２６（ver.1)</t>
  </si>
  <si>
    <t>H２６（ver.1)</t>
    <phoneticPr fontId="3"/>
  </si>
  <si>
    <r>
      <t>三重県高等学校等修学奨学金 審査計算書　</t>
    </r>
    <r>
      <rPr>
        <b/>
        <sz val="18"/>
        <color indexed="12"/>
        <rFont val="ＭＳ Ｐゴシック"/>
        <family val="3"/>
        <charset val="128"/>
      </rPr>
      <t>〔通常用〕</t>
    </r>
    <rPh sb="0" eb="1">
      <t>ミエケン</t>
    </rPh>
    <rPh sb="1" eb="13">
      <t>ミエ</t>
    </rPh>
    <rPh sb="14" eb="16">
      <t>シンサ</t>
    </rPh>
    <rPh sb="16" eb="18">
      <t>ケイサン</t>
    </rPh>
    <rPh sb="18" eb="19">
      <t>ショ</t>
    </rPh>
    <rPh sb="21" eb="23">
      <t>ツウジョウ</t>
    </rPh>
    <rPh sb="23" eb="24">
      <t>ヨウ</t>
    </rPh>
    <phoneticPr fontId="3"/>
  </si>
  <si>
    <r>
      <t xml:space="preserve">三重県高等学校等修学奨学金 審査計算書 </t>
    </r>
    <r>
      <rPr>
        <b/>
        <sz val="18"/>
        <color indexed="10"/>
        <rFont val="ＭＳ Ｐゴシック"/>
        <family val="3"/>
        <charset val="128"/>
      </rPr>
      <t>　〔家計急変時〕</t>
    </r>
    <rPh sb="0" eb="1">
      <t>ミエケン</t>
    </rPh>
    <rPh sb="1" eb="13">
      <t>ミエ</t>
    </rPh>
    <rPh sb="14" eb="16">
      <t>シンサ</t>
    </rPh>
    <rPh sb="16" eb="18">
      <t>ケイサン</t>
    </rPh>
    <rPh sb="18" eb="19">
      <t>ショ</t>
    </rPh>
    <rPh sb="22" eb="24">
      <t>カケイ</t>
    </rPh>
    <rPh sb="24" eb="26">
      <t>キュウヘン</t>
    </rPh>
    <rPh sb="26" eb="27">
      <t>ジ</t>
    </rPh>
    <phoneticPr fontId="3"/>
  </si>
  <si>
    <r>
      <t>三重県高等学校等修学奨学金 審査計算書　</t>
    </r>
    <r>
      <rPr>
        <b/>
        <sz val="18"/>
        <color indexed="10"/>
        <rFont val="ＭＳ Ｐゴシック"/>
        <family val="3"/>
        <charset val="128"/>
      </rPr>
      <t>〔家計急変時〕</t>
    </r>
    <rPh sb="0" eb="1">
      <t>ミエケン</t>
    </rPh>
    <rPh sb="1" eb="13">
      <t>ミエ</t>
    </rPh>
    <rPh sb="14" eb="16">
      <t>シンサ</t>
    </rPh>
    <rPh sb="16" eb="18">
      <t>ケイサン</t>
    </rPh>
    <rPh sb="18" eb="19">
      <t>ショ</t>
    </rPh>
    <rPh sb="21" eb="23">
      <t>カケイ</t>
    </rPh>
    <rPh sb="23" eb="25">
      <t>キュウヘン</t>
    </rPh>
    <rPh sb="25" eb="26">
      <t>ジ</t>
    </rPh>
    <phoneticPr fontId="3"/>
  </si>
  <si>
    <r>
      <t>三重県高等学校等修学奨学金 審査計算書　</t>
    </r>
    <r>
      <rPr>
        <b/>
        <sz val="18"/>
        <color indexed="14"/>
        <rFont val="ＭＳ Ｐゴシック"/>
        <family val="3"/>
        <charset val="128"/>
      </rPr>
      <t>〔長期間の経済的困難時〕</t>
    </r>
    <rPh sb="0" eb="1">
      <t>ミエケン</t>
    </rPh>
    <rPh sb="1" eb="13">
      <t>ミエ</t>
    </rPh>
    <rPh sb="14" eb="16">
      <t>シンサ</t>
    </rPh>
    <rPh sb="16" eb="18">
      <t>ケイサン</t>
    </rPh>
    <rPh sb="18" eb="19">
      <t>ショ</t>
    </rPh>
    <rPh sb="21" eb="24">
      <t>チョウキカン</t>
    </rPh>
    <rPh sb="25" eb="28">
      <t>ケイザイテキ</t>
    </rPh>
    <rPh sb="28" eb="30">
      <t>コンナン</t>
    </rPh>
    <rPh sb="30" eb="31">
      <t>ジ</t>
    </rPh>
    <phoneticPr fontId="3"/>
  </si>
  <si>
    <r>
      <t>三重県高等学校等修学奨学金 審査計算書</t>
    </r>
    <r>
      <rPr>
        <b/>
        <sz val="18"/>
        <color indexed="14"/>
        <rFont val="ＭＳ Ｐゴシック"/>
        <family val="3"/>
        <charset val="128"/>
      </rPr>
      <t>　〔長期間の経済的困難時〕</t>
    </r>
    <rPh sb="0" eb="1">
      <t>ミエケン</t>
    </rPh>
    <rPh sb="1" eb="13">
      <t>ミエ</t>
    </rPh>
    <rPh sb="14" eb="16">
      <t>シンサ</t>
    </rPh>
    <rPh sb="16" eb="18">
      <t>ケイサン</t>
    </rPh>
    <rPh sb="18" eb="19">
      <t>ショ</t>
    </rPh>
    <rPh sb="21" eb="24">
      <t>チョウキカン</t>
    </rPh>
    <rPh sb="25" eb="28">
      <t>ケイザイテキ</t>
    </rPh>
    <rPh sb="28" eb="30">
      <t>コンナン</t>
    </rPh>
    <rPh sb="30" eb="31">
      <t>ジ</t>
    </rPh>
    <phoneticPr fontId="3"/>
  </si>
  <si>
    <t>伊賀市</t>
    <rPh sb="0" eb="2">
      <t>イガ</t>
    </rPh>
    <rPh sb="2" eb="3">
      <t>シ</t>
    </rPh>
    <phoneticPr fontId="3"/>
  </si>
  <si>
    <t>★ 所　得　審　査　結　果</t>
    <rPh sb="2" eb="3">
      <t>ショ</t>
    </rPh>
    <rPh sb="4" eb="5">
      <t>エ</t>
    </rPh>
    <rPh sb="6" eb="7">
      <t>シン</t>
    </rPh>
    <rPh sb="8" eb="9">
      <t>サ</t>
    </rPh>
    <rPh sb="10" eb="13">
      <t>ケッカ</t>
    </rPh>
    <phoneticPr fontId="3"/>
  </si>
  <si>
    <r>
      <t xml:space="preserve">三重県高等学校等修学奨学金 審査計算書  </t>
    </r>
    <r>
      <rPr>
        <b/>
        <sz val="18"/>
        <color rgb="FFFF0000"/>
        <rFont val="ＭＳ Ｐゴシック"/>
        <family val="3"/>
        <charset val="128"/>
      </rPr>
      <t>〔家計急変時〕</t>
    </r>
    <rPh sb="0" eb="1">
      <t>ミエケン</t>
    </rPh>
    <rPh sb="1" eb="13">
      <t>ミエ</t>
    </rPh>
    <rPh sb="14" eb="16">
      <t>シンサ</t>
    </rPh>
    <rPh sb="16" eb="18">
      <t>ケイサン</t>
    </rPh>
    <rPh sb="18" eb="19">
      <t>ショ</t>
    </rPh>
    <rPh sb="22" eb="24">
      <t>カケイ</t>
    </rPh>
    <rPh sb="24" eb="26">
      <t>キュウヘン</t>
    </rPh>
    <rPh sb="26" eb="27">
      <t>ジ</t>
    </rPh>
    <phoneticPr fontId="3"/>
  </si>
  <si>
    <r>
      <t xml:space="preserve">三重県高等学校等修学奨学金 審査計算書 </t>
    </r>
    <r>
      <rPr>
        <b/>
        <sz val="18"/>
        <color rgb="FFFF0000"/>
        <rFont val="ＭＳ Ｐゴシック"/>
        <family val="3"/>
        <charset val="128"/>
      </rPr>
      <t xml:space="preserve"> 〔家計急変時〕</t>
    </r>
    <rPh sb="0" eb="1">
      <t>ミエケン</t>
    </rPh>
    <rPh sb="1" eb="13">
      <t>ミエ</t>
    </rPh>
    <rPh sb="14" eb="16">
      <t>シンサ</t>
    </rPh>
    <rPh sb="16" eb="18">
      <t>ケイサン</t>
    </rPh>
    <rPh sb="18" eb="19">
      <t>ショ</t>
    </rPh>
    <rPh sb="22" eb="24">
      <t>カケイ</t>
    </rPh>
    <rPh sb="24" eb="26">
      <t>キュウヘン</t>
    </rPh>
    <rPh sb="26" eb="27">
      <t>ジ</t>
    </rPh>
    <phoneticPr fontId="3"/>
  </si>
  <si>
    <t>三重　花子</t>
    <rPh sb="0" eb="2">
      <t>ミエ</t>
    </rPh>
    <rPh sb="3" eb="5">
      <t>ハナコ</t>
    </rPh>
    <phoneticPr fontId="3"/>
  </si>
  <si>
    <t>伊賀工業高校</t>
    <rPh sb="0" eb="2">
      <t>イガ</t>
    </rPh>
    <rPh sb="2" eb="4">
      <t>コウギョウ</t>
    </rPh>
    <rPh sb="4" eb="6">
      <t>コウコウ</t>
    </rPh>
    <phoneticPr fontId="3"/>
  </si>
  <si>
    <r>
      <t>○学校名を入力してください。
○市町名を入力してください。
○</t>
    </r>
    <r>
      <rPr>
        <u/>
        <sz val="11"/>
        <color indexed="10"/>
        <rFont val="ＭＳ Ｐゴシック"/>
        <family val="3"/>
        <charset val="128"/>
      </rPr>
      <t>名前を必ず入力してください</t>
    </r>
    <r>
      <rPr>
        <sz val="11"/>
        <rFont val="ＭＳ Ｐゴシック"/>
        <family val="3"/>
        <charset val="128"/>
      </rPr>
      <t>。
○整理番号は任意です。</t>
    </r>
    <rPh sb="1" eb="3">
      <t>ガッコウ</t>
    </rPh>
    <rPh sb="3" eb="4">
      <t>メイ</t>
    </rPh>
    <rPh sb="5" eb="7">
      <t>ニュウリョク</t>
    </rPh>
    <rPh sb="16" eb="17">
      <t>シ</t>
    </rPh>
    <rPh sb="17" eb="18">
      <t>マチ</t>
    </rPh>
    <rPh sb="18" eb="19">
      <t>メイ</t>
    </rPh>
    <rPh sb="20" eb="22">
      <t>ニュウリョク</t>
    </rPh>
    <rPh sb="31" eb="33">
      <t>ナマエ</t>
    </rPh>
    <rPh sb="34" eb="35">
      <t>カナラ</t>
    </rPh>
    <rPh sb="36" eb="38">
      <t>ニュウリョク</t>
    </rPh>
    <rPh sb="47" eb="49">
      <t>セイリ</t>
    </rPh>
    <rPh sb="49" eb="51">
      <t>バンゴウ</t>
    </rPh>
    <rPh sb="52" eb="54">
      <t>ニンイ</t>
    </rPh>
    <phoneticPr fontId="3"/>
  </si>
  <si>
    <t>★申込者の属する世帯が自営業者で、次のケースに該当する場合はこのシートで審査してください。
①災害・失職等により家計が急変したため緊急採用の申込があった場合
②通常申込において、審査計算書（通常用）では基準外であったが災害・失職等により家計が急変している場合</t>
    <rPh sb="1" eb="3">
      <t>モウシコミ</t>
    </rPh>
    <rPh sb="3" eb="4">
      <t>シャ</t>
    </rPh>
    <rPh sb="5" eb="6">
      <t>ゾク</t>
    </rPh>
    <rPh sb="8" eb="10">
      <t>セタイ</t>
    </rPh>
    <rPh sb="11" eb="13">
      <t>ジエイ</t>
    </rPh>
    <rPh sb="13" eb="15">
      <t>ギョウシャ</t>
    </rPh>
    <rPh sb="17" eb="18">
      <t>ツギ</t>
    </rPh>
    <rPh sb="23" eb="25">
      <t>ガイトウ</t>
    </rPh>
    <rPh sb="27" eb="29">
      <t>バアイ</t>
    </rPh>
    <rPh sb="36" eb="38">
      <t>シンサ</t>
    </rPh>
    <rPh sb="47" eb="49">
      <t>サイガイ</t>
    </rPh>
    <rPh sb="50" eb="52">
      <t>シッショク</t>
    </rPh>
    <rPh sb="52" eb="53">
      <t>トウ</t>
    </rPh>
    <rPh sb="56" eb="58">
      <t>カケイ</t>
    </rPh>
    <rPh sb="59" eb="61">
      <t>キュウヘン</t>
    </rPh>
    <rPh sb="65" eb="67">
      <t>キンキュウ</t>
    </rPh>
    <rPh sb="67" eb="69">
      <t>サイヨウ</t>
    </rPh>
    <rPh sb="70" eb="72">
      <t>モウシコミ</t>
    </rPh>
    <rPh sb="76" eb="78">
      <t>バアイ</t>
    </rPh>
    <rPh sb="80" eb="82">
      <t>ツウジョウ</t>
    </rPh>
    <rPh sb="82" eb="84">
      <t>モウシコミ</t>
    </rPh>
    <rPh sb="89" eb="91">
      <t>シンサ</t>
    </rPh>
    <rPh sb="91" eb="94">
      <t>ケイサンショ</t>
    </rPh>
    <rPh sb="95" eb="97">
      <t>ツウジョウ</t>
    </rPh>
    <rPh sb="97" eb="98">
      <t>ヨウ</t>
    </rPh>
    <rPh sb="101" eb="103">
      <t>キジュン</t>
    </rPh>
    <rPh sb="103" eb="104">
      <t>ガイ</t>
    </rPh>
    <rPh sb="109" eb="111">
      <t>サイガイ</t>
    </rPh>
    <rPh sb="112" eb="115">
      <t>シッショクトウ</t>
    </rPh>
    <rPh sb="118" eb="120">
      <t>カケイ</t>
    </rPh>
    <rPh sb="121" eb="123">
      <t>キュウヘン</t>
    </rPh>
    <rPh sb="127" eb="129">
      <t>バアイ</t>
    </rPh>
    <phoneticPr fontId="3"/>
  </si>
  <si>
    <t>本人(※単独)</t>
    <rPh sb="0" eb="2">
      <t>ホンニン</t>
    </rPh>
    <rPh sb="4" eb="6">
      <t>タンドク</t>
    </rPh>
    <phoneticPr fontId="1"/>
  </si>
  <si>
    <t>○申込日時点の家族構成にもとづいて入力してください。
○同一生計の両親及び兄弟姉妹（児童・生徒・学生等）の続柄を入力してください。
○既卒の兄弟姉妹（社会人等）や、祖父母等の親族は入力しないでください。ただし、両親不在で当該親族等が生計を支えている場合は入力してください。</t>
    <phoneticPr fontId="3"/>
  </si>
  <si>
    <t>○原則、両親分のみ入力してください。（両親が不在の場合は、生計を支えている者（本人、祖父母等）の収入額を入力してください。）
○本人との続柄欄も必ず入力してください。
○現年所得額欄に、収支内訳書（今年の所得がわかる書類）の⑨所得金額欄に記載した金額を入力してください。
○給与所得者（自営業ではない者）を現年所得額算定表に入力する場合、現年所得額欄には、所得課税証明書に記載されている所得額を入力してください。
○現年所得額算定表欄に本人分を入力する場合、続柄欄は「本人」を選択してください。ただし、現年所得額算定表欄への入力が本人のみとなる場合、続柄欄は「本人（※単独）」を選択してください。</t>
    <rPh sb="99" eb="101">
      <t>コトシ</t>
    </rPh>
    <rPh sb="102" eb="104">
      <t>ショトク</t>
    </rPh>
    <rPh sb="108" eb="110">
      <t>ショルイ</t>
    </rPh>
    <rPh sb="115" eb="117">
      <t>キンガク</t>
    </rPh>
    <rPh sb="117" eb="118">
      <t>ラン</t>
    </rPh>
    <rPh sb="208" eb="210">
      <t>ゲンネン</t>
    </rPh>
    <rPh sb="210" eb="212">
      <t>ショトク</t>
    </rPh>
    <rPh sb="251" eb="253">
      <t>ゲンネン</t>
    </rPh>
    <rPh sb="253" eb="255">
      <t>ショトク</t>
    </rPh>
    <phoneticPr fontId="3"/>
  </si>
  <si>
    <t>←</t>
    <phoneticPr fontId="3"/>
  </si>
  <si>
    <t>○上記の名前欄が空白の場合、基準所得額及び所得審査結果は表示されません。
○基準所得額は、上記の本人との続柄欄及び世帯人数欄の入力内容を踏まえ表示されます。（「ひとり親家庭の基準所得額」も表示します。）
○所得審査結果は、世帯所得額が基準所得額以下であれば基準内、基準所得額を超える場合であれば基準外と表示されます。</t>
    <rPh sb="14" eb="16">
      <t>キジュン</t>
    </rPh>
    <rPh sb="16" eb="18">
      <t>ショトク</t>
    </rPh>
    <rPh sb="18" eb="19">
      <t>ガク</t>
    </rPh>
    <rPh sb="19" eb="20">
      <t>オヨ</t>
    </rPh>
    <rPh sb="21" eb="23">
      <t>ショトク</t>
    </rPh>
    <rPh sb="23" eb="25">
      <t>シンサ</t>
    </rPh>
    <rPh sb="25" eb="27">
      <t>ケッカ</t>
    </rPh>
    <rPh sb="28" eb="30">
      <t>ヒョウジ</t>
    </rPh>
    <rPh sb="38" eb="40">
      <t>キジュン</t>
    </rPh>
    <rPh sb="40" eb="42">
      <t>ショトク</t>
    </rPh>
    <rPh sb="42" eb="43">
      <t>ガク</t>
    </rPh>
    <rPh sb="45" eb="47">
      <t>ジョウキ</t>
    </rPh>
    <rPh sb="48" eb="50">
      <t>ホンニン</t>
    </rPh>
    <rPh sb="52" eb="54">
      <t>ツヅキガラ</t>
    </rPh>
    <rPh sb="54" eb="55">
      <t>ラン</t>
    </rPh>
    <rPh sb="55" eb="56">
      <t>オヨ</t>
    </rPh>
    <rPh sb="57" eb="59">
      <t>セタイ</t>
    </rPh>
    <rPh sb="59" eb="61">
      <t>ニンズウ</t>
    </rPh>
    <rPh sb="61" eb="62">
      <t>ラン</t>
    </rPh>
    <rPh sb="63" eb="65">
      <t>ニュウリョク</t>
    </rPh>
    <rPh sb="65" eb="67">
      <t>ナイヨウ</t>
    </rPh>
    <rPh sb="68" eb="69">
      <t>フ</t>
    </rPh>
    <rPh sb="71" eb="73">
      <t>ヒョウジ</t>
    </rPh>
    <rPh sb="89" eb="91">
      <t>ショトク</t>
    </rPh>
    <rPh sb="94" eb="96">
      <t>ヒョウジ</t>
    </rPh>
    <rPh sb="103" eb="105">
      <t>ショトク</t>
    </rPh>
    <rPh sb="105" eb="107">
      <t>シンサ</t>
    </rPh>
    <rPh sb="107" eb="109">
      <t>ケッカ</t>
    </rPh>
    <rPh sb="111" eb="113">
      <t>セタイ</t>
    </rPh>
    <rPh sb="113" eb="115">
      <t>ショトク</t>
    </rPh>
    <rPh sb="115" eb="116">
      <t>ガク</t>
    </rPh>
    <rPh sb="119" eb="121">
      <t>ショトク</t>
    </rPh>
    <rPh sb="134" eb="136">
      <t>ショトク</t>
    </rPh>
    <rPh sb="136" eb="137">
      <t>ガク</t>
    </rPh>
    <rPh sb="151" eb="153">
      <t>ヒョウジ</t>
    </rPh>
    <phoneticPr fontId="3"/>
  </si>
  <si>
    <t>世帯所得額</t>
    <rPh sb="0" eb="2">
      <t>セタイ</t>
    </rPh>
    <rPh sb="2" eb="4">
      <t>ショトク</t>
    </rPh>
    <rPh sb="4" eb="5">
      <t>ガク</t>
    </rPh>
    <phoneticPr fontId="3"/>
  </si>
  <si>
    <t>ひとり親基準所得額</t>
    <rPh sb="3" eb="4">
      <t>オヤ</t>
    </rPh>
    <rPh sb="4" eb="6">
      <t>キジュン</t>
    </rPh>
    <rPh sb="6" eb="9">
      <t>ショトクガク</t>
    </rPh>
    <phoneticPr fontId="3"/>
  </si>
  <si>
    <t>R7改訂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</si>
</sst>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u/>
      <sz val="11"/>
      <name val="ＭＳ Ｐゴシック"/>
      <family val="3"/>
      <charset val="128"/>
    </font>
    <font>
      <sz val="11"/>
      <name val="ＭＳ 明朝"/>
      <family val="1"/>
      <charset val="128"/>
    </font>
    <font>
      <sz val="11"/>
      <name val="ＭＳ Ｐゴシック"/>
      <family val="3"/>
      <charset val="128"/>
    </font>
    <font>
      <sz val="10.5"/>
      <name val="ＭＳ 明朝"/>
      <family val="1"/>
      <charset val="128"/>
    </font>
    <font>
      <b/>
      <sz val="16"/>
      <name val="ＭＳ Ｐゴシック"/>
      <family val="3"/>
      <charset val="128"/>
    </font>
    <font>
      <b/>
      <sz val="11"/>
      <name val="ＭＳ Ｐゴシック"/>
      <family val="3"/>
      <charset val="128"/>
    </font>
    <font>
      <sz val="24"/>
      <name val="ＭＳ Ｐゴシック"/>
      <family val="3"/>
      <charset val="128"/>
    </font>
    <font>
      <b/>
      <sz val="18"/>
      <name val="ＭＳ Ｐゴシック"/>
      <family val="3"/>
      <charset val="128"/>
    </font>
    <font>
      <b/>
      <sz val="12"/>
      <name val="ＭＳ Ｐゴシック"/>
      <family val="3"/>
      <charset val="128"/>
    </font>
    <font>
      <sz val="18"/>
      <name val="ＭＳ Ｐゴシック"/>
      <family val="3"/>
      <charset val="128"/>
    </font>
    <font>
      <sz val="11"/>
      <color indexed="9"/>
      <name val="ＭＳ Ｐゴシック"/>
      <family val="3"/>
      <charset val="128"/>
    </font>
    <font>
      <sz val="12"/>
      <name val="ＭＳ Ｐゴシック"/>
      <family val="3"/>
      <charset val="128"/>
    </font>
    <font>
      <u/>
      <sz val="11"/>
      <color indexed="10"/>
      <name val="ＭＳ Ｐゴシック"/>
      <family val="3"/>
      <charset val="128"/>
    </font>
    <font>
      <b/>
      <sz val="9"/>
      <color indexed="12"/>
      <name val="ＭＳ Ｐゴシック"/>
      <family val="3"/>
      <charset val="128"/>
    </font>
    <font>
      <b/>
      <sz val="12"/>
      <name val="ＭＳ 明朝"/>
      <family val="1"/>
      <charset val="128"/>
    </font>
    <font>
      <sz val="11"/>
      <name val="ＭＳ Ｐゴシック"/>
      <family val="3"/>
      <charset val="128"/>
    </font>
    <font>
      <b/>
      <sz val="12"/>
      <color indexed="12"/>
      <name val="ＭＳ Ｐゴシック"/>
      <family val="3"/>
      <charset val="128"/>
    </font>
    <font>
      <b/>
      <sz val="11"/>
      <name val="ＭＳ 明朝"/>
      <family val="1"/>
      <charset val="128"/>
    </font>
    <font>
      <b/>
      <sz val="11"/>
      <color indexed="12"/>
      <name val="ＭＳ Ｐゴシック"/>
      <family val="3"/>
      <charset val="128"/>
    </font>
    <font>
      <b/>
      <sz val="16"/>
      <color indexed="12"/>
      <name val="ＭＳ Ｐゴシック"/>
      <family val="3"/>
      <charset val="128"/>
    </font>
    <font>
      <b/>
      <sz val="14"/>
      <color indexed="12"/>
      <name val="ＭＳ Ｐゴシック"/>
      <family val="3"/>
      <charset val="128"/>
    </font>
    <font>
      <b/>
      <sz val="18"/>
      <color indexed="12"/>
      <name val="ＭＳ Ｐゴシック"/>
      <family val="3"/>
      <charset val="128"/>
    </font>
    <font>
      <b/>
      <sz val="18"/>
      <color indexed="10"/>
      <name val="ＭＳ Ｐゴシック"/>
      <family val="3"/>
      <charset val="128"/>
    </font>
    <font>
      <b/>
      <sz val="18"/>
      <color indexed="14"/>
      <name val="ＭＳ Ｐゴシック"/>
      <family val="3"/>
      <charset val="128"/>
    </font>
    <font>
      <b/>
      <sz val="10"/>
      <name val="ＭＳ Ｐゴシック"/>
      <family val="3"/>
      <charset val="128"/>
    </font>
    <font>
      <b/>
      <sz val="10"/>
      <color indexed="12"/>
      <name val="ＭＳ Ｐゴシック"/>
      <family val="3"/>
      <charset val="128"/>
    </font>
    <font>
      <b/>
      <sz val="18"/>
      <color rgb="FFFF0000"/>
      <name val="ＭＳ Ｐゴシック"/>
      <family val="3"/>
      <charset val="128"/>
    </font>
    <font>
      <sz val="10"/>
      <name val="BIZ UDゴシック"/>
      <family val="3"/>
      <charset val="128"/>
    </font>
    <font>
      <b/>
      <sz val="10"/>
      <name val="BIZ UDゴシック"/>
      <family val="3"/>
      <charset val="128"/>
    </font>
    <font>
      <sz val="12"/>
      <name val="BIZ UDゴシック"/>
      <family val="3"/>
      <charset val="128"/>
    </font>
    <font>
      <sz val="11"/>
      <name val="BIZ UDゴシック"/>
      <family val="3"/>
      <charset val="128"/>
    </font>
  </fonts>
  <fills count="14">
    <fill>
      <patternFill patternType="none"/>
    </fill>
    <fill>
      <patternFill patternType="gray125"/>
    </fill>
    <fill>
      <patternFill patternType="solid">
        <fgColor indexed="47"/>
        <bgColor indexed="47"/>
      </patternFill>
    </fill>
    <fill>
      <patternFill patternType="solid">
        <fgColor indexed="41"/>
        <bgColor indexed="64"/>
      </patternFill>
    </fill>
    <fill>
      <patternFill patternType="solid">
        <fgColor indexed="26"/>
        <bgColor indexed="64"/>
      </patternFill>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44"/>
        <bgColor indexed="47"/>
      </patternFill>
    </fill>
    <fill>
      <patternFill patternType="solid">
        <fgColor indexed="51"/>
        <bgColor indexed="64"/>
      </patternFill>
    </fill>
    <fill>
      <patternFill patternType="solid">
        <fgColor indexed="51"/>
        <bgColor indexed="47"/>
      </patternFill>
    </fill>
    <fill>
      <patternFill patternType="solid">
        <fgColor indexed="15"/>
        <bgColor indexed="47"/>
      </patternFill>
    </fill>
    <fill>
      <patternFill patternType="solid">
        <fgColor indexed="46"/>
        <bgColor indexed="64"/>
      </patternFill>
    </fill>
    <fill>
      <patternFill patternType="solid">
        <fgColor indexed="45"/>
        <bgColor indexed="64"/>
      </patternFill>
    </fill>
  </fills>
  <borders count="61">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mediumDashDot">
        <color indexed="64"/>
      </left>
      <right style="mediumDashDot">
        <color indexed="64"/>
      </right>
      <top style="mediumDashDot">
        <color indexed="64"/>
      </top>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3">
    <xf numFmtId="0" fontId="0" fillId="0" borderId="0" xfId="0">
      <alignment vertical="center"/>
    </xf>
    <xf numFmtId="0" fontId="4" fillId="0" borderId="0" xfId="0" applyFont="1" applyAlignment="1" applyProtection="1">
      <alignment horizontal="left"/>
    </xf>
    <xf numFmtId="0" fontId="2" fillId="0" borderId="0" xfId="0" applyFont="1" applyAlignment="1" applyProtection="1">
      <alignment horizontal="center"/>
      <protection locked="0"/>
    </xf>
    <xf numFmtId="0" fontId="5" fillId="0" borderId="0" xfId="0" applyFont="1" applyAlignment="1" applyProtection="1">
      <alignment horizontal="left"/>
      <protection locked="0"/>
    </xf>
    <xf numFmtId="0" fontId="1" fillId="0" borderId="0" xfId="0" applyFont="1" applyAlignment="1" applyProtection="1">
      <alignment horizontal="center"/>
    </xf>
    <xf numFmtId="0" fontId="0" fillId="0" borderId="0" xfId="0" applyProtection="1">
      <alignment vertical="center"/>
      <protection locked="0"/>
    </xf>
    <xf numFmtId="0" fontId="0" fillId="0" borderId="0" xfId="0" applyAlignment="1" applyProtection="1">
      <alignment horizontal="center" vertical="center"/>
    </xf>
    <xf numFmtId="0" fontId="1" fillId="0" borderId="0" xfId="0" applyFont="1" applyBorder="1" applyAlignment="1" applyProtection="1">
      <alignment horizontal="center" vertical="center" shrinkToFit="1"/>
      <protection locked="0"/>
    </xf>
    <xf numFmtId="38" fontId="0" fillId="2" borderId="1" xfId="1"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1" fillId="0" borderId="0" xfId="0" applyFont="1" applyBorder="1" applyAlignment="1" applyProtection="1">
      <alignment horizontal="center" vertical="center" shrinkToFit="1"/>
    </xf>
    <xf numFmtId="0" fontId="0" fillId="0" borderId="0" xfId="0" applyBorder="1" applyAlignment="1" applyProtection="1">
      <alignment vertical="center"/>
    </xf>
    <xf numFmtId="38" fontId="0" fillId="0" borderId="0" xfId="1" applyFont="1" applyFill="1" applyBorder="1" applyAlignment="1" applyProtection="1">
      <alignment vertical="center"/>
    </xf>
    <xf numFmtId="0" fontId="0" fillId="0" borderId="0" xfId="0" applyFill="1" applyBorder="1" applyAlignment="1" applyProtection="1">
      <alignment vertical="center"/>
    </xf>
    <xf numFmtId="0" fontId="0" fillId="0" borderId="0" xfId="0" applyAlignment="1">
      <alignment vertical="center"/>
    </xf>
    <xf numFmtId="38" fontId="0" fillId="2" borderId="2" xfId="1" applyFont="1" applyFill="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9" fillId="0" borderId="0" xfId="0" applyFont="1" applyBorder="1">
      <alignment vertical="center"/>
    </xf>
    <xf numFmtId="0" fontId="8" fillId="0" borderId="0" xfId="0" applyFont="1" applyBorder="1" applyAlignment="1">
      <alignment horizontal="center" vertical="center"/>
    </xf>
    <xf numFmtId="38" fontId="1" fillId="0" borderId="0" xfId="1" applyFill="1" applyBorder="1" applyAlignment="1" applyProtection="1">
      <alignment vertical="center"/>
    </xf>
    <xf numFmtId="0" fontId="8" fillId="0" borderId="0" xfId="0" applyFont="1" applyBorder="1" applyAlignment="1">
      <alignment horizontal="justify" vertical="center"/>
    </xf>
    <xf numFmtId="3" fontId="8" fillId="0" borderId="0" xfId="0" applyNumberFormat="1" applyFont="1" applyBorder="1" applyAlignment="1">
      <alignment horizontal="right" vertical="center"/>
    </xf>
    <xf numFmtId="0" fontId="1" fillId="0" borderId="0" xfId="0" applyFont="1">
      <alignment vertical="center"/>
    </xf>
    <xf numFmtId="0" fontId="0" fillId="0" borderId="0" xfId="0" applyBorder="1" applyAlignment="1" applyProtection="1">
      <alignment horizontal="left" vertical="center"/>
    </xf>
    <xf numFmtId="0" fontId="2" fillId="0" borderId="0" xfId="0" applyFont="1" applyBorder="1" applyAlignment="1" applyProtection="1">
      <alignment horizontal="center" vertical="center"/>
    </xf>
    <xf numFmtId="0" fontId="0" fillId="0" borderId="0" xfId="0" applyBorder="1" applyAlignment="1">
      <alignment vertical="center"/>
    </xf>
    <xf numFmtId="38" fontId="1" fillId="0" borderId="0" xfId="1" applyFill="1" applyBorder="1" applyAlignment="1" applyProtection="1">
      <alignment vertical="center"/>
      <protection locked="0"/>
    </xf>
    <xf numFmtId="38" fontId="1" fillId="3" borderId="3" xfId="1" applyFill="1" applyBorder="1" applyAlignment="1" applyProtection="1">
      <alignment vertical="center"/>
    </xf>
    <xf numFmtId="0" fontId="0" fillId="0" borderId="0" xfId="0" applyBorder="1">
      <alignment vertical="center"/>
    </xf>
    <xf numFmtId="0" fontId="1" fillId="0" borderId="0" xfId="0" applyFont="1" applyBorder="1" applyAlignment="1" applyProtection="1">
      <alignment vertical="center" shrinkToFit="1"/>
    </xf>
    <xf numFmtId="0" fontId="1" fillId="0" borderId="4" xfId="0" applyFont="1" applyBorder="1" applyAlignment="1" applyProtection="1">
      <alignment vertical="center" shrinkToFit="1"/>
    </xf>
    <xf numFmtId="38" fontId="1" fillId="0" borderId="4" xfId="1" applyFont="1" applyFill="1" applyBorder="1" applyAlignment="1" applyProtection="1">
      <alignment vertical="center"/>
    </xf>
    <xf numFmtId="38" fontId="12" fillId="0" borderId="0" xfId="1" applyFont="1" applyFill="1" applyBorder="1" applyAlignment="1" applyProtection="1">
      <alignment horizontal="center" vertical="center"/>
    </xf>
    <xf numFmtId="38" fontId="1" fillId="0" borderId="0" xfId="1" applyFont="1" applyFill="1" applyBorder="1" applyAlignment="1" applyProtection="1">
      <alignment horizontal="center" vertical="center"/>
      <protection locked="0"/>
    </xf>
    <xf numFmtId="0" fontId="13" fillId="0" borderId="0" xfId="0" applyFont="1" applyAlignment="1">
      <alignment vertical="center" wrapText="1"/>
    </xf>
    <xf numFmtId="0" fontId="15" fillId="0" borderId="0" xfId="0" applyFont="1" applyBorder="1" applyAlignment="1" applyProtection="1">
      <alignment horizontal="left" vertical="center"/>
    </xf>
    <xf numFmtId="38" fontId="0" fillId="2" borderId="5" xfId="1" applyFont="1" applyFill="1" applyBorder="1" applyAlignment="1" applyProtection="1">
      <alignment horizontal="center" vertical="center"/>
      <protection locked="0"/>
    </xf>
    <xf numFmtId="38" fontId="0" fillId="4" borderId="6" xfId="1" applyFont="1" applyFill="1" applyBorder="1" applyAlignment="1" applyProtection="1">
      <alignment vertical="center"/>
      <protection locked="0"/>
    </xf>
    <xf numFmtId="38" fontId="0" fillId="4" borderId="2" xfId="1" applyFont="1" applyFill="1" applyBorder="1" applyAlignment="1" applyProtection="1">
      <alignment vertical="center"/>
      <protection locked="0"/>
    </xf>
    <xf numFmtId="38" fontId="0" fillId="4" borderId="5" xfId="1" applyFont="1" applyFill="1" applyBorder="1" applyAlignment="1" applyProtection="1">
      <alignment vertical="center"/>
      <protection locked="0"/>
    </xf>
    <xf numFmtId="0" fontId="15" fillId="0" borderId="0" xfId="0" applyFont="1" applyBorder="1" applyAlignment="1" applyProtection="1">
      <alignment vertical="center"/>
    </xf>
    <xf numFmtId="38" fontId="1" fillId="3" borderId="7" xfId="1" applyFill="1" applyBorder="1" applyAlignment="1" applyProtection="1">
      <alignment vertical="center"/>
    </xf>
    <xf numFmtId="38" fontId="1" fillId="0" borderId="8" xfId="1" applyFont="1" applyBorder="1" applyAlignment="1" applyProtection="1">
      <alignment vertical="center"/>
    </xf>
    <xf numFmtId="0" fontId="15" fillId="0" borderId="0" xfId="0" applyFont="1" applyBorder="1" applyAlignment="1" applyProtection="1">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Protection="1">
      <alignment vertical="center"/>
      <protection locked="0"/>
    </xf>
    <xf numFmtId="0" fontId="0" fillId="0" borderId="0" xfId="0" applyBorder="1" applyAlignment="1" applyProtection="1">
      <alignment horizontal="center" vertical="center" wrapText="1"/>
    </xf>
    <xf numFmtId="0" fontId="0" fillId="0" borderId="0" xfId="0" quotePrefix="1" applyBorder="1" applyAlignment="1" applyProtection="1">
      <alignment horizontal="center" vertical="center"/>
    </xf>
    <xf numFmtId="0" fontId="0" fillId="0" borderId="0" xfId="0" applyFill="1" applyBorder="1" applyAlignment="1" applyProtection="1">
      <alignment horizontal="left" vertical="center"/>
    </xf>
    <xf numFmtId="38" fontId="0" fillId="0" borderId="0" xfId="1" applyFont="1" applyBorder="1">
      <alignment vertical="center"/>
    </xf>
    <xf numFmtId="56" fontId="0" fillId="0" borderId="9" xfId="0" applyNumberFormat="1" applyBorder="1" applyAlignment="1" applyProtection="1">
      <alignment horizontal="center" vertical="center"/>
    </xf>
    <xf numFmtId="0" fontId="1" fillId="0" borderId="0" xfId="0" applyFont="1" applyBorder="1" applyAlignment="1" applyProtection="1">
      <alignment vertical="center" wrapText="1" shrinkToFit="1"/>
      <protection locked="0"/>
    </xf>
    <xf numFmtId="0" fontId="5" fillId="5" borderId="10" xfId="0" applyFont="1" applyFill="1" applyBorder="1" applyAlignment="1" applyProtection="1">
      <alignment horizontal="center" vertical="center"/>
    </xf>
    <xf numFmtId="0" fontId="14" fillId="5" borderId="10"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38" fontId="1" fillId="0" borderId="0" xfId="1" applyFont="1" applyFill="1" applyBorder="1" applyAlignment="1" applyProtection="1">
      <alignment vertical="center" wrapText="1"/>
    </xf>
    <xf numFmtId="0" fontId="11" fillId="0" borderId="0" xfId="0" applyFont="1" applyAlignment="1" applyProtection="1">
      <alignment horizontal="center" vertical="top"/>
    </xf>
    <xf numFmtId="0" fontId="12" fillId="0" borderId="0" xfId="0" applyFont="1">
      <alignment vertical="center"/>
    </xf>
    <xf numFmtId="0" fontId="12" fillId="0" borderId="11" xfId="0" quotePrefix="1" applyFont="1" applyBorder="1" applyAlignment="1" applyProtection="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38" fontId="0" fillId="2" borderId="13" xfId="1" applyFont="1" applyFill="1" applyBorder="1" applyAlignment="1" applyProtection="1">
      <alignment horizontal="center" vertical="center"/>
      <protection locked="0"/>
    </xf>
    <xf numFmtId="38" fontId="12" fillId="3" borderId="10" xfId="1" applyFont="1" applyFill="1" applyBorder="1" applyAlignment="1" applyProtection="1">
      <alignment vertical="center"/>
    </xf>
    <xf numFmtId="38" fontId="12" fillId="0" borderId="14" xfId="1" applyFont="1" applyBorder="1" applyAlignment="1" applyProtection="1">
      <alignment horizontal="center" vertical="center"/>
    </xf>
    <xf numFmtId="0" fontId="0" fillId="0" borderId="0" xfId="0" applyAlignment="1">
      <alignment horizontal="center" vertical="center"/>
    </xf>
    <xf numFmtId="38" fontId="11" fillId="3" borderId="9" xfId="1" applyFont="1" applyFill="1" applyBorder="1" applyAlignment="1">
      <alignment vertical="center" wrapText="1"/>
    </xf>
    <xf numFmtId="0" fontId="15" fillId="0" borderId="9"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1" fillId="3" borderId="10" xfId="0" applyFont="1" applyFill="1" applyBorder="1" applyAlignment="1">
      <alignment horizontal="center" vertical="center"/>
    </xf>
    <xf numFmtId="0" fontId="15" fillId="0" borderId="0" xfId="0" applyFont="1" applyAlignment="1" applyProtection="1">
      <alignment horizontal="center"/>
    </xf>
    <xf numFmtId="0" fontId="15" fillId="0" borderId="0" xfId="0" applyFont="1" applyAlignment="1" applyProtection="1">
      <alignment horizontal="center" vertical="center"/>
    </xf>
    <xf numFmtId="0" fontId="20" fillId="0" borderId="0" xfId="0" applyFont="1" applyAlignment="1" applyProtection="1">
      <alignment horizontal="left"/>
    </xf>
    <xf numFmtId="0" fontId="12" fillId="0" borderId="0" xfId="0" applyFont="1" applyAlignment="1">
      <alignment horizontal="right" vertical="center"/>
    </xf>
    <xf numFmtId="0" fontId="15" fillId="0" borderId="11" xfId="0" applyFont="1" applyBorder="1" applyAlignment="1">
      <alignment horizontal="center" vertical="center"/>
    </xf>
    <xf numFmtId="0" fontId="15" fillId="0" borderId="1" xfId="0" applyFont="1" applyBorder="1" applyAlignment="1">
      <alignment horizontal="center" vertical="center"/>
    </xf>
    <xf numFmtId="38" fontId="15" fillId="0" borderId="17" xfId="1" applyFont="1" applyBorder="1" applyAlignment="1">
      <alignment horizontal="center" vertical="center"/>
    </xf>
    <xf numFmtId="3" fontId="15" fillId="0" borderId="1" xfId="0" applyNumberFormat="1" applyFont="1" applyFill="1" applyBorder="1" applyAlignment="1">
      <alignment horizontal="center" vertical="center"/>
    </xf>
    <xf numFmtId="0" fontId="15" fillId="0" borderId="12" xfId="0" applyFont="1" applyBorder="1" applyAlignment="1">
      <alignment horizontal="center" vertical="center"/>
    </xf>
    <xf numFmtId="38" fontId="15" fillId="0" borderId="3" xfId="1" applyFont="1" applyBorder="1" applyAlignment="1">
      <alignment horizontal="center" vertical="center"/>
    </xf>
    <xf numFmtId="56" fontId="15" fillId="0" borderId="18" xfId="0" applyNumberFormat="1" applyFont="1" applyBorder="1" applyAlignment="1" applyProtection="1">
      <alignment horizontal="center" vertical="center"/>
    </xf>
    <xf numFmtId="56" fontId="15" fillId="0" borderId="19" xfId="0" applyNumberFormat="1" applyFont="1" applyBorder="1" applyAlignment="1" applyProtection="1">
      <alignment horizontal="center" vertical="center"/>
    </xf>
    <xf numFmtId="0" fontId="21" fillId="0" borderId="0" xfId="0" applyFont="1" applyAlignment="1">
      <alignment vertical="center"/>
    </xf>
    <xf numFmtId="38" fontId="12" fillId="0" borderId="0" xfId="1" applyFont="1" applyBorder="1" applyAlignment="1" applyProtection="1">
      <alignment horizontal="center" vertical="center"/>
    </xf>
    <xf numFmtId="38" fontId="12" fillId="0" borderId="0" xfId="1" applyFont="1" applyFill="1" applyBorder="1" applyAlignment="1" applyProtection="1">
      <alignment vertical="center"/>
    </xf>
    <xf numFmtId="38" fontId="0" fillId="0" borderId="0" xfId="1" applyFont="1" applyBorder="1" applyAlignment="1" applyProtection="1">
      <alignment vertical="center"/>
    </xf>
    <xf numFmtId="0" fontId="6" fillId="0" borderId="0" xfId="0" applyFont="1" applyFill="1" applyBorder="1" applyAlignment="1" applyProtection="1">
      <alignment horizontal="center" vertical="center" shrinkToFit="1"/>
    </xf>
    <xf numFmtId="0" fontId="7" fillId="0" borderId="0" xfId="0" applyFont="1" applyFill="1" applyBorder="1" applyProtection="1">
      <alignment vertical="center"/>
      <protection locked="0"/>
    </xf>
    <xf numFmtId="0" fontId="12" fillId="0" borderId="0" xfId="0" applyFont="1" applyAlignment="1" applyProtection="1">
      <alignment horizontal="center" vertical="top"/>
    </xf>
    <xf numFmtId="0" fontId="22" fillId="0" borderId="0" xfId="0" applyFont="1">
      <alignment vertical="center"/>
    </xf>
    <xf numFmtId="38" fontId="15" fillId="0" borderId="14" xfId="1" applyFont="1" applyBorder="1" applyAlignment="1" applyProtection="1">
      <alignment horizontal="center" vertical="center"/>
    </xf>
    <xf numFmtId="38" fontId="15" fillId="3" borderId="20" xfId="1" applyFont="1" applyFill="1" applyBorder="1" applyAlignment="1" applyProtection="1">
      <alignment vertical="center"/>
    </xf>
    <xf numFmtId="38" fontId="23" fillId="0" borderId="21" xfId="1" applyFont="1" applyBorder="1" applyAlignment="1">
      <alignment horizontal="center" vertical="center"/>
    </xf>
    <xf numFmtId="38" fontId="23" fillId="0" borderId="17" xfId="1" applyFont="1" applyBorder="1" applyAlignment="1">
      <alignment horizontal="center" vertical="center"/>
    </xf>
    <xf numFmtId="0" fontId="0" fillId="0" borderId="0" xfId="0" applyProtection="1">
      <alignment vertical="center"/>
    </xf>
    <xf numFmtId="0" fontId="2" fillId="0" borderId="0" xfId="0" applyFont="1" applyAlignment="1" applyProtection="1">
      <alignment horizontal="center"/>
    </xf>
    <xf numFmtId="0" fontId="5" fillId="0" borderId="0" xfId="0" applyFont="1" applyAlignment="1" applyProtection="1">
      <alignment horizontal="left"/>
    </xf>
    <xf numFmtId="0" fontId="1" fillId="6" borderId="22" xfId="0" applyFont="1" applyFill="1" applyBorder="1" applyAlignment="1" applyProtection="1">
      <alignment horizontal="center" shrinkToFit="1"/>
    </xf>
    <xf numFmtId="0" fontId="8" fillId="0" borderId="0" xfId="0" applyFont="1" applyBorder="1" applyAlignment="1" applyProtection="1">
      <alignment vertical="center"/>
    </xf>
    <xf numFmtId="0" fontId="1" fillId="0" borderId="0" xfId="0" applyFont="1" applyBorder="1" applyProtection="1">
      <alignment vertical="center"/>
    </xf>
    <xf numFmtId="0" fontId="7" fillId="2" borderId="23" xfId="0" applyFont="1" applyFill="1" applyBorder="1" applyAlignment="1" applyProtection="1">
      <alignment vertical="center"/>
    </xf>
    <xf numFmtId="0" fontId="7" fillId="0" borderId="0" xfId="0" applyFont="1" applyProtection="1">
      <alignment vertical="center"/>
    </xf>
    <xf numFmtId="0" fontId="8" fillId="0" borderId="0" xfId="0" applyFont="1" applyBorder="1" applyAlignment="1" applyProtection="1">
      <alignment horizontal="center" vertical="center"/>
    </xf>
    <xf numFmtId="0" fontId="7" fillId="2" borderId="23" xfId="0" applyFont="1" applyFill="1" applyBorder="1" applyAlignment="1" applyProtection="1">
      <alignment vertical="center" shrinkToFit="1"/>
    </xf>
    <xf numFmtId="0" fontId="7" fillId="2" borderId="24" xfId="0" applyFont="1" applyFill="1" applyBorder="1" applyProtection="1">
      <alignment vertical="center"/>
    </xf>
    <xf numFmtId="0" fontId="8" fillId="0" borderId="0" xfId="0" applyFont="1" applyBorder="1" applyAlignment="1" applyProtection="1">
      <alignment horizontal="justify" vertical="center"/>
    </xf>
    <xf numFmtId="3" fontId="8" fillId="0" borderId="0" xfId="0" applyNumberFormat="1" applyFont="1" applyBorder="1" applyAlignment="1" applyProtection="1">
      <alignment horizontal="right" vertical="center"/>
    </xf>
    <xf numFmtId="0" fontId="0" fillId="0" borderId="0" xfId="0" applyAlignment="1" applyProtection="1">
      <alignment vertical="center"/>
    </xf>
    <xf numFmtId="38" fontId="1" fillId="2" borderId="1" xfId="1" applyFont="1" applyFill="1" applyBorder="1" applyAlignment="1" applyProtection="1">
      <alignment horizontal="center" vertical="center"/>
    </xf>
    <xf numFmtId="38" fontId="1" fillId="4" borderId="17" xfId="1" applyFont="1" applyFill="1" applyBorder="1" applyAlignment="1" applyProtection="1">
      <alignment vertical="center"/>
    </xf>
    <xf numFmtId="38" fontId="1" fillId="4" borderId="17" xfId="1" applyFill="1" applyBorder="1" applyAlignment="1" applyProtection="1">
      <alignment vertical="center"/>
    </xf>
    <xf numFmtId="38" fontId="1" fillId="2" borderId="2" xfId="1" applyFont="1" applyFill="1" applyBorder="1" applyAlignment="1" applyProtection="1">
      <alignment horizontal="center" vertical="center"/>
    </xf>
    <xf numFmtId="0" fontId="8" fillId="0" borderId="0" xfId="0" applyFont="1" applyAlignment="1" applyProtection="1">
      <alignment vertical="center"/>
    </xf>
    <xf numFmtId="3" fontId="1" fillId="0" borderId="0" xfId="0" applyNumberFormat="1" applyFont="1" applyFill="1" applyBorder="1" applyAlignment="1" applyProtection="1">
      <alignment horizontal="right" vertical="center"/>
    </xf>
    <xf numFmtId="0" fontId="1" fillId="0" borderId="0" xfId="0" applyFont="1" applyProtection="1">
      <alignment vertical="center"/>
    </xf>
    <xf numFmtId="38" fontId="1" fillId="0" borderId="9" xfId="1" applyBorder="1" applyProtection="1">
      <alignment vertical="center"/>
    </xf>
    <xf numFmtId="38" fontId="1" fillId="0" borderId="0" xfId="1" applyBorder="1" applyProtection="1">
      <alignment vertical="center"/>
    </xf>
    <xf numFmtId="0" fontId="0" fillId="0" borderId="0" xfId="0" applyBorder="1" applyProtection="1">
      <alignment vertical="center"/>
    </xf>
    <xf numFmtId="38" fontId="15" fillId="0" borderId="18" xfId="1" applyFont="1" applyBorder="1" applyAlignment="1" applyProtection="1">
      <alignment horizontal="center" vertical="center"/>
    </xf>
    <xf numFmtId="38" fontId="15" fillId="0" borderId="19" xfId="1" applyFont="1" applyBorder="1" applyAlignment="1" applyProtection="1">
      <alignment horizontal="center" vertical="center"/>
    </xf>
    <xf numFmtId="38" fontId="15" fillId="0" borderId="1" xfId="1" applyFont="1" applyBorder="1" applyAlignment="1">
      <alignment horizontal="center" vertical="center"/>
    </xf>
    <xf numFmtId="38" fontId="15" fillId="0" borderId="12" xfId="1" applyFont="1" applyBorder="1" applyAlignment="1">
      <alignment horizontal="center" vertical="center"/>
    </xf>
    <xf numFmtId="0" fontId="1" fillId="6" borderId="25" xfId="0" applyFont="1" applyFill="1" applyBorder="1" applyAlignment="1" applyProtection="1">
      <alignment horizontal="center" shrinkToFit="1"/>
      <protection locked="0"/>
    </xf>
    <xf numFmtId="0" fontId="7" fillId="2" borderId="26" xfId="0" applyFont="1" applyFill="1" applyBorder="1" applyAlignment="1" applyProtection="1">
      <alignment vertical="center"/>
      <protection locked="0"/>
    </xf>
    <xf numFmtId="0" fontId="7" fillId="2" borderId="26" xfId="0" applyFont="1" applyFill="1" applyBorder="1" applyAlignment="1" applyProtection="1">
      <alignment vertical="center" shrinkToFit="1"/>
      <protection locked="0"/>
    </xf>
    <xf numFmtId="0" fontId="7" fillId="2" borderId="27" xfId="0" applyFont="1" applyFill="1" applyBorder="1" applyProtection="1">
      <alignment vertical="center"/>
      <protection locked="0"/>
    </xf>
    <xf numFmtId="0" fontId="15" fillId="0" borderId="10" xfId="0" applyFont="1" applyBorder="1" applyAlignment="1">
      <alignment horizontal="center" vertical="center"/>
    </xf>
    <xf numFmtId="0" fontId="12" fillId="0" borderId="0" xfId="0" applyFont="1" applyFill="1" applyBorder="1" applyAlignment="1" applyProtection="1">
      <alignment vertical="center"/>
    </xf>
    <xf numFmtId="38" fontId="0" fillId="2" borderId="28" xfId="1" applyFont="1" applyFill="1" applyBorder="1" applyAlignment="1" applyProtection="1">
      <alignment horizontal="center" vertical="center"/>
      <protection locked="0"/>
    </xf>
    <xf numFmtId="38" fontId="12" fillId="0" borderId="10" xfId="1" applyFont="1" applyBorder="1" applyAlignment="1" applyProtection="1">
      <alignment horizontal="center" vertical="center"/>
    </xf>
    <xf numFmtId="0" fontId="1" fillId="2" borderId="26" xfId="0" applyFont="1" applyFill="1" applyBorder="1" applyAlignment="1" applyProtection="1">
      <alignment vertical="center" shrinkToFit="1"/>
      <protection locked="0"/>
    </xf>
    <xf numFmtId="38" fontId="15" fillId="3" borderId="3" xfId="1" applyFont="1" applyFill="1" applyBorder="1" applyAlignment="1" applyProtection="1">
      <alignment vertical="center"/>
    </xf>
    <xf numFmtId="38" fontId="15" fillId="0" borderId="8" xfId="1" applyFont="1" applyBorder="1" applyAlignment="1" applyProtection="1">
      <alignment horizontal="center" vertical="center"/>
    </xf>
    <xf numFmtId="0" fontId="11" fillId="0" borderId="0" xfId="0"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38" fontId="12" fillId="0" borderId="7" xfId="1" applyFont="1" applyBorder="1" applyAlignment="1" applyProtection="1">
      <alignment vertical="center"/>
    </xf>
    <xf numFmtId="0" fontId="22" fillId="0" borderId="0" xfId="0" applyFont="1" applyProtection="1">
      <alignment vertical="center"/>
    </xf>
    <xf numFmtId="38" fontId="15" fillId="3" borderId="10" xfId="1" applyFont="1" applyFill="1" applyBorder="1" applyProtection="1">
      <alignment vertical="center"/>
    </xf>
    <xf numFmtId="0" fontId="0" fillId="0" borderId="10" xfId="0" applyBorder="1" applyAlignment="1" applyProtection="1">
      <alignment horizontal="center" vertical="center"/>
    </xf>
    <xf numFmtId="0" fontId="12" fillId="3" borderId="24" xfId="0" applyFont="1" applyFill="1" applyBorder="1" applyProtection="1">
      <alignment vertical="center"/>
    </xf>
    <xf numFmtId="38" fontId="0" fillId="4" borderId="13" xfId="1" applyFont="1" applyFill="1" applyBorder="1" applyAlignment="1" applyProtection="1">
      <alignment vertical="center"/>
      <protection locked="0"/>
    </xf>
    <xf numFmtId="0" fontId="1" fillId="2" borderId="25" xfId="0" applyFont="1" applyFill="1" applyBorder="1" applyAlignment="1" applyProtection="1">
      <alignment vertical="center"/>
      <protection locked="0"/>
    </xf>
    <xf numFmtId="0" fontId="18" fillId="2" borderId="26" xfId="0" applyFont="1" applyFill="1" applyBorder="1" applyAlignment="1" applyProtection="1">
      <alignment vertical="center"/>
      <protection locked="0"/>
    </xf>
    <xf numFmtId="0" fontId="11" fillId="0" borderId="0" xfId="0" applyFont="1" applyAlignment="1" applyProtection="1">
      <alignment horizontal="center" vertical="center"/>
    </xf>
    <xf numFmtId="38" fontId="1" fillId="2" borderId="6" xfId="1" applyFont="1" applyFill="1" applyBorder="1" applyAlignment="1" applyProtection="1">
      <alignment horizontal="center" vertical="center"/>
    </xf>
    <xf numFmtId="38" fontId="1" fillId="4" borderId="6" xfId="1" applyFont="1" applyFill="1" applyBorder="1" applyAlignment="1" applyProtection="1">
      <alignment vertical="center"/>
    </xf>
    <xf numFmtId="38" fontId="1" fillId="4" borderId="2" xfId="1" applyFill="1" applyBorder="1" applyAlignment="1" applyProtection="1">
      <alignment vertical="center"/>
    </xf>
    <xf numFmtId="38" fontId="1" fillId="2" borderId="5" xfId="1" applyFont="1" applyFill="1" applyBorder="1" applyAlignment="1" applyProtection="1">
      <alignment horizontal="center" vertical="center"/>
    </xf>
    <xf numFmtId="38" fontId="1" fillId="4" borderId="5" xfId="1" applyFill="1" applyBorder="1" applyAlignment="1" applyProtection="1">
      <alignment vertical="center"/>
    </xf>
    <xf numFmtId="38" fontId="0" fillId="0" borderId="9" xfId="1" applyFont="1" applyBorder="1" applyProtection="1">
      <alignment vertical="center"/>
    </xf>
    <xf numFmtId="38" fontId="0" fillId="0" borderId="0" xfId="1" applyFont="1" applyBorder="1" applyProtection="1">
      <alignment vertical="center"/>
    </xf>
    <xf numFmtId="0" fontId="0" fillId="0" borderId="9" xfId="0" applyBorder="1" applyProtection="1">
      <alignment vertical="center"/>
    </xf>
    <xf numFmtId="0" fontId="0" fillId="3" borderId="7" xfId="0" applyFill="1" applyBorder="1" applyProtection="1">
      <alignment vertical="center"/>
    </xf>
    <xf numFmtId="0" fontId="0" fillId="3" borderId="9" xfId="0" applyFill="1" applyBorder="1" applyProtection="1">
      <alignment vertical="center"/>
    </xf>
    <xf numFmtId="0" fontId="13" fillId="0" borderId="0" xfId="0" applyFont="1" applyAlignment="1" applyProtection="1">
      <alignment vertical="center" wrapText="1"/>
    </xf>
    <xf numFmtId="38" fontId="0" fillId="2" borderId="1" xfId="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0" fontId="0" fillId="3" borderId="24" xfId="0" applyFill="1" applyBorder="1" applyProtection="1">
      <alignment vertical="center"/>
    </xf>
    <xf numFmtId="0" fontId="0" fillId="0" borderId="10" xfId="0" applyBorder="1" applyAlignment="1" applyProtection="1">
      <alignment horizontal="right" vertical="center"/>
    </xf>
    <xf numFmtId="0" fontId="0" fillId="3" borderId="10" xfId="0" applyFill="1" applyBorder="1" applyProtection="1">
      <alignment vertical="center"/>
    </xf>
    <xf numFmtId="0" fontId="0" fillId="0" borderId="10" xfId="0" applyBorder="1" applyProtection="1">
      <alignment vertical="center"/>
    </xf>
    <xf numFmtId="0" fontId="10" fillId="0" borderId="0" xfId="0" applyFont="1" applyBorder="1" applyAlignment="1" applyProtection="1">
      <alignment horizontal="justify" vertical="center"/>
    </xf>
    <xf numFmtId="0" fontId="15" fillId="0" borderId="29" xfId="0" applyFont="1" applyBorder="1" applyAlignment="1">
      <alignment horizontal="center" vertical="center"/>
    </xf>
    <xf numFmtId="38" fontId="11" fillId="7" borderId="10" xfId="1" applyFont="1" applyFill="1" applyBorder="1" applyAlignment="1" applyProtection="1">
      <alignment horizontal="center" vertical="center"/>
      <protection locked="0"/>
    </xf>
    <xf numFmtId="38" fontId="15" fillId="8" borderId="6" xfId="1" applyFont="1" applyFill="1" applyBorder="1" applyAlignment="1" applyProtection="1">
      <alignment horizontal="center" vertical="center"/>
    </xf>
    <xf numFmtId="38" fontId="11" fillId="9" borderId="10" xfId="1" applyFont="1" applyFill="1" applyBorder="1" applyAlignment="1" applyProtection="1">
      <alignment horizontal="center" vertical="center"/>
      <protection locked="0"/>
    </xf>
    <xf numFmtId="38" fontId="15" fillId="10" borderId="2" xfId="1" applyFont="1" applyFill="1" applyBorder="1" applyAlignment="1" applyProtection="1">
      <alignment horizontal="center" vertical="center"/>
    </xf>
    <xf numFmtId="0" fontId="25" fillId="0" borderId="6" xfId="0" applyFont="1" applyBorder="1" applyAlignment="1">
      <alignment horizontal="center" vertical="center"/>
    </xf>
    <xf numFmtId="0" fontId="25" fillId="0" borderId="2" xfId="0" applyFont="1" applyBorder="1" applyAlignment="1">
      <alignment horizontal="center" vertical="center"/>
    </xf>
    <xf numFmtId="0" fontId="25" fillId="0" borderId="5" xfId="0" applyFont="1" applyBorder="1" applyAlignment="1">
      <alignment horizontal="center" vertical="center"/>
    </xf>
    <xf numFmtId="0" fontId="26" fillId="0" borderId="30" xfId="0" applyFont="1" applyBorder="1" applyAlignment="1" applyProtection="1">
      <alignment horizontal="center" vertical="center"/>
    </xf>
    <xf numFmtId="0" fontId="26" fillId="0" borderId="20" xfId="0" applyFont="1" applyBorder="1" applyAlignment="1" applyProtection="1">
      <alignment horizontal="center" vertical="center"/>
    </xf>
    <xf numFmtId="38" fontId="11" fillId="11" borderId="10" xfId="1" applyFont="1" applyFill="1" applyBorder="1" applyAlignment="1" applyProtection="1">
      <alignment horizontal="center" vertical="center"/>
      <protection locked="0"/>
    </xf>
    <xf numFmtId="38" fontId="12" fillId="11" borderId="2" xfId="1" applyFont="1" applyFill="1" applyBorder="1" applyAlignment="1" applyProtection="1">
      <alignment horizontal="center" vertical="center"/>
    </xf>
    <xf numFmtId="0" fontId="17" fillId="0" borderId="0" xfId="0" applyFont="1" applyProtection="1">
      <alignment vertical="center"/>
      <protection locked="0"/>
    </xf>
    <xf numFmtId="38" fontId="25" fillId="0" borderId="21" xfId="1" applyFont="1" applyBorder="1" applyAlignment="1">
      <alignment horizontal="center" vertical="center"/>
    </xf>
    <xf numFmtId="38" fontId="25" fillId="0" borderId="17" xfId="1" applyFont="1" applyBorder="1" applyAlignment="1">
      <alignment horizontal="center" vertical="center"/>
    </xf>
    <xf numFmtId="38" fontId="25" fillId="0" borderId="3" xfId="1" applyFont="1" applyBorder="1" applyAlignment="1">
      <alignment horizontal="center" vertical="center"/>
    </xf>
    <xf numFmtId="0" fontId="27" fillId="0" borderId="30" xfId="0" applyFont="1" applyBorder="1" applyAlignment="1" applyProtection="1">
      <alignment horizontal="center" vertical="center"/>
    </xf>
    <xf numFmtId="0" fontId="27" fillId="0" borderId="20" xfId="0" applyFont="1" applyBorder="1" applyAlignment="1" applyProtection="1">
      <alignment horizontal="center" vertical="center"/>
    </xf>
    <xf numFmtId="0" fontId="23" fillId="0" borderId="6" xfId="0" applyFont="1" applyBorder="1" applyAlignment="1">
      <alignment horizontal="center" vertical="center"/>
    </xf>
    <xf numFmtId="0" fontId="23" fillId="0" borderId="2" xfId="0" applyFont="1" applyBorder="1" applyAlignment="1">
      <alignment horizontal="center" vertical="center"/>
    </xf>
    <xf numFmtId="0" fontId="23" fillId="0" borderId="5" xfId="0" applyFont="1" applyBorder="1" applyAlignment="1">
      <alignment horizontal="center" vertical="center"/>
    </xf>
    <xf numFmtId="38" fontId="11" fillId="12" borderId="24" xfId="1" applyFont="1" applyFill="1" applyBorder="1" applyAlignment="1" applyProtection="1">
      <alignment horizontal="center" vertical="center"/>
      <protection locked="0"/>
    </xf>
    <xf numFmtId="0" fontId="11" fillId="13" borderId="10" xfId="0" applyFont="1" applyFill="1" applyBorder="1" applyAlignment="1" applyProtection="1">
      <alignment horizontal="center" vertical="center"/>
    </xf>
    <xf numFmtId="38" fontId="11" fillId="3" borderId="9" xfId="1"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applyProtection="1">
      <alignment vertical="center"/>
    </xf>
    <xf numFmtId="0" fontId="1" fillId="0" borderId="0" xfId="0" applyFont="1" applyBorder="1" applyAlignment="1" applyProtection="1">
      <alignment vertical="center" wrapText="1" shrinkToFit="1"/>
      <protection locked="0"/>
    </xf>
    <xf numFmtId="0" fontId="0" fillId="0" borderId="0" xfId="0" applyAlignment="1">
      <alignment vertical="center"/>
    </xf>
    <xf numFmtId="0" fontId="5" fillId="5" borderId="10" xfId="0" applyFont="1" applyFill="1" applyBorder="1" applyAlignment="1" applyProtection="1">
      <alignment horizontal="center" vertical="center" wrapText="1"/>
    </xf>
    <xf numFmtId="0" fontId="0" fillId="6" borderId="25" xfId="0" applyFont="1" applyFill="1" applyBorder="1" applyAlignment="1" applyProtection="1">
      <alignment horizontal="center" shrinkToFit="1"/>
      <protection locked="0"/>
    </xf>
    <xf numFmtId="0" fontId="0" fillId="0" borderId="0" xfId="0" applyBorder="1" applyAlignment="1">
      <alignment vertical="center"/>
    </xf>
    <xf numFmtId="0" fontId="0" fillId="0" borderId="0" xfId="0" applyBorder="1" applyAlignment="1">
      <alignment vertical="center" wrapText="1"/>
    </xf>
    <xf numFmtId="38" fontId="32" fillId="0" borderId="17" xfId="1" applyFont="1" applyBorder="1" applyAlignment="1">
      <alignment horizontal="center" vertical="center"/>
    </xf>
    <xf numFmtId="38" fontId="32" fillId="0" borderId="3" xfId="1" applyFont="1" applyBorder="1" applyAlignment="1">
      <alignment horizontal="center" vertical="center"/>
    </xf>
    <xf numFmtId="0" fontId="0" fillId="2" borderId="26" xfId="0" applyFont="1" applyFill="1" applyBorder="1" applyAlignment="1" applyProtection="1">
      <alignment vertical="center" shrinkToFit="1"/>
      <protection locked="0"/>
    </xf>
    <xf numFmtId="0" fontId="0" fillId="2" borderId="26" xfId="0" applyFont="1" applyFill="1" applyBorder="1" applyAlignment="1" applyProtection="1">
      <alignment horizontal="center" vertical="center"/>
      <protection locked="0"/>
    </xf>
    <xf numFmtId="0" fontId="0" fillId="2" borderId="26" xfId="0" applyFont="1" applyFill="1" applyBorder="1" applyAlignment="1" applyProtection="1">
      <alignment horizontal="center" vertical="center" shrinkToFit="1"/>
      <protection locked="0"/>
    </xf>
    <xf numFmtId="56" fontId="15" fillId="0" borderId="58" xfId="0" applyNumberFormat="1" applyFont="1" applyBorder="1" applyAlignment="1" applyProtection="1">
      <alignment horizontal="center" vertical="center"/>
    </xf>
    <xf numFmtId="56" fontId="15" fillId="0" borderId="49" xfId="0" applyNumberFormat="1" applyFont="1" applyBorder="1" applyAlignment="1" applyProtection="1">
      <alignment horizontal="center" vertical="center"/>
    </xf>
    <xf numFmtId="56" fontId="31" fillId="0" borderId="58" xfId="0" applyNumberFormat="1" applyFont="1" applyBorder="1" applyAlignment="1" applyProtection="1">
      <alignment horizontal="center" vertical="center"/>
    </xf>
    <xf numFmtId="56" fontId="31" fillId="0" borderId="49" xfId="0" applyNumberFormat="1" applyFont="1" applyBorder="1" applyAlignment="1" applyProtection="1">
      <alignment horizontal="center" vertical="center"/>
    </xf>
    <xf numFmtId="0" fontId="12" fillId="0" borderId="59" xfId="0" quotePrefix="1" applyFont="1" applyBorder="1" applyAlignment="1" applyProtection="1">
      <alignment horizontal="center" vertical="center"/>
    </xf>
    <xf numFmtId="38" fontId="25" fillId="0" borderId="60" xfId="1" applyFont="1" applyBorder="1" applyAlignment="1">
      <alignment horizontal="center" vertical="center"/>
    </xf>
    <xf numFmtId="38" fontId="32" fillId="0" borderId="60" xfId="1" applyFont="1" applyBorder="1" applyAlignment="1">
      <alignment horizontal="center" vertical="center"/>
    </xf>
    <xf numFmtId="0" fontId="34" fillId="0" borderId="0" xfId="0" applyFont="1" applyAlignment="1">
      <alignment horizontal="right" vertical="center"/>
    </xf>
    <xf numFmtId="0" fontId="35" fillId="0" borderId="0" xfId="0" applyFont="1" applyAlignment="1" applyProtection="1">
      <alignment horizontal="right" vertical="center"/>
    </xf>
    <xf numFmtId="0" fontId="36" fillId="0" borderId="0" xfId="0" applyFont="1" applyAlignment="1" applyProtection="1">
      <alignment horizontal="right" vertical="center"/>
    </xf>
    <xf numFmtId="0" fontId="37" fillId="0" borderId="0" xfId="0" applyFont="1" applyAlignment="1" applyProtection="1">
      <alignment horizontal="righ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applyProtection="1">
      <alignment vertical="center"/>
    </xf>
    <xf numFmtId="0" fontId="1" fillId="0" borderId="0" xfId="0" applyFont="1" applyBorder="1" applyAlignment="1" applyProtection="1">
      <alignment vertical="center" wrapText="1" shrinkToFit="1"/>
      <protection locked="0"/>
    </xf>
    <xf numFmtId="0" fontId="0" fillId="0" borderId="0" xfId="0" applyFill="1" applyBorder="1" applyAlignment="1">
      <alignment vertical="center"/>
    </xf>
    <xf numFmtId="0" fontId="12" fillId="0" borderId="0" xfId="0" applyFont="1" applyAlignment="1" applyProtection="1">
      <alignment horizontal="center" vertical="center"/>
      <protection locked="0"/>
    </xf>
    <xf numFmtId="38" fontId="0" fillId="0" borderId="0" xfId="1" applyFont="1" applyFill="1" applyBorder="1" applyAlignment="1" applyProtection="1">
      <alignment vertical="center" wrapText="1"/>
    </xf>
    <xf numFmtId="0" fontId="8" fillId="0" borderId="0" xfId="0" applyFont="1" applyBorder="1" applyAlignment="1">
      <alignment horizontal="center" vertical="center"/>
    </xf>
    <xf numFmtId="0" fontId="0" fillId="0" borderId="31" xfId="0" applyBorder="1" applyAlignment="1">
      <alignment vertical="center" wrapText="1"/>
    </xf>
    <xf numFmtId="0" fontId="0" fillId="0" borderId="3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2" xfId="0" applyBorder="1" applyAlignment="1">
      <alignment vertical="center" wrapText="1"/>
    </xf>
    <xf numFmtId="0" fontId="0" fillId="0" borderId="33"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14" fillId="0" borderId="0" xfId="0" applyFont="1" applyAlignment="1" applyProtection="1">
      <alignment horizontal="center" vertical="center"/>
    </xf>
    <xf numFmtId="0" fontId="15" fillId="4" borderId="38" xfId="0" applyFont="1" applyFill="1" applyBorder="1" applyAlignment="1" applyProtection="1">
      <alignment horizontal="center" vertical="center" shrinkToFit="1"/>
    </xf>
    <xf numFmtId="0" fontId="15" fillId="4" borderId="39" xfId="0" applyFont="1" applyFill="1" applyBorder="1" applyAlignment="1" applyProtection="1">
      <alignment horizontal="center" vertical="center" shrinkToFit="1"/>
    </xf>
    <xf numFmtId="0" fontId="15" fillId="2" borderId="40" xfId="0" applyFont="1" applyFill="1" applyBorder="1" applyAlignment="1" applyProtection="1">
      <alignment horizontal="center" vertical="center" shrinkToFit="1"/>
    </xf>
    <xf numFmtId="0" fontId="15" fillId="2" borderId="41" xfId="0" applyFont="1" applyFill="1" applyBorder="1" applyAlignment="1" applyProtection="1">
      <alignment horizontal="center" vertical="center" shrinkToFit="1"/>
    </xf>
    <xf numFmtId="0" fontId="15" fillId="3" borderId="42" xfId="0" applyFont="1" applyFill="1" applyBorder="1" applyAlignment="1" applyProtection="1">
      <alignment horizontal="center" vertical="center" shrinkToFit="1"/>
    </xf>
    <xf numFmtId="0" fontId="15" fillId="3" borderId="43" xfId="0" applyFont="1" applyFill="1" applyBorder="1" applyAlignment="1" applyProtection="1">
      <alignment horizontal="center" vertical="center" shrinkToFit="1"/>
    </xf>
    <xf numFmtId="0" fontId="21" fillId="0" borderId="0" xfId="0" applyFont="1" applyAlignment="1" applyProtection="1">
      <alignment horizontal="left" vertical="center" wrapText="1"/>
      <protection locked="0"/>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 fillId="0" borderId="44"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xf>
    <xf numFmtId="0" fontId="15" fillId="0" borderId="5" xfId="0" applyFont="1" applyBorder="1" applyAlignment="1" applyProtection="1">
      <alignment horizontal="center" vertical="center"/>
    </xf>
    <xf numFmtId="0" fontId="11" fillId="3" borderId="14"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38" fontId="1" fillId="0" borderId="31" xfId="1" applyFont="1" applyFill="1" applyBorder="1" applyAlignment="1" applyProtection="1">
      <alignment vertical="center" wrapText="1"/>
    </xf>
    <xf numFmtId="38" fontId="1" fillId="0" borderId="32" xfId="1" applyFont="1" applyFill="1" applyBorder="1" applyAlignment="1" applyProtection="1">
      <alignment vertical="center" wrapText="1"/>
    </xf>
    <xf numFmtId="38" fontId="1" fillId="0" borderId="33" xfId="1" applyFont="1" applyFill="1" applyBorder="1" applyAlignment="1" applyProtection="1">
      <alignment vertical="center" wrapText="1"/>
    </xf>
    <xf numFmtId="38" fontId="1" fillId="0" borderId="4" xfId="1" applyFont="1" applyFill="1" applyBorder="1" applyAlignment="1" applyProtection="1">
      <alignment vertical="center" wrapText="1"/>
    </xf>
    <xf numFmtId="38" fontId="1" fillId="0" borderId="0" xfId="1" applyFont="1" applyFill="1" applyBorder="1" applyAlignment="1" applyProtection="1">
      <alignment vertical="center" wrapText="1"/>
    </xf>
    <xf numFmtId="38" fontId="1" fillId="0" borderId="34" xfId="1" applyFont="1" applyFill="1" applyBorder="1" applyAlignment="1" applyProtection="1">
      <alignment vertical="center" wrapText="1"/>
    </xf>
    <xf numFmtId="38" fontId="1" fillId="0" borderId="35" xfId="1" applyFont="1" applyFill="1" applyBorder="1" applyAlignment="1" applyProtection="1">
      <alignment vertical="center" wrapText="1"/>
    </xf>
    <xf numFmtId="38" fontId="1" fillId="0" borderId="36" xfId="1" applyFont="1" applyFill="1" applyBorder="1" applyAlignment="1" applyProtection="1">
      <alignment vertical="center" wrapText="1"/>
    </xf>
    <xf numFmtId="38" fontId="1" fillId="0" borderId="37" xfId="1" applyFont="1" applyFill="1" applyBorder="1" applyAlignment="1" applyProtection="1">
      <alignment vertical="center" wrapText="1"/>
    </xf>
    <xf numFmtId="0" fontId="12" fillId="0" borderId="4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6"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 fillId="0" borderId="0" xfId="0" applyFont="1" applyBorder="1" applyAlignment="1" applyProtection="1">
      <alignment horizontal="center" vertical="center" shrinkToFit="1"/>
    </xf>
    <xf numFmtId="0" fontId="13" fillId="0" borderId="31"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34" xfId="0" applyFont="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13" fillId="0" borderId="36" xfId="0" applyFont="1" applyBorder="1" applyAlignment="1" applyProtection="1">
      <alignment horizontal="center" vertical="center" wrapText="1"/>
    </xf>
    <xf numFmtId="0" fontId="13" fillId="0" borderId="37" xfId="0" applyFont="1" applyBorder="1" applyAlignment="1" applyProtection="1">
      <alignment horizontal="center" vertical="center" wrapText="1"/>
    </xf>
    <xf numFmtId="0" fontId="0" fillId="0" borderId="9" xfId="0" applyBorder="1" applyAlignment="1" applyProtection="1">
      <alignment horizontal="center" vertical="center"/>
    </xf>
    <xf numFmtId="0" fontId="0" fillId="0" borderId="48" xfId="0" applyBorder="1" applyAlignment="1" applyProtection="1">
      <alignment horizontal="center" vertical="center"/>
    </xf>
    <xf numFmtId="0" fontId="8" fillId="0" borderId="0" xfId="0" applyFont="1" applyBorder="1" applyAlignment="1" applyProtection="1">
      <alignment horizontal="center" vertical="center"/>
    </xf>
    <xf numFmtId="0" fontId="12" fillId="3" borderId="14" xfId="0" applyFont="1" applyFill="1" applyBorder="1" applyAlignment="1" applyProtection="1">
      <alignment horizontal="center" vertical="center"/>
    </xf>
    <xf numFmtId="0" fontId="12" fillId="3" borderId="16" xfId="0" applyFont="1" applyFill="1" applyBorder="1" applyAlignment="1" applyProtection="1">
      <alignment horizontal="center" vertical="center"/>
    </xf>
    <xf numFmtId="38" fontId="1" fillId="0" borderId="0" xfId="1" applyFill="1" applyBorder="1" applyAlignment="1" applyProtection="1">
      <alignment horizontal="right" vertical="center"/>
    </xf>
    <xf numFmtId="0" fontId="12" fillId="0" borderId="9" xfId="0" applyFont="1" applyBorder="1" applyAlignment="1" applyProtection="1">
      <alignment horizontal="center" vertical="center"/>
    </xf>
    <xf numFmtId="0" fontId="12" fillId="0" borderId="48" xfId="0" applyFont="1" applyBorder="1" applyAlignment="1" applyProtection="1">
      <alignment horizontal="center" vertical="center"/>
    </xf>
    <xf numFmtId="0" fontId="12" fillId="0" borderId="9" xfId="0" applyFont="1" applyBorder="1" applyAlignment="1" applyProtection="1">
      <alignment horizontal="center" vertical="center" shrinkToFit="1"/>
    </xf>
    <xf numFmtId="0" fontId="12" fillId="0" borderId="48" xfId="0" applyFont="1" applyBorder="1" applyAlignment="1" applyProtection="1">
      <alignment horizontal="center" vertical="center" shrinkToFit="1"/>
    </xf>
    <xf numFmtId="0" fontId="14" fillId="0" borderId="34" xfId="0" applyFont="1" applyBorder="1" applyAlignment="1" applyProtection="1">
      <alignment horizontal="center" vertical="center"/>
    </xf>
    <xf numFmtId="0" fontId="0" fillId="0" borderId="31" xfId="0" applyBorder="1" applyAlignment="1" applyProtection="1">
      <alignment vertical="center" wrapText="1"/>
    </xf>
    <xf numFmtId="0" fontId="0" fillId="0" borderId="32" xfId="0" applyBorder="1" applyAlignment="1" applyProtection="1">
      <alignment vertical="center"/>
    </xf>
    <xf numFmtId="0" fontId="0" fillId="0" borderId="3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34" xfId="0" applyBorder="1" applyAlignment="1" applyProtection="1">
      <alignment vertical="center"/>
    </xf>
    <xf numFmtId="0" fontId="0" fillId="0" borderId="35" xfId="0" applyBorder="1" applyAlignment="1" applyProtection="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0" fillId="0" borderId="32" xfId="0" applyBorder="1" applyAlignment="1" applyProtection="1">
      <alignment vertical="center" wrapText="1"/>
    </xf>
    <xf numFmtId="0" fontId="0" fillId="0" borderId="33" xfId="0" applyBorder="1" applyAlignment="1" applyProtection="1">
      <alignment vertical="center" wrapText="1"/>
    </xf>
    <xf numFmtId="0" fontId="0" fillId="0" borderId="4" xfId="0" applyBorder="1" applyAlignment="1" applyProtection="1">
      <alignment vertical="center" wrapText="1"/>
    </xf>
    <xf numFmtId="0" fontId="0" fillId="0" borderId="0" xfId="0" applyBorder="1" applyAlignment="1" applyProtection="1">
      <alignment vertical="center" wrapText="1"/>
    </xf>
    <xf numFmtId="0" fontId="0" fillId="0" borderId="34" xfId="0" applyBorder="1" applyAlignment="1" applyProtection="1">
      <alignment vertical="center" wrapText="1"/>
    </xf>
    <xf numFmtId="0" fontId="0" fillId="0" borderId="35" xfId="0" applyBorder="1" applyAlignment="1" applyProtection="1">
      <alignment vertical="center" wrapText="1"/>
    </xf>
    <xf numFmtId="0" fontId="0" fillId="0" borderId="36" xfId="0" applyBorder="1" applyAlignment="1" applyProtection="1">
      <alignment vertical="center" wrapText="1"/>
    </xf>
    <xf numFmtId="0" fontId="0" fillId="0" borderId="37" xfId="0" applyBorder="1" applyAlignment="1" applyProtection="1">
      <alignment vertical="center" wrapText="1"/>
    </xf>
    <xf numFmtId="0" fontId="6" fillId="4" borderId="38" xfId="0" applyFont="1" applyFill="1" applyBorder="1" applyAlignment="1" applyProtection="1">
      <alignment horizontal="center" vertical="center" shrinkToFit="1"/>
    </xf>
    <xf numFmtId="0" fontId="6" fillId="4" borderId="39" xfId="0" applyFont="1" applyFill="1" applyBorder="1" applyAlignment="1" applyProtection="1">
      <alignment horizontal="center" vertical="center" shrinkToFit="1"/>
    </xf>
    <xf numFmtId="0" fontId="6" fillId="2" borderId="40" xfId="0" applyFont="1" applyFill="1" applyBorder="1" applyAlignment="1" applyProtection="1">
      <alignment horizontal="center" vertical="center" shrinkToFit="1"/>
    </xf>
    <xf numFmtId="0" fontId="6" fillId="2" borderId="41" xfId="0" applyFont="1" applyFill="1" applyBorder="1" applyAlignment="1" applyProtection="1">
      <alignment horizontal="center" vertical="center" shrinkToFit="1"/>
    </xf>
    <xf numFmtId="0" fontId="6" fillId="3" borderId="42" xfId="0" applyFont="1" applyFill="1" applyBorder="1" applyAlignment="1" applyProtection="1">
      <alignment horizontal="center" vertical="center" shrinkToFit="1"/>
    </xf>
    <xf numFmtId="0" fontId="6" fillId="3" borderId="43" xfId="0" applyFont="1" applyFill="1" applyBorder="1" applyAlignment="1" applyProtection="1">
      <alignment horizontal="center" vertical="center" shrinkToFit="1"/>
    </xf>
    <xf numFmtId="0" fontId="16" fillId="0" borderId="31"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34" xfId="0" applyFont="1" applyBorder="1" applyAlignment="1">
      <alignment vertical="center" wrapText="1"/>
    </xf>
    <xf numFmtId="0" fontId="16" fillId="0" borderId="35" xfId="0" applyFont="1" applyBorder="1" applyAlignment="1">
      <alignment vertical="center" wrapText="1"/>
    </xf>
    <xf numFmtId="0" fontId="16" fillId="0" borderId="36" xfId="0" applyFont="1" applyBorder="1" applyAlignment="1">
      <alignment vertical="center" wrapText="1"/>
    </xf>
    <xf numFmtId="0" fontId="16" fillId="0" borderId="37" xfId="0" applyFont="1" applyBorder="1" applyAlignment="1">
      <alignment vertical="center" wrapText="1"/>
    </xf>
    <xf numFmtId="0" fontId="0" fillId="0" borderId="31" xfId="0" applyBorder="1" applyAlignment="1">
      <alignment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4" xfId="0" applyBorder="1" applyAlignment="1">
      <alignment vertical="top" wrapText="1"/>
    </xf>
    <xf numFmtId="0" fontId="0" fillId="0" borderId="0"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12" fillId="0" borderId="49" xfId="0" applyFont="1" applyBorder="1" applyAlignment="1" applyProtection="1">
      <alignment horizontal="center" vertical="center" shrinkToFit="1"/>
    </xf>
    <xf numFmtId="0" fontId="12" fillId="0" borderId="21" xfId="0" applyFont="1" applyBorder="1" applyAlignment="1" applyProtection="1">
      <alignment horizontal="center" vertical="center" shrinkToFit="1"/>
    </xf>
    <xf numFmtId="0" fontId="15" fillId="0" borderId="22" xfId="0" applyFont="1" applyBorder="1" applyAlignment="1" applyProtection="1">
      <alignment horizontal="center" vertical="center"/>
    </xf>
    <xf numFmtId="0" fontId="15" fillId="0" borderId="13" xfId="0" applyFont="1" applyBorder="1" applyAlignment="1" applyProtection="1">
      <alignment horizontal="center" vertical="center"/>
    </xf>
    <xf numFmtId="38" fontId="0" fillId="0" borderId="31" xfId="1" applyFont="1" applyFill="1" applyBorder="1" applyAlignment="1" applyProtection="1">
      <alignment vertical="center" wrapText="1"/>
    </xf>
    <xf numFmtId="0" fontId="15" fillId="3" borderId="14"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1" fillId="0" borderId="49" xfId="0" applyFont="1" applyBorder="1" applyAlignment="1" applyProtection="1">
      <alignment horizontal="center" vertical="center" shrinkToFit="1"/>
    </xf>
    <xf numFmtId="0" fontId="1" fillId="0" borderId="21" xfId="0" applyFont="1" applyBorder="1" applyAlignment="1" applyProtection="1">
      <alignment horizontal="center" vertical="center" shrinkToFit="1"/>
    </xf>
    <xf numFmtId="0" fontId="0" fillId="0" borderId="22" xfId="0" applyBorder="1" applyAlignment="1" applyProtection="1">
      <alignment horizontal="center" vertical="center"/>
    </xf>
    <xf numFmtId="0" fontId="0" fillId="0" borderId="13" xfId="0" applyBorder="1" applyAlignment="1" applyProtection="1">
      <alignment horizontal="center" vertical="center"/>
    </xf>
    <xf numFmtId="0" fontId="16" fillId="0" borderId="31" xfId="0" applyFont="1" applyBorder="1" applyAlignment="1" applyProtection="1">
      <alignment vertical="center" wrapText="1"/>
    </xf>
    <xf numFmtId="0" fontId="16" fillId="0" borderId="32" xfId="0" applyFont="1" applyBorder="1" applyAlignment="1" applyProtection="1">
      <alignment vertical="center" wrapText="1"/>
    </xf>
    <xf numFmtId="0" fontId="16" fillId="0" borderId="33" xfId="0" applyFont="1" applyBorder="1" applyAlignment="1" applyProtection="1">
      <alignment vertical="center" wrapText="1"/>
    </xf>
    <xf numFmtId="0" fontId="16" fillId="0" borderId="4"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34" xfId="0" applyFont="1" applyBorder="1" applyAlignment="1" applyProtection="1">
      <alignment vertical="center" wrapText="1"/>
    </xf>
    <xf numFmtId="0" fontId="16" fillId="0" borderId="35" xfId="0" applyFont="1" applyBorder="1" applyAlignment="1" applyProtection="1">
      <alignment vertical="center" wrapText="1"/>
    </xf>
    <xf numFmtId="0" fontId="16" fillId="0" borderId="36" xfId="0" applyFont="1" applyBorder="1" applyAlignment="1" applyProtection="1">
      <alignment vertical="center" wrapText="1"/>
    </xf>
    <xf numFmtId="0" fontId="16" fillId="0" borderId="37" xfId="0" applyFont="1" applyBorder="1" applyAlignment="1" applyProtection="1">
      <alignment vertical="center" wrapText="1"/>
    </xf>
    <xf numFmtId="0" fontId="0" fillId="0" borderId="0" xfId="0" applyAlignment="1" applyProtection="1">
      <alignment vertical="center"/>
    </xf>
    <xf numFmtId="0" fontId="24" fillId="0" borderId="0" xfId="0" applyFont="1" applyAlignment="1">
      <alignment horizontal="center" vertical="center" wrapText="1"/>
    </xf>
    <xf numFmtId="0" fontId="1" fillId="0" borderId="50" xfId="0" applyFont="1" applyBorder="1" applyAlignment="1" applyProtection="1">
      <alignment horizontal="left" vertical="center" wrapText="1"/>
      <protection locked="0"/>
    </xf>
    <xf numFmtId="0" fontId="1" fillId="0" borderId="51"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0" borderId="53"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54" xfId="0" applyFont="1" applyBorder="1" applyAlignment="1" applyProtection="1">
      <alignment horizontal="left" vertical="center" wrapText="1"/>
      <protection locked="0"/>
    </xf>
    <xf numFmtId="0" fontId="1" fillId="0" borderId="55" xfId="0" applyFont="1" applyBorder="1" applyAlignment="1" applyProtection="1">
      <alignment horizontal="left" vertical="center" wrapText="1"/>
      <protection locked="0"/>
    </xf>
    <xf numFmtId="0" fontId="1" fillId="0" borderId="56"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15" fillId="0" borderId="28" xfId="0" applyFont="1" applyBorder="1" applyAlignment="1" applyProtection="1">
      <alignment horizontal="center" vertical="center"/>
    </xf>
    <xf numFmtId="0" fontId="15" fillId="0" borderId="22" xfId="0" applyFont="1" applyBorder="1" applyAlignment="1" applyProtection="1">
      <alignment horizontal="center" vertical="center" shrinkToFit="1"/>
    </xf>
    <xf numFmtId="0" fontId="15" fillId="0" borderId="13" xfId="0" applyFont="1" applyBorder="1" applyAlignment="1" applyProtection="1">
      <alignment horizontal="center" vertical="center" shrinkToFit="1"/>
    </xf>
    <xf numFmtId="0" fontId="15" fillId="0" borderId="2" xfId="0" applyFont="1" applyBorder="1" applyAlignment="1" applyProtection="1">
      <alignment horizontal="center" vertical="center"/>
    </xf>
    <xf numFmtId="0" fontId="0" fillId="0" borderId="31" xfId="0" applyBorder="1" applyAlignment="1" applyProtection="1">
      <alignment vertical="center" wrapText="1" shrinkToFit="1"/>
      <protection locked="0"/>
    </xf>
    <xf numFmtId="0" fontId="1" fillId="0" borderId="32" xfId="0" applyFont="1" applyBorder="1" applyAlignment="1" applyProtection="1">
      <alignment vertical="center" wrapText="1" shrinkToFit="1"/>
      <protection locked="0"/>
    </xf>
    <xf numFmtId="0" fontId="1" fillId="0" borderId="33" xfId="0" applyFont="1" applyBorder="1" applyAlignment="1" applyProtection="1">
      <alignment vertical="center" wrapText="1" shrinkToFit="1"/>
      <protection locked="0"/>
    </xf>
    <xf numFmtId="0" fontId="1" fillId="0" borderId="4" xfId="0" applyFont="1" applyBorder="1" applyAlignment="1" applyProtection="1">
      <alignment vertical="center" wrapText="1" shrinkToFit="1"/>
      <protection locked="0"/>
    </xf>
    <xf numFmtId="0" fontId="1" fillId="0" borderId="0" xfId="0" applyFont="1" applyBorder="1" applyAlignment="1" applyProtection="1">
      <alignment vertical="center" wrapText="1" shrinkToFit="1"/>
      <protection locked="0"/>
    </xf>
    <xf numFmtId="0" fontId="1" fillId="0" borderId="34" xfId="0" applyFont="1" applyBorder="1" applyAlignment="1" applyProtection="1">
      <alignment vertical="center" wrapText="1" shrinkToFit="1"/>
      <protection locked="0"/>
    </xf>
    <xf numFmtId="0" fontId="1" fillId="0" borderId="35" xfId="0" applyFont="1" applyBorder="1" applyAlignment="1" applyProtection="1">
      <alignment vertical="center" wrapText="1" shrinkToFit="1"/>
      <protection locked="0"/>
    </xf>
    <xf numFmtId="0" fontId="1" fillId="0" borderId="36" xfId="0" applyFont="1" applyBorder="1" applyAlignment="1" applyProtection="1">
      <alignment vertical="center" wrapText="1" shrinkToFit="1"/>
      <protection locked="0"/>
    </xf>
    <xf numFmtId="0" fontId="1" fillId="0" borderId="37" xfId="0" applyFont="1" applyBorder="1" applyAlignment="1" applyProtection="1">
      <alignment vertical="center" wrapText="1" shrinkToFit="1"/>
      <protection locked="0"/>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34" xfId="0" applyFont="1" applyBorder="1" applyAlignment="1">
      <alignment vertical="center" wrapText="1"/>
    </xf>
    <xf numFmtId="0" fontId="13" fillId="0" borderId="35" xfId="0" applyFont="1" applyBorder="1" applyAlignment="1">
      <alignment vertical="center" wrapText="1"/>
    </xf>
    <xf numFmtId="0" fontId="13" fillId="0" borderId="36" xfId="0" applyFont="1" applyBorder="1" applyAlignment="1">
      <alignment vertical="center" wrapText="1"/>
    </xf>
    <xf numFmtId="0" fontId="13" fillId="0" borderId="37" xfId="0" applyFont="1" applyBorder="1" applyAlignment="1">
      <alignment vertical="center" wrapText="1"/>
    </xf>
    <xf numFmtId="0" fontId="12" fillId="0" borderId="22" xfId="0" applyFont="1" applyBorder="1" applyAlignment="1" applyProtection="1">
      <alignment horizontal="center" vertical="center"/>
    </xf>
    <xf numFmtId="0" fontId="12" fillId="0" borderId="23" xfId="0" applyFont="1" applyBorder="1" applyAlignment="1" applyProtection="1">
      <alignment horizontal="center" vertical="center"/>
    </xf>
    <xf numFmtId="0" fontId="13" fillId="0" borderId="31" xfId="0" applyFont="1" applyBorder="1" applyAlignment="1" applyProtection="1">
      <alignment vertical="center" wrapText="1"/>
    </xf>
    <xf numFmtId="0" fontId="13" fillId="0" borderId="32" xfId="0" applyFont="1" applyBorder="1" applyAlignment="1" applyProtection="1">
      <alignment vertical="center" wrapText="1"/>
    </xf>
    <xf numFmtId="0" fontId="13" fillId="0" borderId="33" xfId="0" applyFont="1" applyBorder="1" applyAlignment="1" applyProtection="1">
      <alignment vertical="center" wrapText="1"/>
    </xf>
    <xf numFmtId="0" fontId="13" fillId="0" borderId="4"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34" xfId="0" applyFont="1" applyBorder="1" applyAlignment="1" applyProtection="1">
      <alignment vertical="center" wrapText="1"/>
    </xf>
    <xf numFmtId="0" fontId="13" fillId="0" borderId="35" xfId="0" applyFont="1" applyBorder="1" applyAlignment="1" applyProtection="1">
      <alignment vertical="center" wrapText="1"/>
    </xf>
    <xf numFmtId="0" fontId="13" fillId="0" borderId="36" xfId="0" applyFont="1" applyBorder="1" applyAlignment="1" applyProtection="1">
      <alignment vertical="center" wrapText="1"/>
    </xf>
    <xf numFmtId="0" fontId="13" fillId="0" borderId="37" xfId="0" applyFont="1" applyBorder="1" applyAlignment="1" applyProtection="1">
      <alignment vertical="center" wrapText="1"/>
    </xf>
    <xf numFmtId="0" fontId="1" fillId="3" borderId="14"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0" fillId="0" borderId="31" xfId="0" applyBorder="1" applyAlignment="1" applyProtection="1">
      <alignment vertical="center" wrapText="1" shrinkToFit="1"/>
    </xf>
    <xf numFmtId="0" fontId="1" fillId="0" borderId="32" xfId="0" applyFont="1" applyBorder="1" applyAlignment="1" applyProtection="1">
      <alignment vertical="center" wrapText="1" shrinkToFit="1"/>
    </xf>
    <xf numFmtId="0" fontId="1" fillId="0" borderId="33" xfId="0" applyFont="1" applyBorder="1" applyAlignment="1" applyProtection="1">
      <alignment vertical="center" wrapText="1" shrinkToFit="1"/>
    </xf>
    <xf numFmtId="0" fontId="1" fillId="0" borderId="4" xfId="0" applyFont="1" applyBorder="1" applyAlignment="1" applyProtection="1">
      <alignment vertical="center" wrapText="1" shrinkToFit="1"/>
    </xf>
    <xf numFmtId="0" fontId="1" fillId="0" borderId="0" xfId="0" applyFont="1" applyBorder="1" applyAlignment="1" applyProtection="1">
      <alignment vertical="center" wrapText="1" shrinkToFit="1"/>
    </xf>
    <xf numFmtId="0" fontId="1" fillId="0" borderId="34" xfId="0" applyFont="1" applyBorder="1" applyAlignment="1" applyProtection="1">
      <alignment vertical="center" wrapText="1" shrinkToFit="1"/>
    </xf>
    <xf numFmtId="0" fontId="1" fillId="0" borderId="35" xfId="0" applyFont="1" applyBorder="1" applyAlignment="1" applyProtection="1">
      <alignment vertical="center" wrapText="1" shrinkToFit="1"/>
    </xf>
    <xf numFmtId="0" fontId="1" fillId="0" borderId="36" xfId="0" applyFont="1" applyBorder="1" applyAlignment="1" applyProtection="1">
      <alignment vertical="center" wrapText="1" shrinkToFit="1"/>
    </xf>
    <xf numFmtId="0" fontId="1" fillId="0" borderId="37" xfId="0" applyFont="1" applyBorder="1" applyAlignment="1" applyProtection="1">
      <alignment vertical="center" wrapText="1" shrinkToFit="1"/>
    </xf>
    <xf numFmtId="0" fontId="0" fillId="0" borderId="50" xfId="0" applyFont="1" applyBorder="1" applyAlignment="1" applyProtection="1">
      <alignment horizontal="left" vertical="center" wrapText="1"/>
      <protection locked="0"/>
    </xf>
    <xf numFmtId="0" fontId="14" fillId="12" borderId="0" xfId="0" applyFont="1" applyFill="1" applyAlignment="1" applyProtection="1">
      <alignment horizontal="center" vertical="center"/>
    </xf>
    <xf numFmtId="0" fontId="14" fillId="12" borderId="34" xfId="0" applyFont="1" applyFill="1" applyBorder="1" applyAlignment="1" applyProtection="1">
      <alignment horizontal="center" vertical="center"/>
    </xf>
    <xf numFmtId="0" fontId="18" fillId="4" borderId="38" xfId="0" applyFont="1" applyFill="1" applyBorder="1" applyAlignment="1" applyProtection="1">
      <alignment horizontal="center" vertical="center" shrinkToFit="1"/>
    </xf>
    <xf numFmtId="0" fontId="18" fillId="4" borderId="39" xfId="0" applyFont="1" applyFill="1" applyBorder="1" applyAlignment="1" applyProtection="1">
      <alignment horizontal="center" vertical="center" shrinkToFit="1"/>
    </xf>
    <xf numFmtId="0" fontId="18" fillId="2" borderId="40" xfId="0" applyFont="1" applyFill="1" applyBorder="1" applyAlignment="1" applyProtection="1">
      <alignment horizontal="center" vertical="center" shrinkToFit="1"/>
    </xf>
    <xf numFmtId="0" fontId="18" fillId="2" borderId="41" xfId="0" applyFont="1" applyFill="1" applyBorder="1" applyAlignment="1" applyProtection="1">
      <alignment horizontal="center" vertical="center" shrinkToFit="1"/>
    </xf>
    <xf numFmtId="0" fontId="18" fillId="3" borderId="42" xfId="0" applyFont="1" applyFill="1" applyBorder="1" applyAlignment="1" applyProtection="1">
      <alignment horizontal="center" vertical="center" shrinkToFit="1"/>
    </xf>
    <xf numFmtId="0" fontId="18" fillId="3" borderId="43" xfId="0" applyFont="1" applyFill="1" applyBorder="1" applyAlignment="1" applyProtection="1">
      <alignment horizontal="center" vertical="center" shrinkToFit="1"/>
    </xf>
    <xf numFmtId="0" fontId="12" fillId="0" borderId="24"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48" xfId="0" applyFont="1" applyBorder="1" applyAlignment="1" applyProtection="1">
      <alignment horizontal="center" vertical="center"/>
    </xf>
    <xf numFmtId="0" fontId="15" fillId="0" borderId="49" xfId="0" applyFont="1" applyBorder="1" applyAlignment="1" applyProtection="1">
      <alignment horizontal="center" vertical="center" shrinkToFit="1"/>
    </xf>
    <xf numFmtId="0" fontId="15" fillId="0" borderId="21" xfId="0" applyFont="1" applyBorder="1" applyAlignment="1" applyProtection="1">
      <alignment horizontal="center" vertical="center" shrinkToFi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vertical="center" wrapText="1"/>
    </xf>
    <xf numFmtId="0" fontId="0" fillId="0" borderId="0" xfId="0" applyAlignment="1">
      <alignment horizontal="left" vertical="center"/>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38" fontId="0" fillId="0" borderId="31" xfId="1" applyFont="1" applyFill="1" applyBorder="1" applyAlignment="1" applyProtection="1">
      <alignment horizontal="left" vertical="center" wrapText="1"/>
    </xf>
    <xf numFmtId="38" fontId="0" fillId="0" borderId="32" xfId="1" applyFont="1" applyFill="1" applyBorder="1" applyAlignment="1" applyProtection="1">
      <alignment horizontal="left" vertical="center" wrapText="1"/>
    </xf>
    <xf numFmtId="38" fontId="0" fillId="0" borderId="33" xfId="1" applyFont="1" applyFill="1" applyBorder="1" applyAlignment="1" applyProtection="1">
      <alignment horizontal="left" vertical="center" wrapText="1"/>
    </xf>
    <xf numFmtId="38" fontId="0" fillId="0" borderId="4" xfId="1" applyFont="1" applyFill="1" applyBorder="1" applyAlignment="1" applyProtection="1">
      <alignment horizontal="left" vertical="center" wrapText="1"/>
    </xf>
    <xf numFmtId="38" fontId="0" fillId="0" borderId="0" xfId="1" applyFont="1" applyFill="1" applyBorder="1" applyAlignment="1" applyProtection="1">
      <alignment horizontal="left" vertical="center" wrapText="1"/>
    </xf>
    <xf numFmtId="38" fontId="0" fillId="0" borderId="34" xfId="1" applyFont="1" applyFill="1" applyBorder="1" applyAlignment="1" applyProtection="1">
      <alignment horizontal="left" vertical="center" wrapText="1"/>
    </xf>
    <xf numFmtId="38" fontId="0" fillId="0" borderId="35" xfId="1" applyFont="1" applyFill="1" applyBorder="1" applyAlignment="1" applyProtection="1">
      <alignment horizontal="left" vertical="center" wrapText="1"/>
    </xf>
    <xf numFmtId="38" fontId="0" fillId="0" borderId="36" xfId="1" applyFont="1" applyFill="1" applyBorder="1" applyAlignment="1" applyProtection="1">
      <alignment horizontal="left" vertical="center" wrapText="1"/>
    </xf>
    <xf numFmtId="38" fontId="0" fillId="0" borderId="37" xfId="1" applyFont="1" applyFill="1" applyBorder="1" applyAlignment="1" applyProtection="1">
      <alignment horizontal="left" vertical="center" wrapText="1"/>
    </xf>
  </cellXfs>
  <cellStyles count="2">
    <cellStyle name="桁区切り" xfId="1" builtinId="6"/>
    <cellStyle name="標準" xfId="0" builtinId="0"/>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3</xdr:col>
      <xdr:colOff>66675</xdr:colOff>
      <xdr:row>3</xdr:row>
      <xdr:rowOff>19050</xdr:rowOff>
    </xdr:from>
    <xdr:to>
      <xdr:col>6</xdr:col>
      <xdr:colOff>28575</xdr:colOff>
      <xdr:row>6</xdr:row>
      <xdr:rowOff>38101</xdr:rowOff>
    </xdr:to>
    <xdr:sp macro="" textlink="">
      <xdr:nvSpPr>
        <xdr:cNvPr id="4167" name="AutoShape 4"/>
        <xdr:cNvSpPr>
          <a:spLocks noChangeArrowheads="1"/>
        </xdr:cNvSpPr>
      </xdr:nvSpPr>
      <xdr:spPr bwMode="auto">
        <a:xfrm>
          <a:off x="2343150" y="438150"/>
          <a:ext cx="1952625" cy="59055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主たる生計維持者が住所を有する市町名を入力してください</a:t>
          </a:r>
        </a:p>
      </xdr:txBody>
    </xdr:sp>
    <xdr:clientData/>
  </xdr:twoCellAnchor>
  <xdr:twoCellAnchor>
    <xdr:from>
      <xdr:col>6</xdr:col>
      <xdr:colOff>19050</xdr:colOff>
      <xdr:row>3</xdr:row>
      <xdr:rowOff>200025</xdr:rowOff>
    </xdr:from>
    <xdr:to>
      <xdr:col>7</xdr:col>
      <xdr:colOff>19050</xdr:colOff>
      <xdr:row>4</xdr:row>
      <xdr:rowOff>66675</xdr:rowOff>
    </xdr:to>
    <xdr:sp macro="" textlink="">
      <xdr:nvSpPr>
        <xdr:cNvPr id="4446" name="Line 5"/>
        <xdr:cNvSpPr>
          <a:spLocks noChangeShapeType="1"/>
        </xdr:cNvSpPr>
      </xdr:nvSpPr>
      <xdr:spPr bwMode="auto">
        <a:xfrm>
          <a:off x="4457700" y="933450"/>
          <a:ext cx="68580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238125</xdr:colOff>
      <xdr:row>7</xdr:row>
      <xdr:rowOff>47625</xdr:rowOff>
    </xdr:from>
    <xdr:to>
      <xdr:col>7</xdr:col>
      <xdr:colOff>38100</xdr:colOff>
      <xdr:row>11</xdr:row>
      <xdr:rowOff>152400</xdr:rowOff>
    </xdr:to>
    <xdr:sp macro="" textlink="">
      <xdr:nvSpPr>
        <xdr:cNvPr id="4171" name="AutoShape 8"/>
        <xdr:cNvSpPr>
          <a:spLocks noChangeArrowheads="1"/>
        </xdr:cNvSpPr>
      </xdr:nvSpPr>
      <xdr:spPr bwMode="auto">
        <a:xfrm>
          <a:off x="3009900" y="1219200"/>
          <a:ext cx="1981200" cy="628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市町で発行する所得課税証明書に記載されている総所得金額を入力してください。</a:t>
          </a:r>
        </a:p>
      </xdr:txBody>
    </xdr:sp>
    <xdr:clientData/>
  </xdr:twoCellAnchor>
  <xdr:twoCellAnchor>
    <xdr:from>
      <xdr:col>3</xdr:col>
      <xdr:colOff>0</xdr:colOff>
      <xdr:row>10</xdr:row>
      <xdr:rowOff>19050</xdr:rowOff>
    </xdr:from>
    <xdr:to>
      <xdr:col>4</xdr:col>
      <xdr:colOff>228600</xdr:colOff>
      <xdr:row>12</xdr:row>
      <xdr:rowOff>133350</xdr:rowOff>
    </xdr:to>
    <xdr:sp macro="" textlink="">
      <xdr:nvSpPr>
        <xdr:cNvPr id="4448" name="Line 9"/>
        <xdr:cNvSpPr>
          <a:spLocks noChangeShapeType="1"/>
        </xdr:cNvSpPr>
      </xdr:nvSpPr>
      <xdr:spPr bwMode="auto">
        <a:xfrm flipH="1">
          <a:off x="2447925" y="2028825"/>
          <a:ext cx="723900" cy="466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23</xdr:row>
      <xdr:rowOff>142875</xdr:rowOff>
    </xdr:from>
    <xdr:to>
      <xdr:col>1</xdr:col>
      <xdr:colOff>942975</xdr:colOff>
      <xdr:row>27</xdr:row>
      <xdr:rowOff>161925</xdr:rowOff>
    </xdr:to>
    <xdr:sp macro="" textlink="">
      <xdr:nvSpPr>
        <xdr:cNvPr id="4106" name="AutoShape 10"/>
        <xdr:cNvSpPr>
          <a:spLocks noChangeArrowheads="1"/>
        </xdr:cNvSpPr>
      </xdr:nvSpPr>
      <xdr:spPr bwMode="auto">
        <a:xfrm>
          <a:off x="57150" y="5143500"/>
          <a:ext cx="885825" cy="7143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933450</xdr:colOff>
      <xdr:row>25</xdr:row>
      <xdr:rowOff>95250</xdr:rowOff>
    </xdr:from>
    <xdr:to>
      <xdr:col>2</xdr:col>
      <xdr:colOff>457200</xdr:colOff>
      <xdr:row>25</xdr:row>
      <xdr:rowOff>95250</xdr:rowOff>
    </xdr:to>
    <xdr:sp macro="" textlink="">
      <xdr:nvSpPr>
        <xdr:cNvPr id="4450" name="Line 11"/>
        <xdr:cNvSpPr>
          <a:spLocks noChangeShapeType="1"/>
        </xdr:cNvSpPr>
      </xdr:nvSpPr>
      <xdr:spPr bwMode="auto">
        <a:xfrm>
          <a:off x="1104900" y="5457825"/>
          <a:ext cx="533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561975</xdr:colOff>
      <xdr:row>13</xdr:row>
      <xdr:rowOff>238125</xdr:rowOff>
    </xdr:from>
    <xdr:to>
      <xdr:col>1</xdr:col>
      <xdr:colOff>561975</xdr:colOff>
      <xdr:row>23</xdr:row>
      <xdr:rowOff>123825</xdr:rowOff>
    </xdr:to>
    <xdr:sp macro="" textlink="">
      <xdr:nvSpPr>
        <xdr:cNvPr id="4451" name="Line 12"/>
        <xdr:cNvSpPr>
          <a:spLocks noChangeShapeType="1"/>
        </xdr:cNvSpPr>
      </xdr:nvSpPr>
      <xdr:spPr bwMode="auto">
        <a:xfrm flipV="1">
          <a:off x="733425" y="2847975"/>
          <a:ext cx="0" cy="2228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476250</xdr:colOff>
      <xdr:row>36</xdr:row>
      <xdr:rowOff>28575</xdr:rowOff>
    </xdr:from>
    <xdr:to>
      <xdr:col>6</xdr:col>
      <xdr:colOff>542925</xdr:colOff>
      <xdr:row>39</xdr:row>
      <xdr:rowOff>133350</xdr:rowOff>
    </xdr:to>
    <xdr:sp macro="" textlink="">
      <xdr:nvSpPr>
        <xdr:cNvPr id="4110" name="AutoShape 14"/>
        <xdr:cNvSpPr>
          <a:spLocks noChangeArrowheads="1"/>
        </xdr:cNvSpPr>
      </xdr:nvSpPr>
      <xdr:spPr bwMode="auto">
        <a:xfrm>
          <a:off x="2752725" y="7286625"/>
          <a:ext cx="2057400" cy="6191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885825</xdr:colOff>
      <xdr:row>38</xdr:row>
      <xdr:rowOff>114300</xdr:rowOff>
    </xdr:from>
    <xdr:to>
      <xdr:col>3</xdr:col>
      <xdr:colOff>476250</xdr:colOff>
      <xdr:row>41</xdr:row>
      <xdr:rowOff>152400</xdr:rowOff>
    </xdr:to>
    <xdr:sp macro="" textlink="">
      <xdr:nvSpPr>
        <xdr:cNvPr id="4453" name="Line 15"/>
        <xdr:cNvSpPr>
          <a:spLocks noChangeShapeType="1"/>
        </xdr:cNvSpPr>
      </xdr:nvSpPr>
      <xdr:spPr bwMode="auto">
        <a:xfrm flipH="1">
          <a:off x="2066925" y="7800975"/>
          <a:ext cx="857250" cy="695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3</xdr:row>
      <xdr:rowOff>9526</xdr:rowOff>
    </xdr:from>
    <xdr:to>
      <xdr:col>5</xdr:col>
      <xdr:colOff>657225</xdr:colOff>
      <xdr:row>5</xdr:row>
      <xdr:rowOff>123825</xdr:rowOff>
    </xdr:to>
    <xdr:sp macro="" textlink="">
      <xdr:nvSpPr>
        <xdr:cNvPr id="5122" name="AutoShape 2"/>
        <xdr:cNvSpPr>
          <a:spLocks noChangeArrowheads="1"/>
        </xdr:cNvSpPr>
      </xdr:nvSpPr>
      <xdr:spPr bwMode="auto">
        <a:xfrm>
          <a:off x="2295525" y="428626"/>
          <a:ext cx="1981200" cy="51434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主たる生計維持者が住所を有する市町名を入力してください。</a:t>
          </a:r>
        </a:p>
      </xdr:txBody>
    </xdr:sp>
    <xdr:clientData/>
  </xdr:twoCellAnchor>
  <xdr:twoCellAnchor>
    <xdr:from>
      <xdr:col>5</xdr:col>
      <xdr:colOff>647700</xdr:colOff>
      <xdr:row>3</xdr:row>
      <xdr:rowOff>180975</xdr:rowOff>
    </xdr:from>
    <xdr:to>
      <xdr:col>7</xdr:col>
      <xdr:colOff>0</xdr:colOff>
      <xdr:row>4</xdr:row>
      <xdr:rowOff>76200</xdr:rowOff>
    </xdr:to>
    <xdr:sp macro="" textlink="">
      <xdr:nvSpPr>
        <xdr:cNvPr id="5468" name="Line 3"/>
        <xdr:cNvSpPr>
          <a:spLocks noChangeShapeType="1"/>
        </xdr:cNvSpPr>
      </xdr:nvSpPr>
      <xdr:spPr bwMode="auto">
        <a:xfrm>
          <a:off x="5029200" y="962025"/>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6</xdr:row>
      <xdr:rowOff>0</xdr:rowOff>
    </xdr:from>
    <xdr:to>
      <xdr:col>6</xdr:col>
      <xdr:colOff>66675</xdr:colOff>
      <xdr:row>9</xdr:row>
      <xdr:rowOff>95250</xdr:rowOff>
    </xdr:to>
    <xdr:sp macro="" textlink="">
      <xdr:nvSpPr>
        <xdr:cNvPr id="5192" name="AutoShape 6"/>
        <xdr:cNvSpPr>
          <a:spLocks noChangeArrowheads="1"/>
        </xdr:cNvSpPr>
      </xdr:nvSpPr>
      <xdr:spPr bwMode="auto">
        <a:xfrm>
          <a:off x="2276475" y="990600"/>
          <a:ext cx="2095500" cy="4476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今年の収入が分かる書類から推計した年収額を入力してください。</a:t>
          </a:r>
        </a:p>
      </xdr:txBody>
    </xdr:sp>
    <xdr:clientData/>
  </xdr:twoCellAnchor>
  <xdr:twoCellAnchor>
    <xdr:from>
      <xdr:col>3</xdr:col>
      <xdr:colOff>95250</xdr:colOff>
      <xdr:row>9</xdr:row>
      <xdr:rowOff>95250</xdr:rowOff>
    </xdr:from>
    <xdr:to>
      <xdr:col>3</xdr:col>
      <xdr:colOff>381000</xdr:colOff>
      <xdr:row>12</xdr:row>
      <xdr:rowOff>76200</xdr:rowOff>
    </xdr:to>
    <xdr:sp macro="" textlink="">
      <xdr:nvSpPr>
        <xdr:cNvPr id="5470" name="Line 7"/>
        <xdr:cNvSpPr>
          <a:spLocks noChangeShapeType="1"/>
        </xdr:cNvSpPr>
      </xdr:nvSpPr>
      <xdr:spPr bwMode="auto">
        <a:xfrm flipH="1">
          <a:off x="2647950" y="2162175"/>
          <a:ext cx="285750" cy="514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24</xdr:row>
      <xdr:rowOff>104775</xdr:rowOff>
    </xdr:from>
    <xdr:to>
      <xdr:col>1</xdr:col>
      <xdr:colOff>933450</xdr:colOff>
      <xdr:row>29</xdr:row>
      <xdr:rowOff>38100</xdr:rowOff>
    </xdr:to>
    <xdr:sp macro="" textlink="">
      <xdr:nvSpPr>
        <xdr:cNvPr id="5194" name="AutoShape 8"/>
        <xdr:cNvSpPr>
          <a:spLocks noChangeArrowheads="1"/>
        </xdr:cNvSpPr>
      </xdr:nvSpPr>
      <xdr:spPr bwMode="auto">
        <a:xfrm>
          <a:off x="47625" y="4076700"/>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933450</xdr:colOff>
      <xdr:row>25</xdr:row>
      <xdr:rowOff>133350</xdr:rowOff>
    </xdr:from>
    <xdr:to>
      <xdr:col>2</xdr:col>
      <xdr:colOff>428625</xdr:colOff>
      <xdr:row>25</xdr:row>
      <xdr:rowOff>133350</xdr:rowOff>
    </xdr:to>
    <xdr:sp macro="" textlink="">
      <xdr:nvSpPr>
        <xdr:cNvPr id="5472" name="Line 9"/>
        <xdr:cNvSpPr>
          <a:spLocks noChangeShapeType="1"/>
        </xdr:cNvSpPr>
      </xdr:nvSpPr>
      <xdr:spPr bwMode="auto">
        <a:xfrm>
          <a:off x="1238250" y="5448300"/>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476250</xdr:colOff>
      <xdr:row>14</xdr:row>
      <xdr:rowOff>47625</xdr:rowOff>
    </xdr:from>
    <xdr:to>
      <xdr:col>1</xdr:col>
      <xdr:colOff>485775</xdr:colOff>
      <xdr:row>24</xdr:row>
      <xdr:rowOff>104775</xdr:rowOff>
    </xdr:to>
    <xdr:sp macro="" textlink="">
      <xdr:nvSpPr>
        <xdr:cNvPr id="5473" name="Line 10"/>
        <xdr:cNvSpPr>
          <a:spLocks noChangeShapeType="1"/>
        </xdr:cNvSpPr>
      </xdr:nvSpPr>
      <xdr:spPr bwMode="auto">
        <a:xfrm flipV="1">
          <a:off x="781050" y="3086100"/>
          <a:ext cx="9525" cy="2152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581025</xdr:colOff>
      <xdr:row>36</xdr:row>
      <xdr:rowOff>76200</xdr:rowOff>
    </xdr:from>
    <xdr:to>
      <xdr:col>6</xdr:col>
      <xdr:colOff>628650</xdr:colOff>
      <xdr:row>39</xdr:row>
      <xdr:rowOff>76200</xdr:rowOff>
    </xdr:to>
    <xdr:sp macro="" textlink="">
      <xdr:nvSpPr>
        <xdr:cNvPr id="5131"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1000125</xdr:colOff>
      <xdr:row>38</xdr:row>
      <xdr:rowOff>152400</xdr:rowOff>
    </xdr:from>
    <xdr:to>
      <xdr:col>3</xdr:col>
      <xdr:colOff>571500</xdr:colOff>
      <xdr:row>41</xdr:row>
      <xdr:rowOff>171450</xdr:rowOff>
    </xdr:to>
    <xdr:sp macro="" textlink="">
      <xdr:nvSpPr>
        <xdr:cNvPr id="5475" name="Line 12"/>
        <xdr:cNvSpPr>
          <a:spLocks noChangeShapeType="1"/>
        </xdr:cNvSpPr>
      </xdr:nvSpPr>
      <xdr:spPr bwMode="auto">
        <a:xfrm flipH="1">
          <a:off x="2286000" y="7886700"/>
          <a:ext cx="838200"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1</xdr:row>
      <xdr:rowOff>390525</xdr:rowOff>
    </xdr:from>
    <xdr:to>
      <xdr:col>5</xdr:col>
      <xdr:colOff>942975</xdr:colOff>
      <xdr:row>5</xdr:row>
      <xdr:rowOff>95250</xdr:rowOff>
    </xdr:to>
    <xdr:sp macro="" textlink="">
      <xdr:nvSpPr>
        <xdr:cNvPr id="6232" name="AutoShape 2"/>
        <xdr:cNvSpPr>
          <a:spLocks noChangeArrowheads="1"/>
        </xdr:cNvSpPr>
      </xdr:nvSpPr>
      <xdr:spPr bwMode="auto">
        <a:xfrm>
          <a:off x="2190750" y="390525"/>
          <a:ext cx="2105025"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主たる生計維持者が住所を有する市町名を入力してください。</a:t>
          </a:r>
        </a:p>
      </xdr:txBody>
    </xdr:sp>
    <xdr:clientData/>
  </xdr:twoCellAnchor>
  <xdr:twoCellAnchor>
    <xdr:from>
      <xdr:col>5</xdr:col>
      <xdr:colOff>914400</xdr:colOff>
      <xdr:row>3</xdr:row>
      <xdr:rowOff>161925</xdr:rowOff>
    </xdr:from>
    <xdr:to>
      <xdr:col>7</xdr:col>
      <xdr:colOff>9525</xdr:colOff>
      <xdr:row>4</xdr:row>
      <xdr:rowOff>57150</xdr:rowOff>
    </xdr:to>
    <xdr:sp macro="" textlink="">
      <xdr:nvSpPr>
        <xdr:cNvPr id="6602" name="Line 3"/>
        <xdr:cNvSpPr>
          <a:spLocks noChangeShapeType="1"/>
        </xdr:cNvSpPr>
      </xdr:nvSpPr>
      <xdr:spPr bwMode="auto">
        <a:xfrm>
          <a:off x="4972050" y="1009650"/>
          <a:ext cx="1000125"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3</xdr:row>
      <xdr:rowOff>47624</xdr:rowOff>
    </xdr:from>
    <xdr:to>
      <xdr:col>9</xdr:col>
      <xdr:colOff>800100</xdr:colOff>
      <xdr:row>6</xdr:row>
      <xdr:rowOff>171449</xdr:rowOff>
    </xdr:to>
    <xdr:sp macro="" textlink="">
      <xdr:nvSpPr>
        <xdr:cNvPr id="6234" name="AutoShape 4"/>
        <xdr:cNvSpPr>
          <a:spLocks noChangeArrowheads="1"/>
        </xdr:cNvSpPr>
      </xdr:nvSpPr>
      <xdr:spPr bwMode="auto">
        <a:xfrm>
          <a:off x="5581650" y="466724"/>
          <a:ext cx="1476375" cy="695325"/>
        </a:xfrm>
        <a:prstGeom prst="roundRect">
          <a:avLst>
            <a:gd name="adj" fmla="val 27012"/>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今年の収入が分かる書類から推計した年収額を入力してください。</a:t>
          </a:r>
        </a:p>
      </xdr:txBody>
    </xdr:sp>
    <xdr:clientData/>
  </xdr:twoCellAnchor>
  <xdr:twoCellAnchor>
    <xdr:from>
      <xdr:col>5</xdr:col>
      <xdr:colOff>609600</xdr:colOff>
      <xdr:row>7</xdr:row>
      <xdr:rowOff>85725</xdr:rowOff>
    </xdr:from>
    <xdr:to>
      <xdr:col>7</xdr:col>
      <xdr:colOff>590550</xdr:colOff>
      <xdr:row>12</xdr:row>
      <xdr:rowOff>38100</xdr:rowOff>
    </xdr:to>
    <xdr:sp macro="" textlink="">
      <xdr:nvSpPr>
        <xdr:cNvPr id="6604" name="Line 5"/>
        <xdr:cNvSpPr>
          <a:spLocks noChangeShapeType="1"/>
        </xdr:cNvSpPr>
      </xdr:nvSpPr>
      <xdr:spPr bwMode="auto">
        <a:xfrm flipH="1">
          <a:off x="4667250" y="1685925"/>
          <a:ext cx="1885950" cy="990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6</xdr:row>
      <xdr:rowOff>19050</xdr:rowOff>
    </xdr:from>
    <xdr:to>
      <xdr:col>5</xdr:col>
      <xdr:colOff>485775</xdr:colOff>
      <xdr:row>9</xdr:row>
      <xdr:rowOff>114300</xdr:rowOff>
    </xdr:to>
    <xdr:sp macro="" textlink="">
      <xdr:nvSpPr>
        <xdr:cNvPr id="6238" name="AutoShape 8"/>
        <xdr:cNvSpPr>
          <a:spLocks noChangeArrowheads="1"/>
        </xdr:cNvSpPr>
      </xdr:nvSpPr>
      <xdr:spPr bwMode="auto">
        <a:xfrm>
          <a:off x="1419225" y="1009650"/>
          <a:ext cx="2419350" cy="4572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950" b="0" i="0" strike="noStrike">
              <a:solidFill>
                <a:srgbClr val="000000"/>
              </a:solidFill>
              <a:latin typeface="ＭＳ Ｐゴシック"/>
              <a:ea typeface="ＭＳ Ｐゴシック"/>
            </a:rPr>
            <a:t>市町で発行する所得課税証明書に記載されている総所得金額を入力してください。</a:t>
          </a:r>
        </a:p>
      </xdr:txBody>
    </xdr:sp>
    <xdr:clientData/>
  </xdr:twoCellAnchor>
  <xdr:twoCellAnchor>
    <xdr:from>
      <xdr:col>2</xdr:col>
      <xdr:colOff>771525</xdr:colOff>
      <xdr:row>9</xdr:row>
      <xdr:rowOff>57150</xdr:rowOff>
    </xdr:from>
    <xdr:to>
      <xdr:col>2</xdr:col>
      <xdr:colOff>952500</xdr:colOff>
      <xdr:row>12</xdr:row>
      <xdr:rowOff>47625</xdr:rowOff>
    </xdr:to>
    <xdr:sp macro="" textlink="">
      <xdr:nvSpPr>
        <xdr:cNvPr id="6606" name="Line 9"/>
        <xdr:cNvSpPr>
          <a:spLocks noChangeShapeType="1"/>
        </xdr:cNvSpPr>
      </xdr:nvSpPr>
      <xdr:spPr bwMode="auto">
        <a:xfrm flipH="1">
          <a:off x="2219325" y="2009775"/>
          <a:ext cx="180975" cy="676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19050</xdr:colOff>
      <xdr:row>23</xdr:row>
      <xdr:rowOff>19050</xdr:rowOff>
    </xdr:from>
    <xdr:to>
      <xdr:col>1</xdr:col>
      <xdr:colOff>904875</xdr:colOff>
      <xdr:row>28</xdr:row>
      <xdr:rowOff>9525</xdr:rowOff>
    </xdr:to>
    <xdr:sp macro="" textlink="">
      <xdr:nvSpPr>
        <xdr:cNvPr id="6240" name="AutoShape 11"/>
        <xdr:cNvSpPr>
          <a:spLocks noChangeArrowheads="1"/>
        </xdr:cNvSpPr>
      </xdr:nvSpPr>
      <xdr:spPr bwMode="auto">
        <a:xfrm>
          <a:off x="19050" y="4572000"/>
          <a:ext cx="885825" cy="857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914400</xdr:colOff>
      <xdr:row>24</xdr:row>
      <xdr:rowOff>123825</xdr:rowOff>
    </xdr:from>
    <xdr:to>
      <xdr:col>2</xdr:col>
      <xdr:colOff>352425</xdr:colOff>
      <xdr:row>25</xdr:row>
      <xdr:rowOff>104775</xdr:rowOff>
    </xdr:to>
    <xdr:sp macro="" textlink="">
      <xdr:nvSpPr>
        <xdr:cNvPr id="6608" name="Line 12"/>
        <xdr:cNvSpPr>
          <a:spLocks noChangeShapeType="1"/>
        </xdr:cNvSpPr>
      </xdr:nvSpPr>
      <xdr:spPr bwMode="auto">
        <a:xfrm>
          <a:off x="1123950" y="5457825"/>
          <a:ext cx="676275" cy="152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14</xdr:row>
      <xdr:rowOff>0</xdr:rowOff>
    </xdr:from>
    <xdr:to>
      <xdr:col>1</xdr:col>
      <xdr:colOff>447675</xdr:colOff>
      <xdr:row>23</xdr:row>
      <xdr:rowOff>9525</xdr:rowOff>
    </xdr:to>
    <xdr:sp macro="" textlink="">
      <xdr:nvSpPr>
        <xdr:cNvPr id="6609" name="Line 13"/>
        <xdr:cNvSpPr>
          <a:spLocks noChangeShapeType="1"/>
        </xdr:cNvSpPr>
      </xdr:nvSpPr>
      <xdr:spPr bwMode="auto">
        <a:xfrm flipV="1">
          <a:off x="657225" y="3095625"/>
          <a:ext cx="0" cy="2066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95250</xdr:rowOff>
    </xdr:from>
    <xdr:to>
      <xdr:col>4</xdr:col>
      <xdr:colOff>95250</xdr:colOff>
      <xdr:row>23</xdr:row>
      <xdr:rowOff>19050</xdr:rowOff>
    </xdr:to>
    <xdr:sp macro="" textlink="">
      <xdr:nvSpPr>
        <xdr:cNvPr id="6610" name="Line 15"/>
        <xdr:cNvSpPr>
          <a:spLocks noChangeShapeType="1"/>
        </xdr:cNvSpPr>
      </xdr:nvSpPr>
      <xdr:spPr bwMode="auto">
        <a:xfrm flipV="1">
          <a:off x="657225" y="2962275"/>
          <a:ext cx="2381250" cy="2209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180975</xdr:colOff>
      <xdr:row>45</xdr:row>
      <xdr:rowOff>66675</xdr:rowOff>
    </xdr:from>
    <xdr:to>
      <xdr:col>8</xdr:col>
      <xdr:colOff>19050</xdr:colOff>
      <xdr:row>47</xdr:row>
      <xdr:rowOff>57150</xdr:rowOff>
    </xdr:to>
    <xdr:sp macro="" textlink="">
      <xdr:nvSpPr>
        <xdr:cNvPr id="6573" name="AutoShape 16"/>
        <xdr:cNvSpPr>
          <a:spLocks noChangeArrowheads="1"/>
        </xdr:cNvSpPr>
      </xdr:nvSpPr>
      <xdr:spPr bwMode="auto">
        <a:xfrm>
          <a:off x="1628775" y="9591675"/>
          <a:ext cx="5067300" cy="3524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収入審査の判定はこの欄に表示される結果で行います。</a:t>
          </a:r>
          <a:endParaRPr lang="ja-JP" altLang="en-US"/>
        </a:p>
      </xdr:txBody>
    </xdr:sp>
    <xdr:clientData/>
  </xdr:twoCellAnchor>
  <xdr:twoCellAnchor>
    <xdr:from>
      <xdr:col>2</xdr:col>
      <xdr:colOff>19050</xdr:colOff>
      <xdr:row>42</xdr:row>
      <xdr:rowOff>161925</xdr:rowOff>
    </xdr:from>
    <xdr:to>
      <xdr:col>2</xdr:col>
      <xdr:colOff>85725</xdr:colOff>
      <xdr:row>44</xdr:row>
      <xdr:rowOff>85725</xdr:rowOff>
    </xdr:to>
    <xdr:sp macro="" textlink="">
      <xdr:nvSpPr>
        <xdr:cNvPr id="6612" name="Line 17"/>
        <xdr:cNvSpPr>
          <a:spLocks noChangeShapeType="1"/>
        </xdr:cNvSpPr>
      </xdr:nvSpPr>
      <xdr:spPr bwMode="auto">
        <a:xfrm flipH="1" flipV="1">
          <a:off x="1466850" y="9029700"/>
          <a:ext cx="66675"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1133475</xdr:colOff>
      <xdr:row>2</xdr:row>
      <xdr:rowOff>9525</xdr:rowOff>
    </xdr:from>
    <xdr:to>
      <xdr:col>4</xdr:col>
      <xdr:colOff>400050</xdr:colOff>
      <xdr:row>3</xdr:row>
      <xdr:rowOff>209550</xdr:rowOff>
    </xdr:to>
    <xdr:sp macro="" textlink="">
      <xdr:nvSpPr>
        <xdr:cNvPr id="4" name="AutoShape 2"/>
        <xdr:cNvSpPr>
          <a:spLocks noChangeArrowheads="1"/>
        </xdr:cNvSpPr>
      </xdr:nvSpPr>
      <xdr:spPr bwMode="auto">
        <a:xfrm>
          <a:off x="2600325" y="1019175"/>
          <a:ext cx="1981200" cy="4286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保護者が住所を有する市町名を選択してください。</a:t>
          </a:r>
        </a:p>
      </xdr:txBody>
    </xdr:sp>
    <xdr:clientData/>
  </xdr:twoCellAnchor>
  <xdr:twoCellAnchor>
    <xdr:from>
      <xdr:col>4</xdr:col>
      <xdr:colOff>400050</xdr:colOff>
      <xdr:row>2</xdr:row>
      <xdr:rowOff>219075</xdr:rowOff>
    </xdr:from>
    <xdr:to>
      <xdr:col>5</xdr:col>
      <xdr:colOff>76200</xdr:colOff>
      <xdr:row>3</xdr:row>
      <xdr:rowOff>114300</xdr:rowOff>
    </xdr:to>
    <xdr:sp macro="" textlink="">
      <xdr:nvSpPr>
        <xdr:cNvPr id="5" name="Line 3"/>
        <xdr:cNvSpPr>
          <a:spLocks noChangeShapeType="1"/>
        </xdr:cNvSpPr>
      </xdr:nvSpPr>
      <xdr:spPr bwMode="auto">
        <a:xfrm>
          <a:off x="4581525" y="10668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149225</xdr:rowOff>
    </xdr:from>
    <xdr:to>
      <xdr:col>0</xdr:col>
      <xdr:colOff>876300</xdr:colOff>
      <xdr:row>28</xdr:row>
      <xdr:rowOff>92075</xdr:rowOff>
    </xdr:to>
    <xdr:sp macro="" textlink="">
      <xdr:nvSpPr>
        <xdr:cNvPr id="8" name="AutoShape 8"/>
        <xdr:cNvSpPr>
          <a:spLocks noChangeArrowheads="1"/>
        </xdr:cNvSpPr>
      </xdr:nvSpPr>
      <xdr:spPr bwMode="auto">
        <a:xfrm>
          <a:off x="171450" y="5927725"/>
          <a:ext cx="879475" cy="9112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0</xdr:col>
      <xdr:colOff>866775</xdr:colOff>
      <xdr:row>25</xdr:row>
      <xdr:rowOff>73025</xdr:rowOff>
    </xdr:from>
    <xdr:to>
      <xdr:col>1</xdr:col>
      <xdr:colOff>447675</xdr:colOff>
      <xdr:row>25</xdr:row>
      <xdr:rowOff>73025</xdr:rowOff>
    </xdr:to>
    <xdr:sp macro="" textlink="">
      <xdr:nvSpPr>
        <xdr:cNvPr id="9" name="Line 19"/>
        <xdr:cNvSpPr>
          <a:spLocks noChangeShapeType="1"/>
        </xdr:cNvSpPr>
      </xdr:nvSpPr>
      <xdr:spPr bwMode="auto">
        <a:xfrm>
          <a:off x="1041400" y="62960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390524</xdr:colOff>
      <xdr:row>13</xdr:row>
      <xdr:rowOff>47625</xdr:rowOff>
    </xdr:from>
    <xdr:to>
      <xdr:col>0</xdr:col>
      <xdr:colOff>412749</xdr:colOff>
      <xdr:row>23</xdr:row>
      <xdr:rowOff>139699</xdr:rowOff>
    </xdr:to>
    <xdr:sp macro="" textlink="">
      <xdr:nvSpPr>
        <xdr:cNvPr id="10" name="Line 20"/>
        <xdr:cNvSpPr>
          <a:spLocks noChangeShapeType="1"/>
        </xdr:cNvSpPr>
      </xdr:nvSpPr>
      <xdr:spPr bwMode="auto">
        <a:xfrm flipV="1">
          <a:off x="565149" y="3524250"/>
          <a:ext cx="22225" cy="239394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E132"/>
  <sheetViews>
    <sheetView zoomScaleNormal="100" zoomScaleSheetLayoutView="100" workbookViewId="0">
      <selection activeCell="E4" sqref="E4"/>
    </sheetView>
  </sheetViews>
  <sheetFormatPr defaultRowHeight="13.5"/>
  <cols>
    <col min="1" max="1" width="2.5" customWidth="1"/>
    <col min="2" max="2" width="14.75" customWidth="1"/>
    <col min="3" max="3" width="16.75" customWidth="1"/>
    <col min="4" max="4" width="8" customWidth="1"/>
    <col min="5" max="5" width="10" customWidth="1"/>
    <col min="6" max="6" width="10.125" customWidth="1"/>
    <col min="7" max="7" width="19" customWidth="1"/>
    <col min="8" max="8" width="3.375" bestFit="1" customWidth="1"/>
    <col min="9" max="9" width="27" customWidth="1"/>
    <col min="10" max="10" width="2.375" customWidth="1"/>
    <col min="11" max="11" width="11.625" customWidth="1"/>
    <col min="12" max="13" width="18.5" customWidth="1"/>
    <col min="14" max="14" width="10.5" bestFit="1" customWidth="1"/>
    <col min="15" max="17" width="9.25" bestFit="1" customWidth="1"/>
    <col min="18" max="22" width="11.25" customWidth="1"/>
  </cols>
  <sheetData>
    <row r="1" spans="1:22">
      <c r="A1" s="180"/>
    </row>
    <row r="2" spans="1:22" ht="33" customHeight="1">
      <c r="B2" s="241" t="s">
        <v>99</v>
      </c>
      <c r="C2" s="241"/>
      <c r="D2" s="241"/>
      <c r="E2" s="241"/>
      <c r="F2" s="241"/>
      <c r="G2" s="241"/>
      <c r="H2" s="241"/>
      <c r="I2" s="241"/>
      <c r="J2" s="241"/>
    </row>
    <row r="3" spans="1:22" s="92" customFormat="1" ht="14.25" thickBot="1">
      <c r="B3" s="91"/>
      <c r="C3" s="91"/>
      <c r="D3" s="91"/>
      <c r="E3" s="91"/>
      <c r="F3" s="91"/>
      <c r="G3" s="91"/>
      <c r="H3" s="91"/>
      <c r="I3" s="91"/>
      <c r="J3" s="91"/>
    </row>
    <row r="4" spans="1:22" ht="21.75" customHeight="1" thickBot="1">
      <c r="B4" s="75" t="s">
        <v>98</v>
      </c>
      <c r="C4" s="2"/>
      <c r="D4" s="3"/>
      <c r="E4" s="3"/>
      <c r="F4" s="73" t="s">
        <v>0</v>
      </c>
      <c r="G4" s="147"/>
      <c r="I4" s="258" t="s">
        <v>87</v>
      </c>
      <c r="J4" s="5"/>
      <c r="R4" s="16"/>
      <c r="S4" s="17"/>
      <c r="T4" s="17"/>
      <c r="U4" s="17"/>
      <c r="V4" s="17"/>
    </row>
    <row r="5" spans="1:22" ht="24.75" customHeight="1">
      <c r="B5" s="242" t="s">
        <v>1</v>
      </c>
      <c r="C5" s="243"/>
      <c r="D5" s="5"/>
      <c r="E5" s="5"/>
      <c r="F5" s="74" t="s">
        <v>3</v>
      </c>
      <c r="G5" s="148"/>
      <c r="I5" s="259"/>
      <c r="J5" s="9"/>
      <c r="R5" s="223"/>
      <c r="S5" s="223"/>
      <c r="T5" s="223"/>
      <c r="U5" s="223"/>
      <c r="V5" s="223"/>
    </row>
    <row r="6" spans="1:22" ht="27" customHeight="1">
      <c r="B6" s="244" t="s">
        <v>4</v>
      </c>
      <c r="C6" s="245"/>
      <c r="D6" s="5"/>
      <c r="E6" s="5"/>
      <c r="F6" s="149" t="s">
        <v>5</v>
      </c>
      <c r="G6" s="133"/>
      <c r="H6" s="66" t="s">
        <v>82</v>
      </c>
      <c r="I6" s="259"/>
      <c r="J6" s="5"/>
      <c r="R6" s="223"/>
      <c r="S6" s="18"/>
      <c r="T6" s="18"/>
      <c r="U6" s="18"/>
      <c r="V6" s="18"/>
    </row>
    <row r="7" spans="1:22" ht="27" customHeight="1" thickBot="1">
      <c r="B7" s="246" t="s">
        <v>6</v>
      </c>
      <c r="C7" s="247"/>
      <c r="D7" s="5"/>
      <c r="E7" s="5"/>
      <c r="F7" s="74" t="s">
        <v>7</v>
      </c>
      <c r="G7" s="128"/>
      <c r="I7" s="260"/>
      <c r="J7" s="5"/>
      <c r="R7" s="20"/>
      <c r="S7" s="21"/>
      <c r="T7" s="21"/>
      <c r="U7" s="21"/>
      <c r="V7" s="21"/>
    </row>
    <row r="8" spans="1:22" ht="14.25">
      <c r="B8" s="43"/>
      <c r="C8" s="44"/>
      <c r="D8" s="45"/>
      <c r="E8" s="46"/>
      <c r="F8" s="46"/>
      <c r="G8" s="9"/>
      <c r="H8" s="49"/>
      <c r="I8" s="46"/>
      <c r="J8" s="47"/>
      <c r="R8" s="20"/>
      <c r="S8" s="21"/>
      <c r="T8" s="21"/>
      <c r="U8" s="21"/>
      <c r="V8" s="21"/>
    </row>
    <row r="10" spans="1:22" ht="15" thickBot="1">
      <c r="B10" s="35" t="s">
        <v>58</v>
      </c>
      <c r="C10" s="14"/>
      <c r="D10" s="14"/>
      <c r="E10" s="7"/>
      <c r="F10" s="7"/>
      <c r="G10" s="7"/>
      <c r="H10" s="7"/>
      <c r="I10" s="7"/>
      <c r="J10" s="5"/>
    </row>
    <row r="11" spans="1:22">
      <c r="B11" s="276" t="s">
        <v>14</v>
      </c>
      <c r="C11" s="278" t="s">
        <v>33</v>
      </c>
      <c r="D11" s="280"/>
      <c r="E11" s="29"/>
      <c r="F11" s="29"/>
      <c r="G11" s="29"/>
      <c r="H11" s="29"/>
      <c r="I11" s="29"/>
      <c r="J11" s="29"/>
    </row>
    <row r="12" spans="1:22" ht="14.25" thickBot="1">
      <c r="B12" s="277"/>
      <c r="C12" s="279"/>
      <c r="D12" s="280"/>
      <c r="E12" s="29"/>
      <c r="F12" s="10"/>
      <c r="G12" s="10"/>
      <c r="H12" s="10"/>
      <c r="I12" s="29"/>
      <c r="J12" s="29"/>
    </row>
    <row r="13" spans="1:22" ht="17.25" customHeight="1">
      <c r="B13" s="15"/>
      <c r="C13" s="37"/>
      <c r="D13" s="12"/>
      <c r="E13" s="267" t="s">
        <v>66</v>
      </c>
      <c r="F13" s="268"/>
      <c r="G13" s="268"/>
      <c r="H13" s="268"/>
      <c r="I13" s="269"/>
      <c r="J13" s="31"/>
    </row>
    <row r="14" spans="1:22" ht="17.25" customHeight="1">
      <c r="B14" s="8"/>
      <c r="C14" s="38"/>
      <c r="D14" s="12"/>
      <c r="E14" s="270"/>
      <c r="F14" s="271"/>
      <c r="G14" s="271"/>
      <c r="H14" s="271"/>
      <c r="I14" s="272"/>
      <c r="J14" s="31"/>
    </row>
    <row r="15" spans="1:22" ht="16.5" customHeight="1">
      <c r="B15" s="8"/>
      <c r="C15" s="38"/>
      <c r="D15" s="12"/>
      <c r="E15" s="270"/>
      <c r="F15" s="271"/>
      <c r="G15" s="271"/>
      <c r="H15" s="271"/>
      <c r="I15" s="272"/>
      <c r="J15" s="31"/>
    </row>
    <row r="16" spans="1:22" ht="16.5" customHeight="1">
      <c r="B16" s="8"/>
      <c r="C16" s="38"/>
      <c r="D16" s="32" t="s">
        <v>32</v>
      </c>
      <c r="E16" s="270"/>
      <c r="F16" s="271"/>
      <c r="G16" s="271"/>
      <c r="H16" s="271"/>
      <c r="I16" s="272"/>
      <c r="J16" s="31"/>
    </row>
    <row r="17" spans="2:10" ht="18" customHeight="1">
      <c r="B17" s="8"/>
      <c r="C17" s="38"/>
      <c r="D17" s="12"/>
      <c r="E17" s="270"/>
      <c r="F17" s="271"/>
      <c r="G17" s="271"/>
      <c r="H17" s="271"/>
      <c r="I17" s="272"/>
      <c r="J17" s="31"/>
    </row>
    <row r="18" spans="2:10" ht="17.25" customHeight="1">
      <c r="B18" s="8"/>
      <c r="C18" s="38"/>
      <c r="D18" s="12"/>
      <c r="E18" s="270"/>
      <c r="F18" s="271"/>
      <c r="G18" s="271"/>
      <c r="H18" s="271"/>
      <c r="I18" s="272"/>
      <c r="J18" s="31"/>
    </row>
    <row r="19" spans="2:10" ht="18.75" customHeight="1" thickBot="1">
      <c r="B19" s="8"/>
      <c r="C19" s="39"/>
      <c r="D19" s="12"/>
      <c r="E19" s="273"/>
      <c r="F19" s="274"/>
      <c r="G19" s="274"/>
      <c r="H19" s="274"/>
      <c r="I19" s="275"/>
      <c r="J19" s="31"/>
    </row>
    <row r="20" spans="2:10" ht="29.25" customHeight="1" thickBot="1">
      <c r="B20" s="65" t="s">
        <v>34</v>
      </c>
      <c r="C20" s="64">
        <f>SUM(C13:C19)</f>
        <v>0</v>
      </c>
      <c r="D20" s="13"/>
      <c r="E20" s="12"/>
      <c r="F20" s="12"/>
      <c r="G20" s="12"/>
      <c r="H20" s="12"/>
      <c r="I20" s="265"/>
      <c r="J20" s="266"/>
    </row>
    <row r="21" spans="2:10">
      <c r="B21" s="86"/>
      <c r="C21" s="87"/>
      <c r="D21" s="13"/>
      <c r="E21" s="12"/>
      <c r="F21" s="12"/>
      <c r="G21" s="12"/>
      <c r="H21" s="12"/>
      <c r="I21" s="55"/>
      <c r="J21" s="56"/>
    </row>
    <row r="22" spans="2:10" ht="27" customHeight="1" thickBot="1">
      <c r="B22" s="40" t="s">
        <v>59</v>
      </c>
      <c r="C22" s="11"/>
      <c r="D22" s="11"/>
      <c r="E22" s="11"/>
      <c r="F22" s="11"/>
      <c r="G22" s="11"/>
      <c r="H22" s="11"/>
      <c r="I22" s="11"/>
      <c r="J22" s="11"/>
    </row>
    <row r="23" spans="2:10">
      <c r="C23" s="261" t="s">
        <v>14</v>
      </c>
    </row>
    <row r="24" spans="2:10" ht="14.25" thickBot="1">
      <c r="C24" s="262"/>
    </row>
    <row r="25" spans="2:10" ht="25.5" customHeight="1" thickBot="1">
      <c r="C25" s="169" t="s">
        <v>85</v>
      </c>
      <c r="E25" s="224" t="s">
        <v>86</v>
      </c>
      <c r="F25" s="225"/>
      <c r="G25" s="225"/>
      <c r="H25" s="225"/>
      <c r="I25" s="226"/>
    </row>
    <row r="26" spans="2:10" ht="15" customHeight="1">
      <c r="C26" s="63"/>
      <c r="E26" s="227"/>
      <c r="F26" s="228"/>
      <c r="G26" s="228"/>
      <c r="H26" s="228"/>
      <c r="I26" s="229"/>
    </row>
    <row r="27" spans="2:10" ht="15" customHeight="1">
      <c r="C27" s="15"/>
      <c r="E27" s="227"/>
      <c r="F27" s="228"/>
      <c r="G27" s="228"/>
      <c r="H27" s="228"/>
      <c r="I27" s="229"/>
    </row>
    <row r="28" spans="2:10" ht="17.25" customHeight="1">
      <c r="C28" s="15"/>
      <c r="E28" s="227"/>
      <c r="F28" s="228"/>
      <c r="G28" s="228"/>
      <c r="H28" s="228"/>
      <c r="I28" s="229"/>
    </row>
    <row r="29" spans="2:10" ht="15" customHeight="1">
      <c r="C29" s="15"/>
      <c r="D29" s="32" t="s">
        <v>32</v>
      </c>
      <c r="E29" s="227"/>
      <c r="F29" s="228"/>
      <c r="G29" s="228"/>
      <c r="H29" s="228"/>
      <c r="I29" s="229"/>
    </row>
    <row r="30" spans="2:10" ht="15" customHeight="1">
      <c r="C30" s="15"/>
      <c r="E30" s="227"/>
      <c r="F30" s="228"/>
      <c r="G30" s="228"/>
      <c r="H30" s="228"/>
      <c r="I30" s="229"/>
    </row>
    <row r="31" spans="2:10" ht="15" customHeight="1">
      <c r="C31" s="15"/>
      <c r="E31" s="227"/>
      <c r="F31" s="228"/>
      <c r="G31" s="228"/>
      <c r="H31" s="228"/>
      <c r="I31" s="229"/>
    </row>
    <row r="32" spans="2:10" ht="15" customHeight="1">
      <c r="C32" s="15"/>
      <c r="E32" s="227"/>
      <c r="F32" s="228"/>
      <c r="G32" s="228"/>
      <c r="H32" s="228"/>
      <c r="I32" s="229"/>
    </row>
    <row r="33" spans="2:31" ht="15" customHeight="1">
      <c r="C33" s="15"/>
      <c r="E33" s="227"/>
      <c r="F33" s="228"/>
      <c r="G33" s="228"/>
      <c r="H33" s="228"/>
      <c r="I33" s="229"/>
    </row>
    <row r="34" spans="2:31" ht="15" customHeight="1">
      <c r="C34" s="15"/>
      <c r="E34" s="227"/>
      <c r="F34" s="228"/>
      <c r="G34" s="228"/>
      <c r="H34" s="228"/>
      <c r="I34" s="229"/>
      <c r="K34" s="48"/>
      <c r="L34" s="50"/>
      <c r="M34" s="50"/>
      <c r="N34" s="50"/>
      <c r="O34" s="50"/>
      <c r="P34" s="50"/>
      <c r="Q34" s="50"/>
      <c r="R34" s="50"/>
      <c r="S34" s="50"/>
      <c r="T34" s="50"/>
      <c r="U34" s="50"/>
      <c r="V34" s="50"/>
      <c r="W34" s="50"/>
      <c r="X34" s="50"/>
      <c r="Y34" s="50"/>
      <c r="Z34" s="50"/>
      <c r="AA34" s="50"/>
      <c r="AB34" s="50"/>
      <c r="AC34" s="50"/>
      <c r="AD34" s="50"/>
      <c r="AE34" s="50"/>
    </row>
    <row r="35" spans="2:31" ht="15" customHeight="1" thickBot="1">
      <c r="C35" s="36"/>
      <c r="E35" s="230"/>
      <c r="F35" s="231"/>
      <c r="G35" s="231"/>
      <c r="H35" s="231"/>
      <c r="I35" s="232"/>
      <c r="K35" s="48"/>
      <c r="L35" s="50"/>
      <c r="M35" s="50"/>
      <c r="N35" s="50"/>
      <c r="O35" s="50"/>
      <c r="P35" s="50"/>
      <c r="Q35" s="50"/>
      <c r="R35" s="50"/>
      <c r="S35" s="50"/>
      <c r="T35" s="50"/>
      <c r="U35" s="50"/>
      <c r="V35" s="50"/>
      <c r="W35" s="50"/>
      <c r="X35" s="50"/>
      <c r="Y35" s="50"/>
      <c r="Z35" s="50"/>
      <c r="AA35" s="50"/>
      <c r="AB35" s="50"/>
      <c r="AC35" s="50"/>
      <c r="AD35" s="50"/>
      <c r="AE35" s="50"/>
    </row>
    <row r="36" spans="2:31" ht="24" customHeight="1" thickBot="1">
      <c r="B36" s="168" t="s">
        <v>15</v>
      </c>
      <c r="C36" s="72" t="str">
        <f>IF(G6="","―",COUNTA(C25:C35))</f>
        <v>―</v>
      </c>
    </row>
    <row r="38" spans="2:31" ht="23.25" customHeight="1" thickBot="1">
      <c r="B38" s="40" t="s">
        <v>26</v>
      </c>
    </row>
    <row r="39" spans="2:31" ht="44.25" customHeight="1" thickBot="1">
      <c r="B39" s="68" t="s">
        <v>37</v>
      </c>
      <c r="C39" s="67" t="str">
        <f>IF(G6="","名前を入力下さい。",VLOOKUP(C36,$B$111:$C$130,2))</f>
        <v>名前を入力下さい。</v>
      </c>
      <c r="D39" s="32" t="s">
        <v>31</v>
      </c>
      <c r="E39" s="69" t="s">
        <v>83</v>
      </c>
      <c r="F39" s="70"/>
      <c r="G39" s="70"/>
      <c r="H39" s="70"/>
      <c r="I39" s="71"/>
    </row>
    <row r="42" spans="2:31" ht="27" customHeight="1" thickBot="1">
      <c r="B42" s="35" t="s">
        <v>54</v>
      </c>
      <c r="C42" s="23"/>
      <c r="D42" s="5"/>
      <c r="E42" s="5"/>
    </row>
    <row r="43" spans="2:31" ht="28.5" customHeight="1" thickBot="1">
      <c r="B43" s="263" t="str">
        <f>IF(G6="","名前を入力下さい。",IF(C20&gt;C39,C95,IF(C39=FALSE,"",B95)))</f>
        <v>名前を入力下さい。</v>
      </c>
      <c r="C43" s="264"/>
      <c r="D43" s="32" t="s">
        <v>32</v>
      </c>
      <c r="E43" s="224" t="s">
        <v>84</v>
      </c>
      <c r="F43" s="233"/>
      <c r="G43" s="233"/>
      <c r="H43" s="233"/>
      <c r="I43" s="234"/>
    </row>
    <row r="44" spans="2:31" ht="14.25" customHeight="1">
      <c r="B44" s="25"/>
      <c r="C44" s="25"/>
      <c r="D44" s="25"/>
      <c r="E44" s="235"/>
      <c r="F44" s="236"/>
      <c r="G44" s="236"/>
      <c r="H44" s="236"/>
      <c r="I44" s="237"/>
    </row>
    <row r="45" spans="2:31" ht="14.25" thickBot="1">
      <c r="E45" s="238"/>
      <c r="F45" s="239"/>
      <c r="G45" s="239"/>
      <c r="H45" s="239"/>
      <c r="I45" s="240"/>
    </row>
    <row r="47" spans="2:31" ht="14.25" thickBot="1"/>
    <row r="48" spans="2:31" ht="13.5" customHeight="1">
      <c r="B48" s="249" t="s">
        <v>38</v>
      </c>
      <c r="C48" s="250"/>
      <c r="D48" s="250"/>
      <c r="E48" s="250"/>
      <c r="F48" s="250"/>
      <c r="G48" s="250"/>
      <c r="H48" s="250"/>
      <c r="I48" s="251"/>
    </row>
    <row r="49" spans="2:9" ht="13.5" customHeight="1">
      <c r="B49" s="252"/>
      <c r="C49" s="253"/>
      <c r="D49" s="253"/>
      <c r="E49" s="253"/>
      <c r="F49" s="253"/>
      <c r="G49" s="253"/>
      <c r="H49" s="253"/>
      <c r="I49" s="254"/>
    </row>
    <row r="50" spans="2:9" ht="13.5" customHeight="1" thickBot="1">
      <c r="B50" s="255"/>
      <c r="C50" s="256"/>
      <c r="D50" s="256"/>
      <c r="E50" s="256"/>
      <c r="F50" s="256"/>
      <c r="G50" s="256"/>
      <c r="H50" s="256"/>
      <c r="I50" s="257"/>
    </row>
    <row r="51" spans="2:9" ht="13.5" customHeight="1">
      <c r="C51" s="34"/>
      <c r="D51" s="34"/>
      <c r="E51" s="34"/>
      <c r="F51" s="34"/>
      <c r="G51" s="34"/>
      <c r="H51" s="34"/>
      <c r="I51" s="34"/>
    </row>
    <row r="52" spans="2:9" ht="13.5" customHeight="1">
      <c r="C52" s="34"/>
      <c r="D52" s="34"/>
      <c r="E52" s="34"/>
      <c r="F52" s="34"/>
      <c r="G52" s="34"/>
      <c r="H52" s="34"/>
      <c r="I52" s="34"/>
    </row>
    <row r="53" spans="2:9" ht="13.5" customHeight="1">
      <c r="C53" s="34"/>
      <c r="D53" s="34"/>
      <c r="E53" s="34"/>
      <c r="F53" s="34"/>
      <c r="G53" s="34"/>
      <c r="H53" s="34"/>
      <c r="I53" s="34"/>
    </row>
    <row r="54" spans="2:9" ht="13.5" customHeight="1">
      <c r="C54" s="34"/>
      <c r="D54" s="34"/>
      <c r="E54" s="34"/>
      <c r="F54" s="34"/>
      <c r="G54" s="34"/>
      <c r="H54" s="34"/>
      <c r="I54" s="34"/>
    </row>
    <row r="91" spans="2:3" hidden="1"/>
    <row r="92" spans="2:3" hidden="1"/>
    <row r="93" spans="2:3" hidden="1"/>
    <row r="94" spans="2:3" ht="14.25" hidden="1" thickBot="1"/>
    <row r="95" spans="2:3" ht="18" hidden="1" thickBot="1">
      <c r="B95" s="184" t="s">
        <v>30</v>
      </c>
      <c r="C95" s="185" t="s">
        <v>19</v>
      </c>
    </row>
    <row r="96" spans="2:3" hidden="1">
      <c r="B96" s="59"/>
      <c r="C96" s="59"/>
    </row>
    <row r="97" spans="2:3" ht="14.25" hidden="1" thickBot="1">
      <c r="B97" s="59"/>
      <c r="C97" s="59"/>
    </row>
    <row r="98" spans="2:3" hidden="1">
      <c r="B98" s="173" t="s">
        <v>20</v>
      </c>
      <c r="C98" s="59"/>
    </row>
    <row r="99" spans="2:3" hidden="1">
      <c r="B99" s="174" t="s">
        <v>21</v>
      </c>
      <c r="C99" s="59"/>
    </row>
    <row r="100" spans="2:3" hidden="1">
      <c r="B100" s="174" t="s">
        <v>22</v>
      </c>
      <c r="C100" s="59"/>
    </row>
    <row r="101" spans="2:3" hidden="1">
      <c r="B101" s="174" t="s">
        <v>23</v>
      </c>
      <c r="C101" s="59"/>
    </row>
    <row r="102" spans="2:3" hidden="1">
      <c r="B102" s="174" t="s">
        <v>71</v>
      </c>
      <c r="C102" s="59"/>
    </row>
    <row r="103" spans="2:3" hidden="1">
      <c r="B103" s="174" t="s">
        <v>70</v>
      </c>
      <c r="C103" s="59"/>
    </row>
    <row r="104" spans="2:3" hidden="1">
      <c r="B104" s="174" t="s">
        <v>72</v>
      </c>
      <c r="C104" s="59"/>
    </row>
    <row r="105" spans="2:3" ht="14.25" hidden="1" thickBot="1">
      <c r="B105" s="175" t="s">
        <v>29</v>
      </c>
      <c r="C105" s="59"/>
    </row>
    <row r="106" spans="2:3" hidden="1">
      <c r="B106" s="59"/>
      <c r="C106" s="59"/>
    </row>
    <row r="107" spans="2:3" hidden="1">
      <c r="B107" s="59"/>
      <c r="C107" s="59"/>
    </row>
    <row r="108" spans="2:3" ht="14.25" hidden="1">
      <c r="B108" s="248" t="s">
        <v>80</v>
      </c>
      <c r="C108" s="248"/>
    </row>
    <row r="109" spans="2:3" ht="14.25" hidden="1" thickBot="1">
      <c r="B109" s="59"/>
      <c r="C109" s="59" t="s">
        <v>81</v>
      </c>
    </row>
    <row r="110" spans="2:3" ht="28.5" hidden="1" customHeight="1" thickBot="1">
      <c r="B110" s="83" t="s">
        <v>79</v>
      </c>
      <c r="C110" s="84" t="s">
        <v>57</v>
      </c>
    </row>
    <row r="111" spans="2:3" ht="14.25" hidden="1" thickTop="1">
      <c r="B111" s="60">
        <v>1</v>
      </c>
      <c r="C111" s="181">
        <v>3400000</v>
      </c>
    </row>
    <row r="112" spans="2:3" hidden="1">
      <c r="B112" s="61">
        <v>2</v>
      </c>
      <c r="C112" s="182">
        <v>3400000</v>
      </c>
    </row>
    <row r="113" spans="2:3" hidden="1">
      <c r="B113" s="61">
        <v>3</v>
      </c>
      <c r="C113" s="182">
        <v>3400000</v>
      </c>
    </row>
    <row r="114" spans="2:3" hidden="1">
      <c r="B114" s="61">
        <v>4</v>
      </c>
      <c r="C114" s="182">
        <v>4200000</v>
      </c>
    </row>
    <row r="115" spans="2:3" hidden="1">
      <c r="B115" s="61">
        <v>5</v>
      </c>
      <c r="C115" s="182">
        <v>5000000</v>
      </c>
    </row>
    <row r="116" spans="2:3" hidden="1">
      <c r="B116" s="61">
        <v>6</v>
      </c>
      <c r="C116" s="182">
        <v>5800000</v>
      </c>
    </row>
    <row r="117" spans="2:3" hidden="1">
      <c r="B117" s="61">
        <v>7</v>
      </c>
      <c r="C117" s="182">
        <v>6700000</v>
      </c>
    </row>
    <row r="118" spans="2:3" hidden="1">
      <c r="B118" s="61">
        <v>8</v>
      </c>
      <c r="C118" s="182">
        <v>7600000</v>
      </c>
    </row>
    <row r="119" spans="2:3" hidden="1">
      <c r="B119" s="61">
        <v>9</v>
      </c>
      <c r="C119" s="182">
        <v>7600000</v>
      </c>
    </row>
    <row r="120" spans="2:3" hidden="1">
      <c r="B120" s="61">
        <v>10</v>
      </c>
      <c r="C120" s="182">
        <v>7600000</v>
      </c>
    </row>
    <row r="121" spans="2:3" hidden="1">
      <c r="B121" s="61">
        <v>11</v>
      </c>
      <c r="C121" s="182">
        <v>7600000</v>
      </c>
    </row>
    <row r="122" spans="2:3" hidden="1">
      <c r="B122" s="61">
        <v>12</v>
      </c>
      <c r="C122" s="182">
        <v>7600000</v>
      </c>
    </row>
    <row r="123" spans="2:3" hidden="1">
      <c r="B123" s="61">
        <v>13</v>
      </c>
      <c r="C123" s="182">
        <v>7600000</v>
      </c>
    </row>
    <row r="124" spans="2:3" hidden="1">
      <c r="B124" s="61">
        <v>14</v>
      </c>
      <c r="C124" s="182">
        <v>7600000</v>
      </c>
    </row>
    <row r="125" spans="2:3" hidden="1">
      <c r="B125" s="61">
        <v>15</v>
      </c>
      <c r="C125" s="182">
        <v>7600000</v>
      </c>
    </row>
    <row r="126" spans="2:3" hidden="1">
      <c r="B126" s="61">
        <v>16</v>
      </c>
      <c r="C126" s="182">
        <v>7600000</v>
      </c>
    </row>
    <row r="127" spans="2:3" hidden="1">
      <c r="B127" s="61">
        <v>17</v>
      </c>
      <c r="C127" s="182">
        <v>7600000</v>
      </c>
    </row>
    <row r="128" spans="2:3" hidden="1">
      <c r="B128" s="61">
        <v>18</v>
      </c>
      <c r="C128" s="182">
        <v>7600000</v>
      </c>
    </row>
    <row r="129" spans="2:3" hidden="1">
      <c r="B129" s="61">
        <v>19</v>
      </c>
      <c r="C129" s="182">
        <v>7600000</v>
      </c>
    </row>
    <row r="130" spans="2:3" ht="14.25" hidden="1" thickBot="1">
      <c r="B130" s="62">
        <v>20</v>
      </c>
      <c r="C130" s="183">
        <v>7600000</v>
      </c>
    </row>
    <row r="131" spans="2:3" hidden="1"/>
    <row r="132" spans="2:3" hidden="1"/>
  </sheetData>
  <sheetProtection sheet="1" formatCells="0" formatColumns="0" formatRows="0" insertColumns="0" insertRows="0" selectLockedCells="1"/>
  <mergeCells count="18">
    <mergeCell ref="B108:C108"/>
    <mergeCell ref="B48:I50"/>
    <mergeCell ref="I4:I7"/>
    <mergeCell ref="C23:C24"/>
    <mergeCell ref="B43:C43"/>
    <mergeCell ref="I20:J20"/>
    <mergeCell ref="E13:I19"/>
    <mergeCell ref="B11:B12"/>
    <mergeCell ref="C11:C12"/>
    <mergeCell ref="D11:D12"/>
    <mergeCell ref="R5:R6"/>
    <mergeCell ref="S5:V5"/>
    <mergeCell ref="E25:I35"/>
    <mergeCell ref="E43:I45"/>
    <mergeCell ref="B2:J2"/>
    <mergeCell ref="B5:C5"/>
    <mergeCell ref="B6:C6"/>
    <mergeCell ref="B7:C7"/>
  </mergeCells>
  <phoneticPr fontId="3"/>
  <conditionalFormatting sqref="B43:C43">
    <cfRule type="cellIs" dxfId="4" priority="1" stopIfTrue="1" operator="equal">
      <formula>"基準外"</formula>
    </cfRule>
  </conditionalFormatting>
  <dataValidations xWindow="341" yWindow="243" count="3">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whole" allowBlank="1" showInputMessage="1" showErrorMessage="1" error="数値以外の入力又は基準額を超えた数値は入力出来ません。" sqref="C13:C19">
      <formula1>0</formula1>
      <formula2>7600000</formula2>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4" top="0.86" bottom="0.98425196850393704" header="0.51181102362204722" footer="0.51181102362204722"/>
  <pageSetup paperSize="9" scale="82" firstPageNumber="68" orientation="portrait" useFirstPageNumber="1" r:id="rId1"/>
  <headerFooter alignWithMargins="0">
    <oddFooter>&amp;L&amp;A</oddFooter>
  </headerFooter>
  <cellWatches>
    <cellWatch r="B13"/>
    <cellWatch r="B98"/>
    <cellWatch r="B99"/>
    <cellWatch r="B100"/>
    <cellWatch r="B101"/>
    <cellWatch r="B102"/>
    <cellWatch r="B103"/>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E59"/>
  <sheetViews>
    <sheetView view="pageBreakPreview" zoomScaleNormal="100" workbookViewId="0">
      <selection activeCell="A6" sqref="A6:C6"/>
    </sheetView>
  </sheetViews>
  <sheetFormatPr defaultRowHeight="13.5"/>
  <cols>
    <col min="1" max="1" width="2.25" style="97" customWidth="1"/>
    <col min="2" max="2" width="13.25" style="97" customWidth="1"/>
    <col min="3" max="3" width="16.625" style="97" customWidth="1"/>
    <col min="4" max="4" width="6.5" style="97" customWidth="1"/>
    <col min="5" max="5" width="10" style="97" customWidth="1"/>
    <col min="6" max="6" width="9.625" style="97" customWidth="1"/>
    <col min="7" max="9" width="9" style="97"/>
    <col min="10" max="10" width="11" style="97" bestFit="1" customWidth="1"/>
    <col min="11" max="11" width="11.125" style="97" hidden="1" customWidth="1"/>
    <col min="12" max="13" width="0" style="97" hidden="1" customWidth="1"/>
    <col min="14" max="17" width="9.25" style="97" hidden="1" customWidth="1"/>
    <col min="18" max="22" width="11.25" style="97" hidden="1" customWidth="1"/>
    <col min="23" max="31" width="0" style="97" hidden="1" customWidth="1"/>
    <col min="32" max="16384" width="9" style="97"/>
  </cols>
  <sheetData>
    <row r="1" spans="1:22" ht="14.25" thickBot="1"/>
    <row r="2" spans="1:22" ht="29.25" customHeight="1" thickBot="1">
      <c r="B2" s="241" t="s">
        <v>99</v>
      </c>
      <c r="C2" s="241"/>
      <c r="D2" s="241"/>
      <c r="E2" s="241"/>
      <c r="F2" s="241"/>
      <c r="G2" s="241"/>
      <c r="H2" s="241"/>
      <c r="I2" s="300"/>
      <c r="J2" s="53" t="s">
        <v>75</v>
      </c>
    </row>
    <row r="3" spans="1:22" s="142" customFormat="1" ht="14.25" thickBot="1">
      <c r="A3" s="117"/>
      <c r="B3" s="91"/>
      <c r="C3" s="91"/>
      <c r="D3" s="91"/>
      <c r="E3" s="91"/>
      <c r="F3" s="91"/>
      <c r="G3" s="91"/>
      <c r="H3" s="91"/>
      <c r="I3" s="91"/>
      <c r="J3" s="140"/>
    </row>
    <row r="4" spans="1:22" ht="18" thickBot="1">
      <c r="B4" s="1" t="s">
        <v>97</v>
      </c>
      <c r="C4" s="98"/>
      <c r="D4" s="99"/>
      <c r="E4" s="99"/>
      <c r="F4" s="99"/>
      <c r="G4" s="4" t="s">
        <v>0</v>
      </c>
      <c r="H4" s="100" t="s">
        <v>45</v>
      </c>
      <c r="K4" s="97" t="s">
        <v>11</v>
      </c>
      <c r="R4" s="101"/>
      <c r="S4" s="102"/>
      <c r="T4" s="102"/>
      <c r="U4" s="102"/>
      <c r="V4" s="102"/>
    </row>
    <row r="5" spans="1:22">
      <c r="B5" s="318" t="s">
        <v>1</v>
      </c>
      <c r="C5" s="319"/>
      <c r="F5" s="97" t="s">
        <v>2</v>
      </c>
      <c r="G5" s="6" t="s">
        <v>3</v>
      </c>
      <c r="H5" s="103" t="s">
        <v>8</v>
      </c>
      <c r="I5" s="104"/>
      <c r="J5" s="9"/>
      <c r="K5" s="97" t="s">
        <v>12</v>
      </c>
      <c r="R5" s="292"/>
      <c r="S5" s="292"/>
      <c r="T5" s="292"/>
      <c r="U5" s="292"/>
      <c r="V5" s="292"/>
    </row>
    <row r="6" spans="1:22">
      <c r="B6" s="320" t="s">
        <v>4</v>
      </c>
      <c r="C6" s="321"/>
      <c r="G6" s="6" t="s">
        <v>5</v>
      </c>
      <c r="H6" s="106" t="s">
        <v>44</v>
      </c>
      <c r="I6" s="104"/>
      <c r="K6" s="97" t="s">
        <v>13</v>
      </c>
      <c r="R6" s="292"/>
      <c r="S6" s="105"/>
      <c r="T6" s="105"/>
      <c r="U6" s="105"/>
      <c r="V6" s="105"/>
    </row>
    <row r="7" spans="1:22" ht="14.25" thickBot="1">
      <c r="B7" s="322" t="s">
        <v>6</v>
      </c>
      <c r="C7" s="323"/>
      <c r="G7" s="6" t="s">
        <v>7</v>
      </c>
      <c r="H7" s="107">
        <v>1</v>
      </c>
      <c r="K7" s="97" t="s">
        <v>23</v>
      </c>
      <c r="R7" s="108"/>
      <c r="S7" s="109"/>
      <c r="T7" s="109"/>
      <c r="U7" s="109"/>
      <c r="V7" s="109"/>
    </row>
    <row r="8" spans="1:22">
      <c r="K8" s="97" t="s">
        <v>71</v>
      </c>
    </row>
    <row r="10" spans="1:22" ht="14.25">
      <c r="B10" s="35" t="s">
        <v>58</v>
      </c>
      <c r="C10" s="110"/>
      <c r="D10" s="110"/>
      <c r="E10" s="10"/>
      <c r="F10" s="10"/>
      <c r="G10" s="10"/>
      <c r="H10" s="10"/>
      <c r="I10" s="10"/>
      <c r="K10" s="97" t="s">
        <v>70</v>
      </c>
    </row>
    <row r="11" spans="1:22">
      <c r="B11" s="296" t="s">
        <v>14</v>
      </c>
      <c r="C11" s="298" t="s">
        <v>33</v>
      </c>
      <c r="D11" s="280"/>
      <c r="E11" s="29"/>
      <c r="F11" s="29"/>
      <c r="G11" s="29"/>
      <c r="H11" s="29"/>
      <c r="I11" s="29"/>
      <c r="J11" s="29"/>
      <c r="K11" s="97" t="s">
        <v>72</v>
      </c>
    </row>
    <row r="12" spans="1:22" ht="14.25" thickBot="1">
      <c r="B12" s="297"/>
      <c r="C12" s="299"/>
      <c r="D12" s="280"/>
      <c r="E12" s="29"/>
      <c r="F12" s="10"/>
      <c r="G12" s="10"/>
      <c r="H12" s="10"/>
      <c r="I12" s="29"/>
      <c r="J12" s="29"/>
      <c r="K12" s="97" t="s">
        <v>29</v>
      </c>
    </row>
    <row r="13" spans="1:22" ht="19.5" customHeight="1">
      <c r="B13" s="150" t="s">
        <v>21</v>
      </c>
      <c r="C13" s="151">
        <v>2450000</v>
      </c>
      <c r="D13" s="19"/>
      <c r="E13" s="267" t="s">
        <v>67</v>
      </c>
      <c r="F13" s="268"/>
      <c r="G13" s="268"/>
      <c r="H13" s="268"/>
      <c r="I13" s="269"/>
      <c r="J13" s="31"/>
    </row>
    <row r="14" spans="1:22" ht="19.5" customHeight="1">
      <c r="B14" s="114" t="s">
        <v>22</v>
      </c>
      <c r="C14" s="152">
        <v>1970000</v>
      </c>
      <c r="D14" s="19"/>
      <c r="E14" s="270"/>
      <c r="F14" s="271"/>
      <c r="G14" s="271"/>
      <c r="H14" s="271"/>
      <c r="I14" s="272"/>
      <c r="J14" s="31"/>
    </row>
    <row r="15" spans="1:22" ht="19.5" customHeight="1">
      <c r="B15" s="114"/>
      <c r="C15" s="152"/>
      <c r="D15" s="19"/>
      <c r="E15" s="270"/>
      <c r="F15" s="271"/>
      <c r="G15" s="271"/>
      <c r="H15" s="271"/>
      <c r="I15" s="272"/>
      <c r="J15" s="31"/>
    </row>
    <row r="16" spans="1:22" ht="19.5" customHeight="1">
      <c r="B16" s="114"/>
      <c r="C16" s="152"/>
      <c r="D16" s="32" t="s">
        <v>40</v>
      </c>
      <c r="E16" s="270"/>
      <c r="F16" s="271"/>
      <c r="G16" s="271"/>
      <c r="H16" s="271"/>
      <c r="I16" s="272"/>
      <c r="J16" s="31"/>
    </row>
    <row r="17" spans="2:31" ht="19.5" customHeight="1">
      <c r="B17" s="114"/>
      <c r="C17" s="152"/>
      <c r="D17" s="19"/>
      <c r="E17" s="270"/>
      <c r="F17" s="271"/>
      <c r="G17" s="271"/>
      <c r="H17" s="271"/>
      <c r="I17" s="272"/>
      <c r="J17" s="31"/>
    </row>
    <row r="18" spans="2:31" ht="19.5" customHeight="1">
      <c r="B18" s="114"/>
      <c r="C18" s="152"/>
      <c r="D18" s="19"/>
      <c r="E18" s="270"/>
      <c r="F18" s="271"/>
      <c r="G18" s="271"/>
      <c r="H18" s="271"/>
      <c r="I18" s="272"/>
      <c r="J18" s="31"/>
    </row>
    <row r="19" spans="2:31" ht="19.5" customHeight="1" thickBot="1">
      <c r="B19" s="153"/>
      <c r="C19" s="154"/>
      <c r="D19" s="19"/>
      <c r="E19" s="273"/>
      <c r="F19" s="274"/>
      <c r="G19" s="274"/>
      <c r="H19" s="274"/>
      <c r="I19" s="275"/>
      <c r="J19" s="31"/>
    </row>
    <row r="20" spans="2:31" ht="26.25" customHeight="1">
      <c r="B20" s="141" t="s">
        <v>34</v>
      </c>
      <c r="C20" s="41">
        <f>SUM(C13:C19)</f>
        <v>4420000</v>
      </c>
      <c r="D20" s="13"/>
      <c r="E20" s="19"/>
      <c r="F20" s="19"/>
      <c r="G20" s="19"/>
      <c r="H20" s="19"/>
      <c r="I20" s="295"/>
      <c r="J20" s="266"/>
    </row>
    <row r="22" spans="2:31" ht="14.25">
      <c r="B22" s="40" t="s">
        <v>59</v>
      </c>
      <c r="C22" s="11"/>
      <c r="D22" s="11"/>
      <c r="E22" s="11"/>
      <c r="F22" s="11"/>
      <c r="G22" s="11"/>
      <c r="H22" s="11"/>
      <c r="I22" s="11"/>
      <c r="J22" s="11"/>
    </row>
    <row r="23" spans="2:31">
      <c r="C23" s="290" t="s">
        <v>14</v>
      </c>
    </row>
    <row r="24" spans="2:31" ht="14.25" thickBot="1">
      <c r="C24" s="291"/>
    </row>
    <row r="25" spans="2:31" ht="18" customHeight="1">
      <c r="C25" s="170" t="s">
        <v>20</v>
      </c>
      <c r="E25" s="301" t="s">
        <v>86</v>
      </c>
      <c r="F25" s="302"/>
      <c r="G25" s="302"/>
      <c r="H25" s="302"/>
      <c r="I25" s="303"/>
    </row>
    <row r="26" spans="2:31">
      <c r="C26" s="114" t="s">
        <v>21</v>
      </c>
      <c r="E26" s="304"/>
      <c r="F26" s="305"/>
      <c r="G26" s="305"/>
      <c r="H26" s="305"/>
      <c r="I26" s="306"/>
    </row>
    <row r="27" spans="2:31">
      <c r="C27" s="114" t="s">
        <v>22</v>
      </c>
      <c r="E27" s="304"/>
      <c r="F27" s="305"/>
      <c r="G27" s="305"/>
      <c r="H27" s="305"/>
      <c r="I27" s="306"/>
    </row>
    <row r="28" spans="2:31">
      <c r="C28" s="114" t="s">
        <v>23</v>
      </c>
      <c r="E28" s="304"/>
      <c r="F28" s="305"/>
      <c r="G28" s="305"/>
      <c r="H28" s="305"/>
      <c r="I28" s="306"/>
    </row>
    <row r="29" spans="2:31">
      <c r="C29" s="114" t="s">
        <v>24</v>
      </c>
      <c r="D29" s="32" t="s">
        <v>41</v>
      </c>
      <c r="E29" s="304"/>
      <c r="F29" s="305"/>
      <c r="G29" s="305"/>
      <c r="H29" s="305"/>
      <c r="I29" s="306"/>
    </row>
    <row r="30" spans="2:31">
      <c r="C30" s="114"/>
      <c r="E30" s="304"/>
      <c r="F30" s="305"/>
      <c r="G30" s="305"/>
      <c r="H30" s="305"/>
      <c r="I30" s="306"/>
      <c r="K30" s="115" t="s">
        <v>42</v>
      </c>
    </row>
    <row r="31" spans="2:31">
      <c r="C31" s="114"/>
      <c r="E31" s="304"/>
      <c r="F31" s="305"/>
      <c r="G31" s="305"/>
      <c r="H31" s="305"/>
      <c r="I31" s="306"/>
      <c r="L31" s="97">
        <v>1</v>
      </c>
      <c r="M31" s="97">
        <v>2</v>
      </c>
      <c r="N31" s="97">
        <v>3</v>
      </c>
      <c r="O31" s="97">
        <v>4</v>
      </c>
      <c r="P31" s="97">
        <v>5</v>
      </c>
      <c r="Q31" s="97">
        <v>6</v>
      </c>
      <c r="R31" s="97">
        <v>7</v>
      </c>
      <c r="S31" s="97">
        <v>8</v>
      </c>
      <c r="T31" s="116">
        <v>9</v>
      </c>
      <c r="U31" s="117">
        <v>10</v>
      </c>
      <c r="V31" s="116">
        <v>11</v>
      </c>
      <c r="W31" s="117">
        <v>12</v>
      </c>
      <c r="X31" s="116">
        <v>13</v>
      </c>
      <c r="Y31" s="117">
        <v>14</v>
      </c>
      <c r="Z31" s="116">
        <v>15</v>
      </c>
      <c r="AA31" s="117">
        <v>16</v>
      </c>
      <c r="AB31" s="116">
        <v>17</v>
      </c>
      <c r="AC31" s="117">
        <v>18</v>
      </c>
      <c r="AD31" s="116">
        <v>19</v>
      </c>
      <c r="AE31" s="117">
        <v>20</v>
      </c>
    </row>
    <row r="32" spans="2:31">
      <c r="C32" s="114"/>
      <c r="E32" s="304"/>
      <c r="F32" s="305"/>
      <c r="G32" s="305"/>
      <c r="H32" s="305"/>
      <c r="I32" s="306"/>
      <c r="K32" s="51" t="s">
        <v>60</v>
      </c>
      <c r="L32" s="155">
        <v>3400000</v>
      </c>
      <c r="M32" s="155">
        <v>3400000</v>
      </c>
      <c r="N32" s="155">
        <v>3400000</v>
      </c>
      <c r="O32" s="155">
        <v>4200000</v>
      </c>
      <c r="P32" s="155">
        <v>5000000</v>
      </c>
      <c r="Q32" s="155">
        <v>5800000</v>
      </c>
      <c r="R32" s="155">
        <v>6700000</v>
      </c>
      <c r="S32" s="155">
        <v>7600000</v>
      </c>
      <c r="T32" s="155">
        <v>7600000</v>
      </c>
      <c r="U32" s="155">
        <v>7600000</v>
      </c>
      <c r="V32" s="155">
        <v>7600000</v>
      </c>
      <c r="W32" s="155">
        <v>7600000</v>
      </c>
      <c r="X32" s="155">
        <v>7600000</v>
      </c>
      <c r="Y32" s="155">
        <v>7600000</v>
      </c>
      <c r="Z32" s="155">
        <v>7600000</v>
      </c>
      <c r="AA32" s="155">
        <v>7600000</v>
      </c>
      <c r="AB32" s="155">
        <v>7600000</v>
      </c>
      <c r="AC32" s="155">
        <v>7600000</v>
      </c>
      <c r="AD32" s="155">
        <v>7600000</v>
      </c>
      <c r="AE32" s="155">
        <v>7600000</v>
      </c>
    </row>
    <row r="33" spans="2:31">
      <c r="C33" s="114"/>
      <c r="E33" s="304"/>
      <c r="F33" s="305"/>
      <c r="G33" s="305"/>
      <c r="H33" s="305"/>
      <c r="I33" s="306"/>
      <c r="K33" s="48"/>
      <c r="L33" s="156"/>
      <c r="M33" s="156"/>
      <c r="N33" s="156"/>
      <c r="O33" s="156"/>
      <c r="P33" s="156"/>
      <c r="Q33" s="156"/>
      <c r="R33" s="156"/>
      <c r="S33" s="156"/>
      <c r="T33" s="156"/>
      <c r="U33" s="156"/>
      <c r="V33" s="156"/>
      <c r="W33" s="156"/>
      <c r="X33" s="156"/>
      <c r="Y33" s="156"/>
      <c r="Z33" s="156"/>
      <c r="AA33" s="156"/>
      <c r="AB33" s="156"/>
      <c r="AC33" s="156"/>
      <c r="AD33" s="156"/>
      <c r="AE33" s="156"/>
    </row>
    <row r="34" spans="2:31">
      <c r="C34" s="114"/>
      <c r="E34" s="304"/>
      <c r="F34" s="305"/>
      <c r="G34" s="305"/>
      <c r="H34" s="305"/>
      <c r="I34" s="306"/>
      <c r="K34" s="48"/>
      <c r="L34" s="156"/>
      <c r="M34" s="156"/>
      <c r="N34" s="156"/>
      <c r="O34" s="156"/>
      <c r="P34" s="156"/>
      <c r="Q34" s="156"/>
      <c r="R34" s="156"/>
      <c r="S34" s="156"/>
      <c r="T34" s="156"/>
      <c r="U34" s="156"/>
      <c r="V34" s="156"/>
      <c r="W34" s="156"/>
      <c r="X34" s="156"/>
      <c r="Y34" s="156"/>
      <c r="Z34" s="156"/>
      <c r="AA34" s="156"/>
      <c r="AB34" s="156"/>
      <c r="AC34" s="156"/>
      <c r="AD34" s="156"/>
      <c r="AE34" s="156"/>
    </row>
    <row r="35" spans="2:31" ht="14.25" thickBot="1">
      <c r="C35" s="153"/>
      <c r="E35" s="307"/>
      <c r="F35" s="308"/>
      <c r="G35" s="308"/>
      <c r="H35" s="308"/>
      <c r="I35" s="309"/>
      <c r="K35" s="48"/>
      <c r="L35" s="156"/>
      <c r="M35" s="156"/>
      <c r="N35" s="156"/>
      <c r="O35" s="156"/>
      <c r="P35" s="156"/>
      <c r="Q35" s="156"/>
      <c r="R35" s="156"/>
      <c r="S35" s="156"/>
      <c r="T35" s="156"/>
      <c r="U35" s="156"/>
      <c r="V35" s="156"/>
      <c r="W35" s="156"/>
      <c r="X35" s="156"/>
      <c r="Y35" s="156"/>
      <c r="Z35" s="156"/>
      <c r="AA35" s="156"/>
      <c r="AB35" s="156"/>
      <c r="AC35" s="156"/>
      <c r="AD35" s="156"/>
      <c r="AE35" s="156"/>
    </row>
    <row r="36" spans="2:31" ht="20.25" customHeight="1">
      <c r="B36" s="157" t="s">
        <v>15</v>
      </c>
      <c r="C36" s="158">
        <f>COUNTA(C25:C35)</f>
        <v>5</v>
      </c>
    </row>
    <row r="38" spans="2:31">
      <c r="B38" s="11" t="s">
        <v>26</v>
      </c>
    </row>
    <row r="39" spans="2:31" ht="24.75" customHeight="1">
      <c r="B39" s="157" t="s">
        <v>37</v>
      </c>
      <c r="C39" s="159">
        <f>LOOKUP(C36,L31:AE31,L32:AE32)</f>
        <v>5000000</v>
      </c>
    </row>
    <row r="42" spans="2:31" ht="14.25" thickBot="1">
      <c r="B42" s="23" t="s">
        <v>54</v>
      </c>
      <c r="C42" s="23"/>
    </row>
    <row r="43" spans="2:31" ht="26.25" customHeight="1" thickBot="1">
      <c r="B43" s="293" t="str">
        <f>IF(C20&gt;C39,C59,IF(C39=FALSE,"",B59))</f>
        <v>基準内</v>
      </c>
      <c r="C43" s="294"/>
      <c r="D43" s="32" t="s">
        <v>43</v>
      </c>
      <c r="E43" s="301" t="s">
        <v>53</v>
      </c>
      <c r="F43" s="310"/>
      <c r="G43" s="310"/>
      <c r="H43" s="310"/>
      <c r="I43" s="311"/>
    </row>
    <row r="44" spans="2:31" ht="14.25" customHeight="1">
      <c r="B44" s="11"/>
      <c r="C44" s="11"/>
      <c r="D44" s="11"/>
      <c r="E44" s="312"/>
      <c r="F44" s="313"/>
      <c r="G44" s="313"/>
      <c r="H44" s="313"/>
      <c r="I44" s="314"/>
    </row>
    <row r="45" spans="2:31" ht="14.25" thickBot="1">
      <c r="E45" s="315"/>
      <c r="F45" s="316"/>
      <c r="G45" s="316"/>
      <c r="H45" s="316"/>
      <c r="I45" s="317"/>
    </row>
    <row r="47" spans="2:31" ht="14.25" thickBot="1"/>
    <row r="48" spans="2:31" ht="13.5" customHeight="1">
      <c r="B48" s="281" t="s">
        <v>38</v>
      </c>
      <c r="C48" s="282"/>
      <c r="D48" s="282"/>
      <c r="E48" s="282"/>
      <c r="F48" s="282"/>
      <c r="G48" s="282"/>
      <c r="H48" s="282"/>
      <c r="I48" s="282"/>
      <c r="J48" s="283"/>
    </row>
    <row r="49" spans="2:10" ht="13.5" customHeight="1">
      <c r="B49" s="284"/>
      <c r="C49" s="285"/>
      <c r="D49" s="285"/>
      <c r="E49" s="285"/>
      <c r="F49" s="285"/>
      <c r="G49" s="285"/>
      <c r="H49" s="285"/>
      <c r="I49" s="285"/>
      <c r="J49" s="286"/>
    </row>
    <row r="50" spans="2:10" ht="13.5" customHeight="1" thickBot="1">
      <c r="B50" s="287"/>
      <c r="C50" s="288"/>
      <c r="D50" s="288"/>
      <c r="E50" s="288"/>
      <c r="F50" s="288"/>
      <c r="G50" s="288"/>
      <c r="H50" s="288"/>
      <c r="I50" s="288"/>
      <c r="J50" s="289"/>
    </row>
    <row r="51" spans="2:10" ht="13.5" customHeight="1">
      <c r="C51" s="160"/>
      <c r="D51" s="160"/>
      <c r="E51" s="160"/>
      <c r="F51" s="160"/>
      <c r="G51" s="160"/>
      <c r="H51" s="160"/>
      <c r="I51" s="160"/>
    </row>
    <row r="52" spans="2:10" ht="13.5" customHeight="1">
      <c r="C52" s="160"/>
      <c r="D52" s="160"/>
      <c r="E52" s="160"/>
      <c r="F52" s="160"/>
      <c r="G52" s="160"/>
      <c r="H52" s="160"/>
      <c r="I52" s="160"/>
    </row>
    <row r="53" spans="2:10" ht="13.5" customHeight="1">
      <c r="C53" s="160"/>
      <c r="D53" s="160"/>
      <c r="E53" s="160"/>
      <c r="F53" s="160"/>
      <c r="G53" s="160"/>
      <c r="H53" s="160"/>
      <c r="I53" s="160"/>
    </row>
    <row r="54" spans="2:10" ht="13.5" customHeight="1">
      <c r="C54" s="160"/>
      <c r="D54" s="160"/>
      <c r="E54" s="160"/>
      <c r="F54" s="160"/>
      <c r="G54" s="160"/>
      <c r="H54" s="160"/>
      <c r="I54" s="160"/>
    </row>
    <row r="59" spans="2:10" ht="17.25">
      <c r="B59" s="24" t="s">
        <v>30</v>
      </c>
      <c r="C59" s="24" t="s">
        <v>19</v>
      </c>
    </row>
  </sheetData>
  <sheetProtection sheet="1"/>
  <mergeCells count="16">
    <mergeCell ref="B2:I2"/>
    <mergeCell ref="E25:I35"/>
    <mergeCell ref="E43:I45"/>
    <mergeCell ref="B5:C5"/>
    <mergeCell ref="B6:C6"/>
    <mergeCell ref="B7:C7"/>
    <mergeCell ref="B48:J50"/>
    <mergeCell ref="C23:C24"/>
    <mergeCell ref="R5:R6"/>
    <mergeCell ref="S5:V5"/>
    <mergeCell ref="B43:C43"/>
    <mergeCell ref="I20:J20"/>
    <mergeCell ref="E13:I19"/>
    <mergeCell ref="B11:B12"/>
    <mergeCell ref="C11:C12"/>
    <mergeCell ref="D11:D12"/>
  </mergeCells>
  <phoneticPr fontId="3"/>
  <dataValidations count="1">
    <dataValidation type="list" allowBlank="1" showErrorMessage="1" prompt="_x000a_" sqref="C25:C35 B13:B19">
      <formula1>$K$4:$K$12</formula1>
    </dataValidation>
  </dataValidations>
  <pageMargins left="0.78740157480314965" right="0.78740157480314965" top="0.98425196850393704" bottom="0.98425196850393704" header="0.51181102362204722" footer="0.51181102362204722"/>
  <pageSetup paperSize="9" scale="92" firstPageNumber="69" orientation="portrait" useFirstPageNumber="1" r:id="rId1"/>
  <headerFooter alignWithMargins="0">
    <oddFooter>&amp;L&amp;A</oddFooter>
  </headerFooter>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J130"/>
  <sheetViews>
    <sheetView view="pageBreakPreview" zoomScaleNormal="100" workbookViewId="0">
      <selection activeCell="B48" sqref="B48:J55"/>
    </sheetView>
  </sheetViews>
  <sheetFormatPr defaultRowHeight="13.5"/>
  <cols>
    <col min="1" max="1" width="3" customWidth="1"/>
    <col min="2" max="2" width="15.625" customWidth="1"/>
    <col min="3" max="3" width="16.625" customWidth="1"/>
    <col min="6" max="6" width="10.5" customWidth="1"/>
    <col min="7" max="7" width="18.125" customWidth="1"/>
    <col min="8" max="8" width="5.625" customWidth="1"/>
    <col min="9" max="9" width="25.5" customWidth="1"/>
    <col min="10" max="10" width="2.875" customWidth="1"/>
  </cols>
  <sheetData>
    <row r="2" spans="2:10" ht="33" customHeight="1">
      <c r="B2" s="241" t="s">
        <v>100</v>
      </c>
      <c r="C2" s="241"/>
      <c r="D2" s="241"/>
      <c r="E2" s="241"/>
      <c r="F2" s="241"/>
      <c r="G2" s="241"/>
      <c r="H2" s="241"/>
      <c r="I2" s="241"/>
      <c r="J2" s="241"/>
    </row>
    <row r="3" spans="2:10" s="92" customFormat="1" ht="14.25" thickBot="1">
      <c r="B3" s="91"/>
      <c r="C3" s="91"/>
      <c r="D3" s="91"/>
      <c r="E3" s="91"/>
      <c r="F3" s="91"/>
      <c r="G3" s="91"/>
      <c r="H3" s="91"/>
      <c r="I3" s="91"/>
      <c r="J3" s="91"/>
    </row>
    <row r="4" spans="2:10" ht="18" thickBot="1">
      <c r="B4" s="1" t="s">
        <v>97</v>
      </c>
      <c r="C4" s="2"/>
      <c r="D4" s="3"/>
      <c r="E4" s="3"/>
      <c r="F4" s="73" t="s">
        <v>0</v>
      </c>
      <c r="G4" s="125"/>
      <c r="I4" s="258" t="s">
        <v>87</v>
      </c>
      <c r="J4" s="5"/>
    </row>
    <row r="5" spans="2:10" ht="21.75" customHeight="1">
      <c r="B5" s="318" t="s">
        <v>1</v>
      </c>
      <c r="C5" s="319"/>
      <c r="D5" s="5"/>
      <c r="E5" s="5"/>
      <c r="F5" s="74" t="s">
        <v>89</v>
      </c>
      <c r="G5" s="126"/>
      <c r="I5" s="259"/>
      <c r="J5" s="9"/>
    </row>
    <row r="6" spans="2:10" ht="21.75" customHeight="1">
      <c r="B6" s="320" t="s">
        <v>4</v>
      </c>
      <c r="C6" s="321"/>
      <c r="D6" s="5"/>
      <c r="E6" s="5"/>
      <c r="F6" s="74" t="s">
        <v>5</v>
      </c>
      <c r="G6" s="127"/>
      <c r="H6" s="66" t="s">
        <v>82</v>
      </c>
      <c r="I6" s="259"/>
      <c r="J6" s="5"/>
    </row>
    <row r="7" spans="2:10" ht="21.75" customHeight="1" thickBot="1">
      <c r="B7" s="322" t="s">
        <v>6</v>
      </c>
      <c r="C7" s="323"/>
      <c r="D7" s="5"/>
      <c r="E7" s="5"/>
      <c r="F7" s="74" t="s">
        <v>7</v>
      </c>
      <c r="G7" s="128"/>
      <c r="I7" s="260"/>
      <c r="J7" s="5"/>
    </row>
    <row r="8" spans="2:10">
      <c r="B8" s="89"/>
      <c r="C8" s="89"/>
      <c r="D8" s="5"/>
      <c r="E8" s="5"/>
      <c r="F8" s="5"/>
      <c r="G8" s="6"/>
      <c r="H8" s="90"/>
      <c r="I8" s="5"/>
      <c r="J8" s="5"/>
    </row>
    <row r="10" spans="2:10" ht="15" thickBot="1">
      <c r="B10" s="35" t="s">
        <v>63</v>
      </c>
      <c r="C10" s="14"/>
      <c r="D10" s="14"/>
      <c r="E10" s="7"/>
      <c r="F10" s="7"/>
      <c r="G10" s="7"/>
      <c r="H10" s="7"/>
      <c r="I10" s="7"/>
      <c r="J10" s="5"/>
    </row>
    <row r="11" spans="2:10">
      <c r="B11" s="296" t="s">
        <v>14</v>
      </c>
      <c r="C11" s="342" t="s">
        <v>36</v>
      </c>
      <c r="D11" s="30"/>
      <c r="E11" s="346" t="s">
        <v>68</v>
      </c>
      <c r="F11" s="268"/>
      <c r="G11" s="268"/>
      <c r="H11" s="268"/>
      <c r="I11" s="269"/>
      <c r="J11" s="29"/>
    </row>
    <row r="12" spans="2:10" ht="13.5" customHeight="1" thickBot="1">
      <c r="B12" s="297"/>
      <c r="C12" s="343"/>
      <c r="D12" s="30"/>
      <c r="E12" s="270"/>
      <c r="F12" s="271"/>
      <c r="G12" s="271"/>
      <c r="H12" s="271"/>
      <c r="I12" s="272"/>
      <c r="J12" s="29"/>
    </row>
    <row r="13" spans="2:10" ht="13.5" customHeight="1">
      <c r="B13" s="15"/>
      <c r="C13" s="37"/>
      <c r="D13" s="12"/>
      <c r="E13" s="270"/>
      <c r="F13" s="271"/>
      <c r="G13" s="271"/>
      <c r="H13" s="271"/>
      <c r="I13" s="272"/>
      <c r="J13" s="13"/>
    </row>
    <row r="14" spans="2:10">
      <c r="B14" s="8"/>
      <c r="C14" s="38"/>
      <c r="D14" s="12"/>
      <c r="E14" s="270"/>
      <c r="F14" s="271"/>
      <c r="G14" s="271"/>
      <c r="H14" s="271"/>
      <c r="I14" s="272"/>
      <c r="J14" s="13"/>
    </row>
    <row r="15" spans="2:10">
      <c r="B15" s="8"/>
      <c r="C15" s="38"/>
      <c r="D15" s="12"/>
      <c r="E15" s="270"/>
      <c r="F15" s="271"/>
      <c r="G15" s="271"/>
      <c r="H15" s="271"/>
      <c r="I15" s="272"/>
      <c r="J15" s="13"/>
    </row>
    <row r="16" spans="2:10">
      <c r="B16" s="8"/>
      <c r="C16" s="38"/>
      <c r="D16" s="32" t="s">
        <v>32</v>
      </c>
      <c r="E16" s="270"/>
      <c r="F16" s="271"/>
      <c r="G16" s="271"/>
      <c r="H16" s="271"/>
      <c r="I16" s="272"/>
      <c r="J16" s="13"/>
    </row>
    <row r="17" spans="2:10">
      <c r="B17" s="8"/>
      <c r="C17" s="38"/>
      <c r="D17" s="12"/>
      <c r="E17" s="270"/>
      <c r="F17" s="271"/>
      <c r="G17" s="271"/>
      <c r="H17" s="271"/>
      <c r="I17" s="272"/>
      <c r="J17" s="13"/>
    </row>
    <row r="18" spans="2:10">
      <c r="B18" s="8"/>
      <c r="C18" s="38"/>
      <c r="D18" s="12"/>
      <c r="E18" s="270"/>
      <c r="F18" s="271"/>
      <c r="G18" s="271"/>
      <c r="H18" s="271"/>
      <c r="I18" s="272"/>
      <c r="J18" s="13"/>
    </row>
    <row r="19" spans="2:10" ht="14.25" thickBot="1">
      <c r="B19" s="8"/>
      <c r="C19" s="39"/>
      <c r="D19" s="12"/>
      <c r="E19" s="270"/>
      <c r="F19" s="271"/>
      <c r="G19" s="271"/>
      <c r="H19" s="271"/>
      <c r="I19" s="272"/>
      <c r="J19" s="13"/>
    </row>
    <row r="20" spans="2:10" ht="27" customHeight="1" thickBot="1">
      <c r="B20" s="93" t="s">
        <v>35</v>
      </c>
      <c r="C20" s="94">
        <f>SUM(C13:C19)</f>
        <v>0</v>
      </c>
      <c r="D20" s="13"/>
      <c r="E20" s="273"/>
      <c r="F20" s="274"/>
      <c r="G20" s="274"/>
      <c r="H20" s="274"/>
      <c r="I20" s="275"/>
      <c r="J20" s="13"/>
    </row>
    <row r="21" spans="2:10">
      <c r="B21" s="88"/>
      <c r="C21" s="19"/>
      <c r="D21" s="13"/>
      <c r="E21" s="57"/>
      <c r="F21" s="57"/>
      <c r="G21" s="57"/>
      <c r="H21" s="57"/>
      <c r="I21" s="57"/>
      <c r="J21" s="13"/>
    </row>
    <row r="22" spans="2:10" ht="25.5" customHeight="1" thickBot="1">
      <c r="B22" s="40" t="s">
        <v>59</v>
      </c>
      <c r="C22" s="11"/>
      <c r="D22" s="11"/>
      <c r="E22" s="11"/>
      <c r="F22" s="11"/>
      <c r="G22" s="11"/>
      <c r="H22" s="11"/>
      <c r="I22" s="11"/>
      <c r="J22" s="11"/>
    </row>
    <row r="23" spans="2:10">
      <c r="C23" s="344" t="s">
        <v>14</v>
      </c>
    </row>
    <row r="24" spans="2:10" ht="14.25" thickBot="1">
      <c r="C24" s="345"/>
    </row>
    <row r="25" spans="2:10" ht="19.5" customHeight="1" thickBot="1">
      <c r="C25" s="171" t="s">
        <v>85</v>
      </c>
      <c r="E25" s="224" t="s">
        <v>86</v>
      </c>
      <c r="F25" s="225"/>
      <c r="G25" s="225"/>
      <c r="H25" s="225"/>
      <c r="I25" s="226"/>
    </row>
    <row r="26" spans="2:10">
      <c r="C26" s="63"/>
      <c r="E26" s="227"/>
      <c r="F26" s="228"/>
      <c r="G26" s="228"/>
      <c r="H26" s="228"/>
      <c r="I26" s="229"/>
    </row>
    <row r="27" spans="2:10">
      <c r="C27" s="15"/>
      <c r="E27" s="227"/>
      <c r="F27" s="228"/>
      <c r="G27" s="228"/>
      <c r="H27" s="228"/>
      <c r="I27" s="229"/>
    </row>
    <row r="28" spans="2:10">
      <c r="C28" s="15"/>
      <c r="E28" s="227"/>
      <c r="F28" s="228"/>
      <c r="G28" s="228"/>
      <c r="H28" s="228"/>
      <c r="I28" s="229"/>
    </row>
    <row r="29" spans="2:10">
      <c r="C29" s="15"/>
      <c r="D29" s="32" t="s">
        <v>32</v>
      </c>
      <c r="E29" s="227"/>
      <c r="F29" s="228"/>
      <c r="G29" s="228"/>
      <c r="H29" s="228"/>
      <c r="I29" s="229"/>
    </row>
    <row r="30" spans="2:10">
      <c r="C30" s="15"/>
      <c r="E30" s="227"/>
      <c r="F30" s="228"/>
      <c r="G30" s="228"/>
      <c r="H30" s="228"/>
      <c r="I30" s="229"/>
    </row>
    <row r="31" spans="2:10">
      <c r="C31" s="15"/>
      <c r="E31" s="227"/>
      <c r="F31" s="228"/>
      <c r="G31" s="228"/>
      <c r="H31" s="228"/>
      <c r="I31" s="229"/>
    </row>
    <row r="32" spans="2:10">
      <c r="C32" s="15"/>
      <c r="E32" s="227"/>
      <c r="F32" s="228"/>
      <c r="G32" s="228"/>
      <c r="H32" s="228"/>
      <c r="I32" s="229"/>
    </row>
    <row r="33" spans="2:10">
      <c r="C33" s="15"/>
      <c r="E33" s="227"/>
      <c r="F33" s="228"/>
      <c r="G33" s="228"/>
      <c r="H33" s="228"/>
      <c r="I33" s="229"/>
    </row>
    <row r="34" spans="2:10">
      <c r="C34" s="15"/>
      <c r="E34" s="227"/>
      <c r="F34" s="228"/>
      <c r="G34" s="228"/>
      <c r="H34" s="228"/>
      <c r="I34" s="229"/>
    </row>
    <row r="35" spans="2:10" ht="14.25" thickBot="1">
      <c r="C35" s="36"/>
      <c r="E35" s="230"/>
      <c r="F35" s="231"/>
      <c r="G35" s="231"/>
      <c r="H35" s="231"/>
      <c r="I35" s="232"/>
    </row>
    <row r="36" spans="2:10" ht="29.25" customHeight="1" thickBot="1">
      <c r="B36" s="129" t="s">
        <v>15</v>
      </c>
      <c r="C36" s="72" t="str">
        <f>IF(G6="","―",COUNTA(C25:C35))</f>
        <v>―</v>
      </c>
    </row>
    <row r="38" spans="2:10" ht="19.5" thickBot="1">
      <c r="B38" s="136" t="s">
        <v>16</v>
      </c>
    </row>
    <row r="39" spans="2:10" ht="45.75" customHeight="1" thickBot="1">
      <c r="B39" s="129" t="s">
        <v>17</v>
      </c>
      <c r="C39" s="67" t="str">
        <f>IF(G6="","名前を入力下さい。",VLOOKUP(C36,$B$111:$C$130,2))</f>
        <v>名前を入力下さい。</v>
      </c>
      <c r="D39" s="32" t="s">
        <v>31</v>
      </c>
      <c r="E39" s="69" t="s">
        <v>83</v>
      </c>
      <c r="F39" s="70"/>
      <c r="G39" s="70"/>
      <c r="H39" s="70"/>
      <c r="I39" s="71"/>
    </row>
    <row r="42" spans="2:10" ht="19.5" thickBot="1">
      <c r="B42" s="137" t="s">
        <v>18</v>
      </c>
      <c r="C42" s="23"/>
      <c r="D42" s="5"/>
      <c r="E42" s="5"/>
    </row>
    <row r="43" spans="2:10" ht="30.75" customHeight="1" thickBot="1">
      <c r="B43" s="263" t="str">
        <f>IF(G6="","名前を入力下さい。",IF(C20&gt;C39,C95,IF(C39=FALSE,"",B95)))</f>
        <v>名前を入力下さい。</v>
      </c>
      <c r="C43" s="264"/>
      <c r="D43" s="32" t="s">
        <v>32</v>
      </c>
      <c r="E43" s="333" t="s">
        <v>90</v>
      </c>
      <c r="F43" s="334"/>
      <c r="G43" s="334"/>
      <c r="H43" s="334"/>
      <c r="I43" s="335"/>
    </row>
    <row r="44" spans="2:10" ht="14.25" customHeight="1">
      <c r="B44" s="25"/>
      <c r="C44" s="25"/>
      <c r="D44" s="25"/>
      <c r="E44" s="336"/>
      <c r="F44" s="337"/>
      <c r="G44" s="337"/>
      <c r="H44" s="337"/>
      <c r="I44" s="338"/>
    </row>
    <row r="45" spans="2:10">
      <c r="E45" s="336"/>
      <c r="F45" s="337"/>
      <c r="G45" s="337"/>
      <c r="H45" s="337"/>
      <c r="I45" s="338"/>
    </row>
    <row r="46" spans="2:10" ht="14.25" thickBot="1">
      <c r="E46" s="339"/>
      <c r="F46" s="340"/>
      <c r="G46" s="340"/>
      <c r="H46" s="340"/>
      <c r="I46" s="341"/>
    </row>
    <row r="47" spans="2:10" ht="14.25" thickBot="1"/>
    <row r="48" spans="2:10" ht="13.5" customHeight="1">
      <c r="B48" s="324" t="s">
        <v>56</v>
      </c>
      <c r="C48" s="325"/>
      <c r="D48" s="325"/>
      <c r="E48" s="325"/>
      <c r="F48" s="325"/>
      <c r="G48" s="325"/>
      <c r="H48" s="325"/>
      <c r="I48" s="325"/>
      <c r="J48" s="326"/>
    </row>
    <row r="49" spans="2:10" ht="13.5" customHeight="1">
      <c r="B49" s="327"/>
      <c r="C49" s="328"/>
      <c r="D49" s="328"/>
      <c r="E49" s="328"/>
      <c r="F49" s="328"/>
      <c r="G49" s="328"/>
      <c r="H49" s="328"/>
      <c r="I49" s="328"/>
      <c r="J49" s="329"/>
    </row>
    <row r="50" spans="2:10" ht="14.25" customHeight="1">
      <c r="B50" s="327"/>
      <c r="C50" s="328"/>
      <c r="D50" s="328"/>
      <c r="E50" s="328"/>
      <c r="F50" s="328"/>
      <c r="G50" s="328"/>
      <c r="H50" s="328"/>
      <c r="I50" s="328"/>
      <c r="J50" s="329"/>
    </row>
    <row r="51" spans="2:10" ht="13.5" customHeight="1">
      <c r="B51" s="327"/>
      <c r="C51" s="328"/>
      <c r="D51" s="328"/>
      <c r="E51" s="328"/>
      <c r="F51" s="328"/>
      <c r="G51" s="328"/>
      <c r="H51" s="328"/>
      <c r="I51" s="328"/>
      <c r="J51" s="329"/>
    </row>
    <row r="52" spans="2:10" ht="13.5" customHeight="1">
      <c r="B52" s="327"/>
      <c r="C52" s="328"/>
      <c r="D52" s="328"/>
      <c r="E52" s="328"/>
      <c r="F52" s="328"/>
      <c r="G52" s="328"/>
      <c r="H52" s="328"/>
      <c r="I52" s="328"/>
      <c r="J52" s="329"/>
    </row>
    <row r="53" spans="2:10" ht="14.25" customHeight="1">
      <c r="B53" s="327"/>
      <c r="C53" s="328"/>
      <c r="D53" s="328"/>
      <c r="E53" s="328"/>
      <c r="F53" s="328"/>
      <c r="G53" s="328"/>
      <c r="H53" s="328"/>
      <c r="I53" s="328"/>
      <c r="J53" s="329"/>
    </row>
    <row r="54" spans="2:10">
      <c r="B54" s="327"/>
      <c r="C54" s="328"/>
      <c r="D54" s="328"/>
      <c r="E54" s="328"/>
      <c r="F54" s="328"/>
      <c r="G54" s="328"/>
      <c r="H54" s="328"/>
      <c r="I54" s="328"/>
      <c r="J54" s="329"/>
    </row>
    <row r="55" spans="2:10" ht="14.25" thickBot="1">
      <c r="B55" s="330"/>
      <c r="C55" s="331"/>
      <c r="D55" s="331"/>
      <c r="E55" s="331"/>
      <c r="F55" s="331"/>
      <c r="G55" s="331"/>
      <c r="H55" s="331"/>
      <c r="I55" s="331"/>
      <c r="J55" s="332"/>
    </row>
    <row r="95" spans="2:3" ht="19.5" thickBot="1">
      <c r="B95" s="176" t="s">
        <v>30</v>
      </c>
      <c r="C95" s="177" t="s">
        <v>19</v>
      </c>
    </row>
    <row r="97" spans="2:3" ht="14.25" thickBot="1"/>
    <row r="98" spans="2:3" ht="14.25">
      <c r="B98" s="186" t="s">
        <v>20</v>
      </c>
    </row>
    <row r="99" spans="2:3" ht="14.25">
      <c r="B99" s="187" t="s">
        <v>21</v>
      </c>
    </row>
    <row r="100" spans="2:3" ht="14.25">
      <c r="B100" s="187" t="s">
        <v>22</v>
      </c>
    </row>
    <row r="101" spans="2:3" ht="14.25">
      <c r="B101" s="187" t="s">
        <v>23</v>
      </c>
    </row>
    <row r="102" spans="2:3" ht="14.25">
      <c r="B102" s="187" t="s">
        <v>71</v>
      </c>
    </row>
    <row r="103" spans="2:3" ht="14.25">
      <c r="B103" s="187" t="s">
        <v>70</v>
      </c>
    </row>
    <row r="104" spans="2:3" ht="14.25">
      <c r="B104" s="187" t="s">
        <v>72</v>
      </c>
    </row>
    <row r="105" spans="2:3" ht="15" thickBot="1">
      <c r="B105" s="188" t="s">
        <v>29</v>
      </c>
    </row>
    <row r="106" spans="2:3" ht="18.75" customHeight="1"/>
    <row r="107" spans="2:3" ht="18.75" customHeight="1"/>
    <row r="108" spans="2:3" ht="16.5" customHeight="1">
      <c r="B108" s="85" t="s">
        <v>88</v>
      </c>
    </row>
    <row r="109" spans="2:3" ht="14.25" thickBot="1">
      <c r="B109" s="59"/>
      <c r="C109" s="76" t="s">
        <v>81</v>
      </c>
    </row>
    <row r="110" spans="2:3" ht="30" customHeight="1" thickBot="1">
      <c r="B110" s="83" t="s">
        <v>79</v>
      </c>
      <c r="C110" s="84" t="s">
        <v>57</v>
      </c>
    </row>
    <row r="111" spans="2:3" ht="15" thickTop="1">
      <c r="B111" s="77">
        <v>1</v>
      </c>
      <c r="C111" s="95">
        <v>5400000</v>
      </c>
    </row>
    <row r="112" spans="2:3" ht="14.25">
      <c r="B112" s="78">
        <v>2</v>
      </c>
      <c r="C112" s="79">
        <f>C111</f>
        <v>5400000</v>
      </c>
    </row>
    <row r="113" spans="2:3" ht="14.25">
      <c r="B113" s="78">
        <v>3</v>
      </c>
      <c r="C113" s="79">
        <f>C112</f>
        <v>5400000</v>
      </c>
    </row>
    <row r="114" spans="2:3" ht="14.25">
      <c r="B114" s="78">
        <v>4</v>
      </c>
      <c r="C114" s="96">
        <v>6500000</v>
      </c>
    </row>
    <row r="115" spans="2:3" ht="14.25">
      <c r="B115" s="78">
        <v>5</v>
      </c>
      <c r="C115" s="96">
        <v>7400000</v>
      </c>
    </row>
    <row r="116" spans="2:3" ht="14.25">
      <c r="B116" s="78">
        <v>6</v>
      </c>
      <c r="C116" s="96">
        <v>8400000</v>
      </c>
    </row>
    <row r="117" spans="2:3" ht="14.25">
      <c r="B117" s="78">
        <v>7</v>
      </c>
      <c r="C117" s="96">
        <v>9400000</v>
      </c>
    </row>
    <row r="118" spans="2:3" ht="14.25">
      <c r="B118" s="78">
        <v>8</v>
      </c>
      <c r="C118" s="96">
        <v>10400000</v>
      </c>
    </row>
    <row r="119" spans="2:3" ht="14.25">
      <c r="B119" s="80">
        <v>9</v>
      </c>
      <c r="C119" s="79">
        <f>C118</f>
        <v>10400000</v>
      </c>
    </row>
    <row r="120" spans="2:3" ht="14.25">
      <c r="B120" s="78">
        <v>10</v>
      </c>
      <c r="C120" s="79">
        <f t="shared" ref="C120:C130" si="0">C119</f>
        <v>10400000</v>
      </c>
    </row>
    <row r="121" spans="2:3" ht="14.25">
      <c r="B121" s="80">
        <v>11</v>
      </c>
      <c r="C121" s="79">
        <f t="shared" si="0"/>
        <v>10400000</v>
      </c>
    </row>
    <row r="122" spans="2:3" ht="14.25">
      <c r="B122" s="78">
        <v>12</v>
      </c>
      <c r="C122" s="79">
        <f t="shared" si="0"/>
        <v>10400000</v>
      </c>
    </row>
    <row r="123" spans="2:3" ht="14.25">
      <c r="B123" s="80">
        <v>13</v>
      </c>
      <c r="C123" s="79">
        <f t="shared" si="0"/>
        <v>10400000</v>
      </c>
    </row>
    <row r="124" spans="2:3" ht="14.25">
      <c r="B124" s="78">
        <v>14</v>
      </c>
      <c r="C124" s="79">
        <f t="shared" si="0"/>
        <v>10400000</v>
      </c>
    </row>
    <row r="125" spans="2:3" ht="14.25">
      <c r="B125" s="80">
        <v>15</v>
      </c>
      <c r="C125" s="79">
        <f t="shared" si="0"/>
        <v>10400000</v>
      </c>
    </row>
    <row r="126" spans="2:3" ht="14.25">
      <c r="B126" s="78">
        <v>16</v>
      </c>
      <c r="C126" s="79">
        <f t="shared" si="0"/>
        <v>10400000</v>
      </c>
    </row>
    <row r="127" spans="2:3" ht="14.25">
      <c r="B127" s="80">
        <v>17</v>
      </c>
      <c r="C127" s="79">
        <f t="shared" si="0"/>
        <v>10400000</v>
      </c>
    </row>
    <row r="128" spans="2:3" ht="14.25">
      <c r="B128" s="78">
        <v>18</v>
      </c>
      <c r="C128" s="79">
        <f t="shared" si="0"/>
        <v>10400000</v>
      </c>
    </row>
    <row r="129" spans="2:3" ht="14.25">
      <c r="B129" s="80">
        <v>19</v>
      </c>
      <c r="C129" s="79">
        <f t="shared" si="0"/>
        <v>10400000</v>
      </c>
    </row>
    <row r="130" spans="2:3" ht="15" thickBot="1">
      <c r="B130" s="81">
        <v>20</v>
      </c>
      <c r="C130" s="82">
        <f t="shared" si="0"/>
        <v>10400000</v>
      </c>
    </row>
  </sheetData>
  <sheetProtection sheet="1" formatCells="0" formatColumns="0" formatRows="0" insertColumns="0" insertRows="0" deleteColumns="0" deleteRows="0" selectLockedCells="1"/>
  <mergeCells count="13">
    <mergeCell ref="B48:J55"/>
    <mergeCell ref="E25:I35"/>
    <mergeCell ref="E43:I46"/>
    <mergeCell ref="B11:B12"/>
    <mergeCell ref="C11:C12"/>
    <mergeCell ref="C23:C24"/>
    <mergeCell ref="B43:C43"/>
    <mergeCell ref="E11:I20"/>
    <mergeCell ref="B2:J2"/>
    <mergeCell ref="B5:C5"/>
    <mergeCell ref="B6:C6"/>
    <mergeCell ref="B7:C7"/>
    <mergeCell ref="I4:I7"/>
  </mergeCells>
  <phoneticPr fontId="3"/>
  <conditionalFormatting sqref="B43:C43">
    <cfRule type="cellIs" dxfId="3" priority="1" stopIfTrue="1" operator="equal">
      <formula>"基準外"</formula>
    </cfRule>
  </conditionalFormatting>
  <dataValidations count="3">
    <dataValidation type="whole" allowBlank="1" showInputMessage="1" showErrorMessage="1" error="数値以外の入力又は基準額を超えた数値は入力出来ません。" sqref="C13:C19">
      <formula1>0</formula1>
      <formula2>10400000</formula2>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78740157480314965" top="0.98425196850393704" bottom="0.98425196850393704" header="0.51181102362204722" footer="0.51181102362204722"/>
  <pageSetup paperSize="9" scale="74" firstPageNumber="70" orientation="portrait" useFirstPageNumber="1"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pageSetUpPr fitToPage="1"/>
  </sheetPr>
  <dimension ref="A1:AE64"/>
  <sheetViews>
    <sheetView view="pageBreakPreview" zoomScaleNormal="100" workbookViewId="0">
      <selection activeCell="D42" sqref="D42"/>
    </sheetView>
  </sheetViews>
  <sheetFormatPr defaultRowHeight="13.5"/>
  <cols>
    <col min="1" max="1" width="4" style="97" customWidth="1"/>
    <col min="2" max="2" width="12.875" style="97" bestFit="1" customWidth="1"/>
    <col min="3" max="3" width="16.625" style="97" customWidth="1"/>
    <col min="4" max="4" width="9" style="97"/>
    <col min="5" max="5" width="15" style="97" customWidth="1"/>
    <col min="6" max="7" width="9" style="97"/>
    <col min="8" max="8" width="19.125" style="97" customWidth="1"/>
    <col min="9" max="9" width="9" style="97"/>
    <col min="10" max="10" width="11" style="97" bestFit="1" customWidth="1"/>
    <col min="11" max="11" width="11.375" style="97" hidden="1" customWidth="1"/>
    <col min="12" max="12" width="11.625" style="97" hidden="1" customWidth="1"/>
    <col min="13" max="15" width="10.5" style="97" hidden="1" customWidth="1"/>
    <col min="16" max="17" width="9.25" style="97" hidden="1" customWidth="1"/>
    <col min="18" max="19" width="11.25" style="97" hidden="1" customWidth="1"/>
    <col min="20" max="31" width="10.25" style="97" hidden="1" customWidth="1"/>
    <col min="32" max="32" width="0" style="97" hidden="1" customWidth="1"/>
    <col min="33" max="16384" width="9" style="97"/>
  </cols>
  <sheetData>
    <row r="1" spans="1:22" ht="14.25" thickBot="1"/>
    <row r="2" spans="1:22" ht="33" customHeight="1" thickBot="1">
      <c r="B2" s="241" t="s">
        <v>101</v>
      </c>
      <c r="C2" s="241"/>
      <c r="D2" s="241"/>
      <c r="E2" s="241"/>
      <c r="F2" s="241"/>
      <c r="G2" s="241"/>
      <c r="H2" s="241"/>
      <c r="I2" s="300"/>
      <c r="J2" s="54" t="s">
        <v>75</v>
      </c>
    </row>
    <row r="3" spans="1:22" s="142" customFormat="1" ht="14.25" thickBot="1">
      <c r="A3" s="117"/>
      <c r="B3" s="91"/>
      <c r="C3" s="91"/>
      <c r="D3" s="91"/>
      <c r="E3" s="91"/>
      <c r="F3" s="91"/>
      <c r="G3" s="91"/>
      <c r="H3" s="91"/>
      <c r="I3" s="91"/>
      <c r="J3" s="140"/>
    </row>
    <row r="4" spans="1:22" ht="18" thickBot="1">
      <c r="B4" s="1" t="s">
        <v>97</v>
      </c>
      <c r="C4" s="98"/>
      <c r="D4" s="99"/>
      <c r="E4" s="99"/>
      <c r="F4" s="99"/>
      <c r="G4" s="4" t="s">
        <v>0</v>
      </c>
      <c r="H4" s="100" t="s">
        <v>47</v>
      </c>
      <c r="K4" s="97" t="s">
        <v>11</v>
      </c>
      <c r="R4" s="101"/>
      <c r="S4" s="102"/>
      <c r="T4" s="102"/>
      <c r="U4" s="102"/>
      <c r="V4" s="102"/>
    </row>
    <row r="5" spans="1:22" ht="18.75" customHeight="1">
      <c r="B5" s="318" t="s">
        <v>1</v>
      </c>
      <c r="C5" s="319"/>
      <c r="F5" s="97" t="s">
        <v>2</v>
      </c>
      <c r="G5" s="6" t="s">
        <v>3</v>
      </c>
      <c r="H5" s="103" t="s">
        <v>9</v>
      </c>
      <c r="I5" s="104"/>
      <c r="J5" s="9"/>
      <c r="K5" s="97" t="s">
        <v>12</v>
      </c>
      <c r="R5" s="292"/>
      <c r="S5" s="292"/>
      <c r="T5" s="292"/>
      <c r="U5" s="292"/>
      <c r="V5" s="292"/>
    </row>
    <row r="6" spans="1:22" ht="18.75" customHeight="1">
      <c r="B6" s="320" t="s">
        <v>4</v>
      </c>
      <c r="C6" s="321"/>
      <c r="G6" s="6" t="s">
        <v>5</v>
      </c>
      <c r="H6" s="106" t="s">
        <v>48</v>
      </c>
      <c r="I6" s="104"/>
      <c r="K6" s="97" t="s">
        <v>13</v>
      </c>
      <c r="R6" s="292"/>
      <c r="S6" s="105"/>
      <c r="T6" s="105"/>
      <c r="U6" s="105"/>
      <c r="V6" s="105"/>
    </row>
    <row r="7" spans="1:22" ht="18.75" customHeight="1" thickBot="1">
      <c r="B7" s="322" t="s">
        <v>6</v>
      </c>
      <c r="C7" s="323"/>
      <c r="G7" s="6" t="s">
        <v>7</v>
      </c>
      <c r="H7" s="107">
        <v>1</v>
      </c>
      <c r="K7" s="97" t="s">
        <v>23</v>
      </c>
      <c r="R7" s="108"/>
      <c r="S7" s="109"/>
      <c r="T7" s="109"/>
      <c r="U7" s="109"/>
      <c r="V7" s="109"/>
    </row>
    <row r="8" spans="1:22">
      <c r="K8" s="97" t="s">
        <v>71</v>
      </c>
    </row>
    <row r="9" spans="1:22">
      <c r="K9" s="97" t="s">
        <v>70</v>
      </c>
    </row>
    <row r="10" spans="1:22" ht="15" thickBot="1">
      <c r="B10" s="35" t="s">
        <v>64</v>
      </c>
      <c r="C10" s="110"/>
      <c r="D10" s="110"/>
      <c r="E10" s="10"/>
      <c r="F10" s="10"/>
      <c r="G10" s="10"/>
      <c r="H10" s="10"/>
      <c r="I10" s="10"/>
      <c r="K10" s="97" t="s">
        <v>72</v>
      </c>
    </row>
    <row r="11" spans="1:22" ht="13.5" customHeight="1">
      <c r="B11" s="290" t="s">
        <v>14</v>
      </c>
      <c r="C11" s="349" t="s">
        <v>36</v>
      </c>
      <c r="D11" s="30"/>
      <c r="E11" s="346" t="s">
        <v>95</v>
      </c>
      <c r="F11" s="268"/>
      <c r="G11" s="268"/>
      <c r="H11" s="268"/>
      <c r="I11" s="269"/>
      <c r="J11" s="29"/>
      <c r="K11" s="97" t="s">
        <v>29</v>
      </c>
    </row>
    <row r="12" spans="1:22">
      <c r="B12" s="291"/>
      <c r="C12" s="350"/>
      <c r="D12" s="30"/>
      <c r="E12" s="270"/>
      <c r="F12" s="271"/>
      <c r="G12" s="271"/>
      <c r="H12" s="271"/>
      <c r="I12" s="272"/>
      <c r="J12" s="29"/>
    </row>
    <row r="13" spans="1:22" ht="17.25" customHeight="1">
      <c r="B13" s="111" t="s">
        <v>21</v>
      </c>
      <c r="C13" s="112">
        <v>3600000</v>
      </c>
      <c r="D13" s="19"/>
      <c r="E13" s="270"/>
      <c r="F13" s="271"/>
      <c r="G13" s="271"/>
      <c r="H13" s="271"/>
      <c r="I13" s="272"/>
      <c r="J13" s="13"/>
    </row>
    <row r="14" spans="1:22" ht="17.25" customHeight="1">
      <c r="B14" s="111" t="s">
        <v>22</v>
      </c>
      <c r="C14" s="113">
        <v>2400000</v>
      </c>
      <c r="D14" s="19"/>
      <c r="E14" s="270"/>
      <c r="F14" s="271"/>
      <c r="G14" s="271"/>
      <c r="H14" s="271"/>
      <c r="I14" s="272"/>
      <c r="J14" s="13"/>
    </row>
    <row r="15" spans="1:22" ht="17.25" customHeight="1">
      <c r="B15" s="111"/>
      <c r="C15" s="113"/>
      <c r="D15" s="19"/>
      <c r="E15" s="270"/>
      <c r="F15" s="271"/>
      <c r="G15" s="271"/>
      <c r="H15" s="271"/>
      <c r="I15" s="272"/>
      <c r="J15" s="13"/>
    </row>
    <row r="16" spans="1:22" ht="17.25" customHeight="1">
      <c r="B16" s="111"/>
      <c r="C16" s="113"/>
      <c r="D16" s="32" t="s">
        <v>40</v>
      </c>
      <c r="E16" s="270"/>
      <c r="F16" s="271"/>
      <c r="G16" s="271"/>
      <c r="H16" s="271"/>
      <c r="I16" s="272"/>
      <c r="J16" s="13"/>
    </row>
    <row r="17" spans="2:31" ht="17.25" customHeight="1">
      <c r="B17" s="111"/>
      <c r="C17" s="113"/>
      <c r="D17" s="19"/>
      <c r="E17" s="270"/>
      <c r="F17" s="271"/>
      <c r="G17" s="271"/>
      <c r="H17" s="271"/>
      <c r="I17" s="272"/>
      <c r="J17" s="13"/>
    </row>
    <row r="18" spans="2:31" ht="17.25" customHeight="1">
      <c r="B18" s="111"/>
      <c r="C18" s="113"/>
      <c r="D18" s="19"/>
      <c r="E18" s="270"/>
      <c r="F18" s="271"/>
      <c r="G18" s="271"/>
      <c r="H18" s="271"/>
      <c r="I18" s="272"/>
      <c r="J18" s="13"/>
    </row>
    <row r="19" spans="2:31" ht="17.25" customHeight="1">
      <c r="B19" s="111"/>
      <c r="C19" s="113"/>
      <c r="D19" s="19"/>
      <c r="E19" s="270"/>
      <c r="F19" s="271"/>
      <c r="G19" s="271"/>
      <c r="H19" s="271"/>
      <c r="I19" s="272"/>
      <c r="J19" s="13"/>
    </row>
    <row r="20" spans="2:31" ht="22.5" customHeight="1" thickBot="1">
      <c r="B20" s="42" t="s">
        <v>35</v>
      </c>
      <c r="C20" s="27">
        <f>SUM(C13:C19)</f>
        <v>6000000</v>
      </c>
      <c r="D20" s="13"/>
      <c r="E20" s="273"/>
      <c r="F20" s="274"/>
      <c r="G20" s="274"/>
      <c r="H20" s="274"/>
      <c r="I20" s="275"/>
      <c r="J20" s="13"/>
    </row>
    <row r="22" spans="2:31" ht="15" thickBot="1">
      <c r="B22" s="40" t="s">
        <v>59</v>
      </c>
      <c r="C22" s="11"/>
      <c r="D22" s="11"/>
      <c r="E22" s="11"/>
      <c r="F22" s="11"/>
      <c r="G22" s="11"/>
      <c r="H22" s="11"/>
      <c r="I22" s="11"/>
      <c r="J22" s="11"/>
    </row>
    <row r="23" spans="2:31">
      <c r="C23" s="351" t="s">
        <v>14</v>
      </c>
    </row>
    <row r="24" spans="2:31" ht="14.25" thickBot="1">
      <c r="C24" s="352"/>
    </row>
    <row r="25" spans="2:31" ht="14.25">
      <c r="C25" s="172" t="s">
        <v>20</v>
      </c>
      <c r="E25" s="301" t="s">
        <v>96</v>
      </c>
      <c r="F25" s="302"/>
      <c r="G25" s="302"/>
      <c r="H25" s="302"/>
      <c r="I25" s="303"/>
    </row>
    <row r="26" spans="2:31">
      <c r="C26" s="114" t="s">
        <v>21</v>
      </c>
      <c r="E26" s="304"/>
      <c r="F26" s="305"/>
      <c r="G26" s="305"/>
      <c r="H26" s="305"/>
      <c r="I26" s="306"/>
    </row>
    <row r="27" spans="2:31">
      <c r="C27" s="114" t="s">
        <v>22</v>
      </c>
      <c r="E27" s="304"/>
      <c r="F27" s="305"/>
      <c r="G27" s="305"/>
      <c r="H27" s="305"/>
      <c r="I27" s="306"/>
    </row>
    <row r="28" spans="2:31">
      <c r="C28" s="114" t="s">
        <v>23</v>
      </c>
      <c r="E28" s="304"/>
      <c r="F28" s="305"/>
      <c r="G28" s="305"/>
      <c r="H28" s="305"/>
      <c r="I28" s="306"/>
    </row>
    <row r="29" spans="2:31">
      <c r="C29" s="114" t="s">
        <v>24</v>
      </c>
      <c r="D29" s="32" t="s">
        <v>46</v>
      </c>
      <c r="E29" s="304"/>
      <c r="F29" s="305"/>
      <c r="G29" s="305"/>
      <c r="H29" s="305"/>
      <c r="I29" s="306"/>
    </row>
    <row r="30" spans="2:31">
      <c r="C30" s="114"/>
      <c r="E30" s="304"/>
      <c r="F30" s="305"/>
      <c r="G30" s="305"/>
      <c r="H30" s="305"/>
      <c r="I30" s="306"/>
      <c r="K30" s="115" t="s">
        <v>25</v>
      </c>
    </row>
    <row r="31" spans="2:31">
      <c r="C31" s="114"/>
      <c r="E31" s="304"/>
      <c r="F31" s="305"/>
      <c r="G31" s="305"/>
      <c r="H31" s="305"/>
      <c r="I31" s="306"/>
      <c r="L31" s="97">
        <v>1</v>
      </c>
      <c r="M31" s="97">
        <v>2</v>
      </c>
      <c r="N31" s="97">
        <v>3</v>
      </c>
      <c r="O31" s="97">
        <v>4</v>
      </c>
      <c r="P31" s="97">
        <v>5</v>
      </c>
      <c r="Q31" s="97">
        <v>6</v>
      </c>
      <c r="R31" s="97">
        <v>7</v>
      </c>
      <c r="S31" s="97">
        <v>8</v>
      </c>
      <c r="T31" s="116">
        <v>9</v>
      </c>
      <c r="U31" s="117">
        <v>10</v>
      </c>
      <c r="V31" s="116">
        <v>11</v>
      </c>
      <c r="W31" s="117">
        <v>12</v>
      </c>
      <c r="X31" s="116">
        <v>13</v>
      </c>
      <c r="Y31" s="117">
        <v>14</v>
      </c>
      <c r="Z31" s="116">
        <v>15</v>
      </c>
      <c r="AA31" s="117">
        <v>16</v>
      </c>
      <c r="AB31" s="116">
        <v>17</v>
      </c>
      <c r="AC31" s="117">
        <v>18</v>
      </c>
      <c r="AD31" s="116">
        <v>19</v>
      </c>
      <c r="AE31" s="117">
        <v>20</v>
      </c>
    </row>
    <row r="32" spans="2:31">
      <c r="C32" s="114"/>
      <c r="E32" s="304"/>
      <c r="F32" s="305"/>
      <c r="G32" s="305"/>
      <c r="H32" s="305"/>
      <c r="I32" s="306"/>
      <c r="K32" s="51" t="s">
        <v>61</v>
      </c>
      <c r="L32" s="118">
        <v>5400000</v>
      </c>
      <c r="M32" s="118">
        <v>5400000</v>
      </c>
      <c r="N32" s="118">
        <v>5400000</v>
      </c>
      <c r="O32" s="118">
        <v>6500000</v>
      </c>
      <c r="P32" s="118">
        <v>7400000</v>
      </c>
      <c r="Q32" s="118">
        <v>8400000</v>
      </c>
      <c r="R32" s="118">
        <v>9400000</v>
      </c>
      <c r="S32" s="118">
        <v>10400000</v>
      </c>
      <c r="T32" s="118">
        <v>10400000</v>
      </c>
      <c r="U32" s="118">
        <v>10400000</v>
      </c>
      <c r="V32" s="118">
        <v>10400000</v>
      </c>
      <c r="W32" s="118">
        <v>10400000</v>
      </c>
      <c r="X32" s="118">
        <v>10400000</v>
      </c>
      <c r="Y32" s="118">
        <v>10400000</v>
      </c>
      <c r="Z32" s="118">
        <v>10400000</v>
      </c>
      <c r="AA32" s="118">
        <v>10400000</v>
      </c>
      <c r="AB32" s="118">
        <v>10400000</v>
      </c>
      <c r="AC32" s="118">
        <v>10400000</v>
      </c>
      <c r="AD32" s="118">
        <v>10400000</v>
      </c>
      <c r="AE32" s="118">
        <v>10400000</v>
      </c>
    </row>
    <row r="33" spans="2:31">
      <c r="C33" s="114"/>
      <c r="E33" s="304"/>
      <c r="F33" s="305"/>
      <c r="G33" s="305"/>
      <c r="H33" s="305"/>
      <c r="I33" s="306"/>
      <c r="K33" s="48"/>
      <c r="L33" s="119"/>
      <c r="M33" s="119"/>
      <c r="N33" s="119"/>
      <c r="O33" s="119"/>
      <c r="P33" s="119"/>
      <c r="Q33" s="119"/>
      <c r="R33" s="119"/>
      <c r="S33" s="119"/>
      <c r="T33" s="119"/>
      <c r="U33" s="119"/>
      <c r="V33" s="119"/>
      <c r="W33" s="119"/>
      <c r="X33" s="119"/>
      <c r="Y33" s="119"/>
      <c r="Z33" s="119"/>
      <c r="AA33" s="119"/>
      <c r="AB33" s="119"/>
      <c r="AC33" s="119"/>
      <c r="AD33" s="119"/>
      <c r="AE33" s="119"/>
    </row>
    <row r="34" spans="2:31">
      <c r="C34" s="114"/>
      <c r="E34" s="304"/>
      <c r="F34" s="305"/>
      <c r="G34" s="305"/>
      <c r="H34" s="305"/>
      <c r="I34" s="306"/>
      <c r="K34" s="48"/>
      <c r="L34" s="119"/>
      <c r="M34" s="119"/>
      <c r="N34" s="119"/>
      <c r="O34" s="119"/>
      <c r="P34" s="119"/>
      <c r="Q34" s="119"/>
      <c r="R34" s="119"/>
      <c r="S34" s="119"/>
      <c r="T34" s="119"/>
      <c r="U34" s="119"/>
      <c r="V34" s="119"/>
      <c r="W34" s="119"/>
      <c r="X34" s="119"/>
      <c r="Y34" s="119"/>
      <c r="Z34" s="119"/>
      <c r="AA34" s="119"/>
      <c r="AB34" s="119"/>
      <c r="AC34" s="119"/>
      <c r="AD34" s="119"/>
      <c r="AE34" s="119"/>
    </row>
    <row r="35" spans="2:31" ht="14.25" thickBot="1">
      <c r="C35" s="114"/>
      <c r="E35" s="307"/>
      <c r="F35" s="308"/>
      <c r="G35" s="308"/>
      <c r="H35" s="308"/>
      <c r="I35" s="309"/>
      <c r="K35" s="48"/>
      <c r="L35" s="119"/>
      <c r="M35" s="119"/>
      <c r="N35" s="119"/>
      <c r="O35" s="119"/>
      <c r="P35" s="119"/>
      <c r="Q35" s="119"/>
      <c r="R35" s="119"/>
      <c r="S35" s="119"/>
      <c r="T35" s="119"/>
      <c r="U35" s="119"/>
      <c r="V35" s="119"/>
      <c r="W35" s="119"/>
      <c r="X35" s="119"/>
      <c r="Y35" s="119"/>
      <c r="Z35" s="119"/>
      <c r="AA35" s="119"/>
      <c r="AB35" s="119"/>
      <c r="AC35" s="119"/>
      <c r="AD35" s="119"/>
      <c r="AE35" s="119"/>
    </row>
    <row r="36" spans="2:31" ht="27" customHeight="1" thickBot="1">
      <c r="B36" s="144" t="s">
        <v>15</v>
      </c>
      <c r="C36" s="145">
        <f>COUNTA(C25:C35)</f>
        <v>5</v>
      </c>
    </row>
    <row r="38" spans="2:31" ht="14.25" thickBot="1">
      <c r="B38" s="11" t="s">
        <v>16</v>
      </c>
    </row>
    <row r="39" spans="2:31" ht="30.75" customHeight="1" thickBot="1">
      <c r="B39" s="144" t="s">
        <v>17</v>
      </c>
      <c r="C39" s="143">
        <f>LOOKUP(C36,L31:AE31,L32:AE32)</f>
        <v>7400000</v>
      </c>
    </row>
    <row r="41" spans="2:31" ht="14.25" thickBot="1"/>
    <row r="42" spans="2:31" ht="14.25" thickBot="1">
      <c r="B42" s="23" t="s">
        <v>18</v>
      </c>
      <c r="C42" s="23"/>
      <c r="E42" s="301" t="s">
        <v>94</v>
      </c>
      <c r="F42" s="302"/>
      <c r="G42" s="302"/>
      <c r="H42" s="302"/>
      <c r="I42" s="303"/>
    </row>
    <row r="43" spans="2:31" ht="27" customHeight="1" thickBot="1">
      <c r="B43" s="347" t="str">
        <f>IF(C20&gt;C39,C59,IF(C39=FALSE,"",B59))</f>
        <v>基準内</v>
      </c>
      <c r="C43" s="348"/>
      <c r="D43" s="32" t="s">
        <v>43</v>
      </c>
      <c r="E43" s="304"/>
      <c r="F43" s="362"/>
      <c r="G43" s="362"/>
      <c r="H43" s="362"/>
      <c r="I43" s="306"/>
    </row>
    <row r="44" spans="2:31" ht="14.25" customHeight="1">
      <c r="B44" s="11"/>
      <c r="C44" s="11"/>
      <c r="D44" s="11"/>
      <c r="E44" s="304"/>
      <c r="F44" s="362"/>
      <c r="G44" s="362"/>
      <c r="H44" s="362"/>
      <c r="I44" s="306"/>
    </row>
    <row r="45" spans="2:31" ht="14.25" thickBot="1">
      <c r="E45" s="307"/>
      <c r="F45" s="308"/>
      <c r="G45" s="308"/>
      <c r="H45" s="308"/>
      <c r="I45" s="309"/>
    </row>
    <row r="47" spans="2:31" ht="14.25" thickBot="1"/>
    <row r="48" spans="2:31" ht="13.5" customHeight="1">
      <c r="B48" s="353" t="s">
        <v>56</v>
      </c>
      <c r="C48" s="354"/>
      <c r="D48" s="354"/>
      <c r="E48" s="354"/>
      <c r="F48" s="354"/>
      <c r="G48" s="354"/>
      <c r="H48" s="354"/>
      <c r="I48" s="354"/>
      <c r="J48" s="355"/>
    </row>
    <row r="49" spans="2:17" ht="13.5" customHeight="1">
      <c r="B49" s="356"/>
      <c r="C49" s="357"/>
      <c r="D49" s="357"/>
      <c r="E49" s="357"/>
      <c r="F49" s="357"/>
      <c r="G49" s="357"/>
      <c r="H49" s="357"/>
      <c r="I49" s="357"/>
      <c r="J49" s="358"/>
    </row>
    <row r="50" spans="2:17" ht="14.25" customHeight="1">
      <c r="B50" s="356"/>
      <c r="C50" s="357"/>
      <c r="D50" s="357"/>
      <c r="E50" s="357"/>
      <c r="F50" s="357"/>
      <c r="G50" s="357"/>
      <c r="H50" s="357"/>
      <c r="I50" s="357"/>
      <c r="J50" s="358"/>
    </row>
    <row r="51" spans="2:17" ht="13.5" customHeight="1">
      <c r="B51" s="356"/>
      <c r="C51" s="357"/>
      <c r="D51" s="357"/>
      <c r="E51" s="357"/>
      <c r="F51" s="357"/>
      <c r="G51" s="357"/>
      <c r="H51" s="357"/>
      <c r="I51" s="357"/>
      <c r="J51" s="358"/>
    </row>
    <row r="52" spans="2:17" ht="13.5" customHeight="1">
      <c r="B52" s="356"/>
      <c r="C52" s="357"/>
      <c r="D52" s="357"/>
      <c r="E52" s="357"/>
      <c r="F52" s="357"/>
      <c r="G52" s="357"/>
      <c r="H52" s="357"/>
      <c r="I52" s="357"/>
      <c r="J52" s="358"/>
    </row>
    <row r="53" spans="2:17" ht="14.25" customHeight="1">
      <c r="B53" s="356"/>
      <c r="C53" s="357"/>
      <c r="D53" s="357"/>
      <c r="E53" s="357"/>
      <c r="F53" s="357"/>
      <c r="G53" s="357"/>
      <c r="H53" s="357"/>
      <c r="I53" s="357"/>
      <c r="J53" s="358"/>
    </row>
    <row r="54" spans="2:17">
      <c r="B54" s="356"/>
      <c r="C54" s="357"/>
      <c r="D54" s="357"/>
      <c r="E54" s="357"/>
      <c r="F54" s="357"/>
      <c r="G54" s="357"/>
      <c r="H54" s="357"/>
      <c r="I54" s="357"/>
      <c r="J54" s="358"/>
    </row>
    <row r="55" spans="2:17" ht="14.25" thickBot="1">
      <c r="B55" s="359"/>
      <c r="C55" s="360"/>
      <c r="D55" s="360"/>
      <c r="E55" s="360"/>
      <c r="F55" s="360"/>
      <c r="G55" s="360"/>
      <c r="H55" s="360"/>
      <c r="I55" s="360"/>
      <c r="J55" s="361"/>
    </row>
    <row r="56" spans="2:17">
      <c r="K56" s="101"/>
      <c r="L56" s="102"/>
      <c r="M56" s="102"/>
      <c r="N56" s="102"/>
      <c r="O56" s="102"/>
      <c r="P56" s="120"/>
      <c r="Q56" s="120"/>
    </row>
    <row r="57" spans="2:17">
      <c r="K57" s="101"/>
      <c r="L57" s="101"/>
      <c r="M57" s="101"/>
      <c r="N57" s="101"/>
      <c r="O57" s="101"/>
      <c r="P57" s="120"/>
      <c r="Q57" s="120"/>
    </row>
    <row r="58" spans="2:17">
      <c r="K58" s="101"/>
      <c r="L58" s="105"/>
      <c r="M58" s="105"/>
      <c r="N58" s="105"/>
      <c r="O58" s="105"/>
      <c r="P58" s="120"/>
      <c r="Q58" s="120"/>
    </row>
    <row r="59" spans="2:17" ht="17.25" hidden="1">
      <c r="B59" s="24" t="s">
        <v>30</v>
      </c>
      <c r="C59" s="24" t="s">
        <v>19</v>
      </c>
      <c r="K59" s="108"/>
      <c r="L59" s="109"/>
      <c r="M59" s="109"/>
      <c r="N59" s="109"/>
      <c r="O59" s="109"/>
      <c r="P59" s="120"/>
      <c r="Q59" s="120"/>
    </row>
    <row r="60" spans="2:17" hidden="1">
      <c r="K60" s="108"/>
      <c r="L60" s="109"/>
      <c r="M60" s="109"/>
      <c r="N60" s="109"/>
      <c r="O60" s="109"/>
      <c r="P60" s="120"/>
      <c r="Q60" s="120"/>
    </row>
    <row r="61" spans="2:17">
      <c r="K61" s="108"/>
      <c r="L61" s="109"/>
      <c r="M61" s="109"/>
      <c r="N61" s="109"/>
      <c r="O61" s="109"/>
      <c r="P61" s="120"/>
      <c r="Q61" s="120"/>
    </row>
    <row r="62" spans="2:17">
      <c r="K62" s="108"/>
      <c r="L62" s="109"/>
      <c r="M62" s="109"/>
      <c r="N62" s="109"/>
      <c r="O62" s="109"/>
      <c r="P62" s="120"/>
      <c r="Q62" s="120"/>
    </row>
    <row r="63" spans="2:17">
      <c r="K63" s="108"/>
      <c r="L63" s="109"/>
      <c r="M63" s="109"/>
      <c r="N63" s="109"/>
      <c r="O63" s="109"/>
      <c r="P63" s="120"/>
      <c r="Q63" s="120"/>
    </row>
    <row r="64" spans="2:17">
      <c r="K64" s="108"/>
      <c r="L64" s="109"/>
      <c r="M64" s="109"/>
      <c r="N64" s="109"/>
      <c r="O64" s="109"/>
      <c r="P64" s="120"/>
      <c r="Q64" s="120"/>
    </row>
  </sheetData>
  <sheetProtection sheet="1"/>
  <mergeCells count="14">
    <mergeCell ref="B2:I2"/>
    <mergeCell ref="B48:J55"/>
    <mergeCell ref="R5:R6"/>
    <mergeCell ref="E42:I45"/>
    <mergeCell ref="B5:C5"/>
    <mergeCell ref="B6:C6"/>
    <mergeCell ref="B7:C7"/>
    <mergeCell ref="S5:V5"/>
    <mergeCell ref="B43:C43"/>
    <mergeCell ref="E25:I35"/>
    <mergeCell ref="B11:B12"/>
    <mergeCell ref="C11:C12"/>
    <mergeCell ref="C23:C24"/>
    <mergeCell ref="E11:I20"/>
  </mergeCells>
  <phoneticPr fontId="3"/>
  <dataValidations count="1">
    <dataValidation type="list" allowBlank="1" showErrorMessage="1" prompt="_x000a_" sqref="B13:B19 C25:C35">
      <formula1>$K$4:$K$11</formula1>
    </dataValidation>
  </dataValidations>
  <pageMargins left="0.78740157480314965" right="0.49" top="0.67" bottom="0.98425196850393704" header="0.51181102362204722" footer="0.51181102362204722"/>
  <pageSetup paperSize="9" scale="81" firstPageNumber="71" orientation="portrait" useFirstPageNumber="1" r:id="rId1"/>
  <headerFooter alignWithMargins="0">
    <oddFooter>&amp;L&amp;A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2:J132"/>
  <sheetViews>
    <sheetView view="pageBreakPreview" zoomScaleNormal="100" workbookViewId="0">
      <selection activeCell="E20" sqref="E20"/>
    </sheetView>
  </sheetViews>
  <sheetFormatPr defaultRowHeight="13.5"/>
  <cols>
    <col min="1" max="1" width="3.5" customWidth="1"/>
    <col min="2" max="2" width="17.375" customWidth="1"/>
    <col min="3" max="3" width="18" customWidth="1"/>
    <col min="4" max="4" width="5.125" customWidth="1"/>
    <col min="5" max="5" width="17.625" customWidth="1"/>
    <col min="6" max="6" width="18.5" customWidth="1"/>
    <col min="7" max="7" width="3.375" bestFit="1" customWidth="1"/>
    <col min="8" max="8" width="7.875" customWidth="1"/>
    <col min="10" max="10" width="11" bestFit="1" customWidth="1"/>
  </cols>
  <sheetData>
    <row r="2" spans="1:10" ht="38.25" customHeight="1">
      <c r="B2" s="241" t="s">
        <v>103</v>
      </c>
      <c r="C2" s="241"/>
      <c r="D2" s="241"/>
      <c r="E2" s="241"/>
      <c r="F2" s="241"/>
      <c r="G2" s="241"/>
      <c r="H2" s="241"/>
      <c r="I2" s="241"/>
      <c r="J2" s="241"/>
    </row>
    <row r="3" spans="1:10" s="92" customFormat="1" ht="14.25" thickBot="1">
      <c r="A3" s="22"/>
      <c r="B3" s="91"/>
      <c r="C3" s="91"/>
      <c r="D3" s="91"/>
      <c r="E3" s="91"/>
      <c r="F3" s="91"/>
      <c r="G3" s="91"/>
      <c r="H3" s="91"/>
      <c r="I3" s="91"/>
      <c r="J3" s="91"/>
    </row>
    <row r="4" spans="1:10" ht="26.25" customHeight="1" thickBot="1">
      <c r="B4" s="1" t="s">
        <v>97</v>
      </c>
      <c r="C4" s="2"/>
      <c r="D4" s="3"/>
      <c r="E4" s="73" t="s">
        <v>0</v>
      </c>
      <c r="F4" s="125"/>
      <c r="H4" s="364" t="s">
        <v>87</v>
      </c>
      <c r="I4" s="365"/>
      <c r="J4" s="366"/>
    </row>
    <row r="5" spans="1:10" ht="24" customHeight="1">
      <c r="B5" s="242" t="s">
        <v>1</v>
      </c>
      <c r="C5" s="243"/>
      <c r="D5" s="5"/>
      <c r="E5" s="74" t="s">
        <v>3</v>
      </c>
      <c r="F5" s="126"/>
      <c r="H5" s="367"/>
      <c r="I5" s="368"/>
      <c r="J5" s="369"/>
    </row>
    <row r="6" spans="1:10" ht="24" customHeight="1">
      <c r="B6" s="244" t="s">
        <v>4</v>
      </c>
      <c r="C6" s="245"/>
      <c r="D6" s="5"/>
      <c r="E6" s="149" t="s">
        <v>5</v>
      </c>
      <c r="F6" s="133"/>
      <c r="G6" s="66" t="s">
        <v>82</v>
      </c>
      <c r="H6" s="367"/>
      <c r="I6" s="368"/>
      <c r="J6" s="369"/>
    </row>
    <row r="7" spans="1:10" ht="24" customHeight="1" thickBot="1">
      <c r="B7" s="246" t="s">
        <v>6</v>
      </c>
      <c r="C7" s="247"/>
      <c r="D7" s="5"/>
      <c r="E7" s="74" t="s">
        <v>7</v>
      </c>
      <c r="F7" s="128"/>
      <c r="H7" s="370"/>
      <c r="I7" s="371"/>
      <c r="J7" s="372"/>
    </row>
    <row r="8" spans="1:10">
      <c r="B8" s="89"/>
      <c r="C8" s="89"/>
      <c r="D8" s="5"/>
      <c r="E8" s="5"/>
      <c r="F8" s="5"/>
      <c r="G8" s="6"/>
      <c r="H8" s="90"/>
      <c r="I8" s="5"/>
      <c r="J8" s="5"/>
    </row>
    <row r="9" spans="1:10" ht="14.25" thickBot="1"/>
    <row r="10" spans="1:10" ht="18" customHeight="1" thickBot="1">
      <c r="B10" s="35" t="s">
        <v>58</v>
      </c>
      <c r="C10" s="14"/>
      <c r="D10" s="14"/>
      <c r="E10" s="35" t="s">
        <v>55</v>
      </c>
      <c r="F10" s="14"/>
      <c r="G10" s="7"/>
      <c r="H10" s="377" t="s">
        <v>77</v>
      </c>
      <c r="I10" s="378"/>
      <c r="J10" s="379"/>
    </row>
    <row r="11" spans="1:10" ht="18" customHeight="1">
      <c r="B11" s="261" t="s">
        <v>14</v>
      </c>
      <c r="C11" s="374" t="s">
        <v>33</v>
      </c>
      <c r="D11" s="30"/>
      <c r="E11" s="261" t="s">
        <v>14</v>
      </c>
      <c r="F11" s="374" t="s">
        <v>36</v>
      </c>
      <c r="G11" s="29"/>
      <c r="H11" s="380"/>
      <c r="I11" s="381"/>
      <c r="J11" s="382"/>
    </row>
    <row r="12" spans="1:10" ht="18" customHeight="1">
      <c r="B12" s="376"/>
      <c r="C12" s="375"/>
      <c r="D12" s="30"/>
      <c r="E12" s="373"/>
      <c r="F12" s="375"/>
      <c r="G12" s="10"/>
      <c r="H12" s="380"/>
      <c r="I12" s="381"/>
      <c r="J12" s="382"/>
    </row>
    <row r="13" spans="1:10" ht="18" customHeight="1">
      <c r="B13" s="15"/>
      <c r="C13" s="146"/>
      <c r="D13" s="19"/>
      <c r="E13" s="15"/>
      <c r="F13" s="146"/>
      <c r="G13" s="26"/>
      <c r="H13" s="380"/>
      <c r="I13" s="381"/>
      <c r="J13" s="382"/>
    </row>
    <row r="14" spans="1:10" ht="18" customHeight="1">
      <c r="B14" s="8"/>
      <c r="C14" s="38"/>
      <c r="D14" s="19"/>
      <c r="E14" s="15"/>
      <c r="F14" s="38"/>
      <c r="G14" s="26"/>
      <c r="H14" s="380"/>
      <c r="I14" s="381"/>
      <c r="J14" s="382"/>
    </row>
    <row r="15" spans="1:10" ht="18" customHeight="1">
      <c r="B15" s="8"/>
      <c r="C15" s="38"/>
      <c r="D15" s="19"/>
      <c r="E15" s="15"/>
      <c r="F15" s="38"/>
      <c r="G15" s="33" t="s">
        <v>31</v>
      </c>
      <c r="H15" s="380"/>
      <c r="I15" s="381"/>
      <c r="J15" s="382"/>
    </row>
    <row r="16" spans="1:10" ht="18" customHeight="1">
      <c r="B16" s="8"/>
      <c r="C16" s="38"/>
      <c r="D16" s="19"/>
      <c r="E16" s="15"/>
      <c r="F16" s="38"/>
      <c r="G16" s="26"/>
      <c r="H16" s="380"/>
      <c r="I16" s="381"/>
      <c r="J16" s="382"/>
    </row>
    <row r="17" spans="2:10" ht="18" customHeight="1">
      <c r="B17" s="8"/>
      <c r="C17" s="38"/>
      <c r="D17" s="19"/>
      <c r="E17" s="15"/>
      <c r="F17" s="38"/>
      <c r="G17" s="26"/>
      <c r="H17" s="380"/>
      <c r="I17" s="381"/>
      <c r="J17" s="382"/>
    </row>
    <row r="18" spans="2:10" ht="18" customHeight="1">
      <c r="B18" s="8"/>
      <c r="C18" s="38"/>
      <c r="D18" s="19"/>
      <c r="E18" s="15"/>
      <c r="F18" s="38"/>
      <c r="G18" s="26"/>
      <c r="H18" s="380"/>
      <c r="I18" s="381"/>
      <c r="J18" s="382"/>
    </row>
    <row r="19" spans="2:10" ht="18" customHeight="1" thickBot="1">
      <c r="B19" s="8"/>
      <c r="C19" s="39"/>
      <c r="D19" s="19"/>
      <c r="E19" s="131"/>
      <c r="F19" s="39"/>
      <c r="G19" s="26"/>
      <c r="H19" s="380"/>
      <c r="I19" s="381"/>
      <c r="J19" s="382"/>
    </row>
    <row r="20" spans="2:10" ht="30" customHeight="1" thickBot="1">
      <c r="B20" s="132" t="s">
        <v>34</v>
      </c>
      <c r="C20" s="94">
        <f>SUM(C13:C19)</f>
        <v>0</v>
      </c>
      <c r="D20" s="130"/>
      <c r="E20" s="132" t="s">
        <v>35</v>
      </c>
      <c r="F20" s="94">
        <f>SUM(F13:F19)</f>
        <v>0</v>
      </c>
      <c r="G20" s="19"/>
      <c r="H20" s="380"/>
      <c r="I20" s="381"/>
      <c r="J20" s="382"/>
    </row>
    <row r="21" spans="2:10" ht="18" customHeight="1">
      <c r="H21" s="380"/>
      <c r="I21" s="381"/>
      <c r="J21" s="382"/>
    </row>
    <row r="22" spans="2:10" ht="18" customHeight="1" thickBot="1">
      <c r="B22" s="40" t="s">
        <v>52</v>
      </c>
      <c r="C22" s="11"/>
      <c r="D22" s="11"/>
      <c r="E22" s="11"/>
      <c r="F22" s="11"/>
      <c r="G22" s="11"/>
      <c r="H22" s="380"/>
      <c r="I22" s="381"/>
      <c r="J22" s="382"/>
    </row>
    <row r="23" spans="2:10" ht="18" customHeight="1" thickBot="1">
      <c r="C23" s="395" t="s">
        <v>14</v>
      </c>
      <c r="H23" s="383"/>
      <c r="I23" s="384"/>
      <c r="J23" s="385"/>
    </row>
    <row r="24" spans="2:10" ht="14.25" thickBot="1">
      <c r="C24" s="396"/>
    </row>
    <row r="25" spans="2:10" ht="19.5" thickBot="1">
      <c r="C25" s="178" t="s">
        <v>20</v>
      </c>
      <c r="E25" s="224" t="s">
        <v>76</v>
      </c>
      <c r="F25" s="225"/>
      <c r="G25" s="225"/>
      <c r="H25" s="225"/>
      <c r="I25" s="226"/>
    </row>
    <row r="26" spans="2:10">
      <c r="C26" s="63"/>
      <c r="E26" s="227"/>
      <c r="F26" s="228"/>
      <c r="G26" s="228"/>
      <c r="H26" s="228"/>
      <c r="I26" s="229"/>
    </row>
    <row r="27" spans="2:10">
      <c r="C27" s="15"/>
      <c r="E27" s="227"/>
      <c r="F27" s="228"/>
      <c r="G27" s="228"/>
      <c r="H27" s="228"/>
      <c r="I27" s="229"/>
    </row>
    <row r="28" spans="2:10">
      <c r="C28" s="15"/>
      <c r="E28" s="227"/>
      <c r="F28" s="228"/>
      <c r="G28" s="228"/>
      <c r="H28" s="228"/>
      <c r="I28" s="229"/>
    </row>
    <row r="29" spans="2:10">
      <c r="C29" s="15"/>
      <c r="D29" s="32" t="s">
        <v>32</v>
      </c>
      <c r="E29" s="227"/>
      <c r="F29" s="228"/>
      <c r="G29" s="228"/>
      <c r="H29" s="228"/>
      <c r="I29" s="229"/>
    </row>
    <row r="30" spans="2:10">
      <c r="C30" s="15"/>
      <c r="E30" s="227"/>
      <c r="F30" s="228"/>
      <c r="G30" s="228"/>
      <c r="H30" s="228"/>
      <c r="I30" s="229"/>
    </row>
    <row r="31" spans="2:10">
      <c r="C31" s="15"/>
      <c r="E31" s="227"/>
      <c r="F31" s="228"/>
      <c r="G31" s="228"/>
      <c r="H31" s="228"/>
      <c r="I31" s="229"/>
    </row>
    <row r="32" spans="2:10">
      <c r="C32" s="15"/>
      <c r="E32" s="227"/>
      <c r="F32" s="228"/>
      <c r="G32" s="228"/>
      <c r="H32" s="228"/>
      <c r="I32" s="229"/>
    </row>
    <row r="33" spans="2:10">
      <c r="C33" s="15"/>
      <c r="E33" s="227"/>
      <c r="F33" s="228"/>
      <c r="G33" s="228"/>
      <c r="H33" s="228"/>
      <c r="I33" s="229"/>
    </row>
    <row r="34" spans="2:10">
      <c r="C34" s="15"/>
      <c r="E34" s="227"/>
      <c r="F34" s="228"/>
      <c r="G34" s="228"/>
      <c r="H34" s="228"/>
      <c r="I34" s="229"/>
    </row>
    <row r="35" spans="2:10" ht="14.25" thickBot="1">
      <c r="C35" s="36"/>
      <c r="E35" s="230"/>
      <c r="F35" s="231"/>
      <c r="G35" s="231"/>
      <c r="H35" s="231"/>
      <c r="I35" s="232"/>
    </row>
    <row r="36" spans="2:10" ht="29.25" customHeight="1" thickBot="1">
      <c r="B36" s="129" t="s">
        <v>15</v>
      </c>
      <c r="C36" s="72" t="str">
        <f>IF(F6="","―",COUNTA(C25:C35))</f>
        <v>―</v>
      </c>
    </row>
    <row r="38" spans="2:10" ht="24" customHeight="1" thickBot="1">
      <c r="B38" s="40" t="s">
        <v>26</v>
      </c>
      <c r="E38" s="40" t="s">
        <v>16</v>
      </c>
    </row>
    <row r="39" spans="2:10" ht="51" customHeight="1" thickBot="1">
      <c r="B39" s="129" t="s">
        <v>37</v>
      </c>
      <c r="C39" s="67" t="str">
        <f>IF(F6="","名前を入力下さい。",VLOOKUP(C36,$B$111:$C$130,2))</f>
        <v>名前を入力下さい。</v>
      </c>
      <c r="E39" s="129" t="s">
        <v>17</v>
      </c>
      <c r="F39" s="67" t="str">
        <f>IF(F6="","名前を入力下さい。",VLOOKUP(C36,$E$111:$F$130,2))</f>
        <v>名前を入力下さい。</v>
      </c>
    </row>
    <row r="41" spans="2:10" ht="21" customHeight="1" thickBot="1">
      <c r="B41" s="35" t="s">
        <v>18</v>
      </c>
      <c r="C41" s="23"/>
      <c r="D41" s="5"/>
      <c r="E41" s="5"/>
    </row>
    <row r="42" spans="2:10" ht="36.75" customHeight="1" thickBot="1">
      <c r="B42" s="263" t="str">
        <f>IF(F6="","名前を入力下さい。",IF(OR(C20&gt;C39,F20&gt;F39),C95,B95))</f>
        <v>名前を入力下さい。</v>
      </c>
      <c r="C42" s="264"/>
      <c r="D42" s="32" t="s">
        <v>32</v>
      </c>
      <c r="E42" s="224" t="s">
        <v>93</v>
      </c>
      <c r="F42" s="233"/>
      <c r="G42" s="233"/>
      <c r="H42" s="233"/>
      <c r="I42" s="234"/>
    </row>
    <row r="43" spans="2:10" ht="14.25" customHeight="1">
      <c r="B43" s="25"/>
      <c r="C43" s="25"/>
      <c r="D43" s="25"/>
      <c r="E43" s="235"/>
      <c r="F43" s="236"/>
      <c r="G43" s="236"/>
      <c r="H43" s="236"/>
      <c r="I43" s="237"/>
    </row>
    <row r="44" spans="2:10">
      <c r="E44" s="235"/>
      <c r="F44" s="236"/>
      <c r="G44" s="236"/>
      <c r="H44" s="236"/>
      <c r="I44" s="237"/>
    </row>
    <row r="45" spans="2:10" ht="14.25" thickBot="1">
      <c r="E45" s="238"/>
      <c r="F45" s="239"/>
      <c r="G45" s="239"/>
      <c r="H45" s="239"/>
      <c r="I45" s="240"/>
    </row>
    <row r="46" spans="2:10" ht="14.25" thickBot="1"/>
    <row r="47" spans="2:10">
      <c r="B47" s="386" t="s">
        <v>39</v>
      </c>
      <c r="C47" s="387"/>
      <c r="D47" s="387"/>
      <c r="E47" s="387"/>
      <c r="F47" s="387"/>
      <c r="G47" s="387"/>
      <c r="H47" s="387"/>
      <c r="I47" s="387"/>
      <c r="J47" s="388"/>
    </row>
    <row r="48" spans="2:10">
      <c r="B48" s="389"/>
      <c r="C48" s="390"/>
      <c r="D48" s="390"/>
      <c r="E48" s="390"/>
      <c r="F48" s="390"/>
      <c r="G48" s="390"/>
      <c r="H48" s="390"/>
      <c r="I48" s="390"/>
      <c r="J48" s="391"/>
    </row>
    <row r="49" spans="2:10">
      <c r="B49" s="389"/>
      <c r="C49" s="390"/>
      <c r="D49" s="390"/>
      <c r="E49" s="390"/>
      <c r="F49" s="390"/>
      <c r="G49" s="390"/>
      <c r="H49" s="390"/>
      <c r="I49" s="390"/>
      <c r="J49" s="391"/>
    </row>
    <row r="50" spans="2:10">
      <c r="B50" s="389"/>
      <c r="C50" s="390"/>
      <c r="D50" s="390"/>
      <c r="E50" s="390"/>
      <c r="F50" s="390"/>
      <c r="G50" s="390"/>
      <c r="H50" s="390"/>
      <c r="I50" s="390"/>
      <c r="J50" s="391"/>
    </row>
    <row r="51" spans="2:10">
      <c r="B51" s="389"/>
      <c r="C51" s="390"/>
      <c r="D51" s="390"/>
      <c r="E51" s="390"/>
      <c r="F51" s="390"/>
      <c r="G51" s="390"/>
      <c r="H51" s="390"/>
      <c r="I51" s="390"/>
      <c r="J51" s="391"/>
    </row>
    <row r="52" spans="2:10" ht="14.25" thickBot="1">
      <c r="B52" s="392"/>
      <c r="C52" s="393"/>
      <c r="D52" s="393"/>
      <c r="E52" s="393"/>
      <c r="F52" s="393"/>
      <c r="G52" s="393"/>
      <c r="H52" s="393"/>
      <c r="I52" s="393"/>
      <c r="J52" s="394"/>
    </row>
    <row r="92" spans="2:3" hidden="1"/>
    <row r="93" spans="2:3" hidden="1"/>
    <row r="94" spans="2:3" ht="14.25" hidden="1" thickBot="1"/>
    <row r="95" spans="2:3" ht="19.5" hidden="1" thickBot="1">
      <c r="B95" s="176" t="s">
        <v>30</v>
      </c>
      <c r="C95" s="177" t="s">
        <v>19</v>
      </c>
    </row>
    <row r="96" spans="2:3" hidden="1"/>
    <row r="97" spans="2:6" ht="14.25" hidden="1" thickBot="1"/>
    <row r="98" spans="2:6" hidden="1">
      <c r="B98" s="173" t="s">
        <v>20</v>
      </c>
    </row>
    <row r="99" spans="2:6" hidden="1">
      <c r="B99" s="174" t="s">
        <v>21</v>
      </c>
    </row>
    <row r="100" spans="2:6" hidden="1">
      <c r="B100" s="174" t="s">
        <v>22</v>
      </c>
    </row>
    <row r="101" spans="2:6" hidden="1">
      <c r="B101" s="174" t="s">
        <v>23</v>
      </c>
    </row>
    <row r="102" spans="2:6" hidden="1">
      <c r="B102" s="174" t="s">
        <v>71</v>
      </c>
    </row>
    <row r="103" spans="2:6" hidden="1">
      <c r="B103" s="174" t="s">
        <v>70</v>
      </c>
    </row>
    <row r="104" spans="2:6" hidden="1">
      <c r="B104" s="174" t="s">
        <v>72</v>
      </c>
    </row>
    <row r="105" spans="2:6" ht="14.25" hidden="1" thickBot="1">
      <c r="B105" s="175" t="s">
        <v>29</v>
      </c>
    </row>
    <row r="106" spans="2:6" hidden="1"/>
    <row r="107" spans="2:6" hidden="1"/>
    <row r="108" spans="2:6" ht="45.75" hidden="1" customHeight="1">
      <c r="B108" s="363" t="s">
        <v>92</v>
      </c>
      <c r="C108" s="363"/>
      <c r="E108" s="363" t="s">
        <v>91</v>
      </c>
      <c r="F108" s="363"/>
    </row>
    <row r="109" spans="2:6" ht="14.25" hidden="1" thickBot="1">
      <c r="B109" s="59"/>
      <c r="C109" s="76" t="s">
        <v>81</v>
      </c>
      <c r="E109" s="59"/>
      <c r="F109" s="76" t="s">
        <v>81</v>
      </c>
    </row>
    <row r="110" spans="2:6" ht="26.25" hidden="1" customHeight="1" thickBot="1">
      <c r="B110" s="121" t="s">
        <v>79</v>
      </c>
      <c r="C110" s="122" t="s">
        <v>57</v>
      </c>
      <c r="E110" s="121" t="s">
        <v>79</v>
      </c>
      <c r="F110" s="122" t="s">
        <v>57</v>
      </c>
    </row>
    <row r="111" spans="2:6" ht="15" hidden="1" thickTop="1">
      <c r="B111" s="123">
        <v>1</v>
      </c>
      <c r="C111" s="96">
        <v>2500000</v>
      </c>
      <c r="E111" s="123">
        <v>1</v>
      </c>
      <c r="F111" s="96">
        <v>4300000</v>
      </c>
    </row>
    <row r="112" spans="2:6" ht="14.25" hidden="1">
      <c r="B112" s="123">
        <v>2</v>
      </c>
      <c r="C112" s="96">
        <v>2500000</v>
      </c>
      <c r="E112" s="123">
        <v>2</v>
      </c>
      <c r="F112" s="96">
        <v>4300000</v>
      </c>
    </row>
    <row r="113" spans="2:6" ht="14.25" hidden="1">
      <c r="B113" s="123">
        <v>3</v>
      </c>
      <c r="C113" s="96">
        <v>2500000</v>
      </c>
      <c r="E113" s="123">
        <v>3</v>
      </c>
      <c r="F113" s="96">
        <v>4300000</v>
      </c>
    </row>
    <row r="114" spans="2:6" ht="14.25" hidden="1">
      <c r="B114" s="123">
        <v>4</v>
      </c>
      <c r="C114" s="96">
        <v>3100000</v>
      </c>
      <c r="E114" s="123">
        <v>4</v>
      </c>
      <c r="F114" s="96">
        <v>5100000</v>
      </c>
    </row>
    <row r="115" spans="2:6" ht="14.25" hidden="1">
      <c r="B115" s="123">
        <v>5</v>
      </c>
      <c r="C115" s="96">
        <v>3600000</v>
      </c>
      <c r="E115" s="123">
        <v>5</v>
      </c>
      <c r="F115" s="96">
        <v>5700000</v>
      </c>
    </row>
    <row r="116" spans="2:6" ht="14.25" hidden="1">
      <c r="B116" s="123">
        <v>6</v>
      </c>
      <c r="C116" s="96">
        <v>4200000</v>
      </c>
      <c r="E116" s="123">
        <v>6</v>
      </c>
      <c r="F116" s="96">
        <v>6500000</v>
      </c>
    </row>
    <row r="117" spans="2:6" ht="14.25" hidden="1">
      <c r="B117" s="123">
        <v>7</v>
      </c>
      <c r="C117" s="96">
        <v>4900000</v>
      </c>
      <c r="E117" s="123">
        <v>7</v>
      </c>
      <c r="F117" s="96">
        <v>7300000</v>
      </c>
    </row>
    <row r="118" spans="2:6" ht="14.25" hidden="1">
      <c r="B118" s="123">
        <v>8</v>
      </c>
      <c r="C118" s="96">
        <v>5500000</v>
      </c>
      <c r="E118" s="123">
        <v>8</v>
      </c>
      <c r="F118" s="96">
        <v>8000000</v>
      </c>
    </row>
    <row r="119" spans="2:6" ht="14.25" hidden="1">
      <c r="B119" s="123">
        <v>9</v>
      </c>
      <c r="C119" s="79">
        <f>C118</f>
        <v>5500000</v>
      </c>
      <c r="E119" s="123">
        <v>9</v>
      </c>
      <c r="F119" s="79">
        <f t="shared" ref="F119:F130" si="0">F118</f>
        <v>8000000</v>
      </c>
    </row>
    <row r="120" spans="2:6" ht="14.25" hidden="1">
      <c r="B120" s="123">
        <v>10</v>
      </c>
      <c r="C120" s="79">
        <f t="shared" ref="C120:C130" si="1">C119</f>
        <v>5500000</v>
      </c>
      <c r="E120" s="123">
        <v>10</v>
      </c>
      <c r="F120" s="79">
        <f t="shared" si="0"/>
        <v>8000000</v>
      </c>
    </row>
    <row r="121" spans="2:6" ht="14.25" hidden="1">
      <c r="B121" s="123">
        <v>11</v>
      </c>
      <c r="C121" s="79">
        <f t="shared" si="1"/>
        <v>5500000</v>
      </c>
      <c r="E121" s="123">
        <v>11</v>
      </c>
      <c r="F121" s="79">
        <f t="shared" si="0"/>
        <v>8000000</v>
      </c>
    </row>
    <row r="122" spans="2:6" ht="14.25" hidden="1">
      <c r="B122" s="123">
        <v>12</v>
      </c>
      <c r="C122" s="79">
        <f t="shared" si="1"/>
        <v>5500000</v>
      </c>
      <c r="E122" s="123">
        <v>12</v>
      </c>
      <c r="F122" s="79">
        <f t="shared" si="0"/>
        <v>8000000</v>
      </c>
    </row>
    <row r="123" spans="2:6" ht="14.25" hidden="1">
      <c r="B123" s="123">
        <v>13</v>
      </c>
      <c r="C123" s="79">
        <f t="shared" si="1"/>
        <v>5500000</v>
      </c>
      <c r="E123" s="123">
        <v>13</v>
      </c>
      <c r="F123" s="79">
        <f t="shared" si="0"/>
        <v>8000000</v>
      </c>
    </row>
    <row r="124" spans="2:6" ht="14.25" hidden="1">
      <c r="B124" s="123">
        <v>14</v>
      </c>
      <c r="C124" s="79">
        <f t="shared" si="1"/>
        <v>5500000</v>
      </c>
      <c r="E124" s="123">
        <v>14</v>
      </c>
      <c r="F124" s="79">
        <f t="shared" si="0"/>
        <v>8000000</v>
      </c>
    </row>
    <row r="125" spans="2:6" ht="14.25" hidden="1">
      <c r="B125" s="123">
        <v>15</v>
      </c>
      <c r="C125" s="79">
        <f t="shared" si="1"/>
        <v>5500000</v>
      </c>
      <c r="E125" s="123">
        <v>15</v>
      </c>
      <c r="F125" s="79">
        <f t="shared" si="0"/>
        <v>8000000</v>
      </c>
    </row>
    <row r="126" spans="2:6" ht="14.25" hidden="1">
      <c r="B126" s="123">
        <v>16</v>
      </c>
      <c r="C126" s="79">
        <f t="shared" si="1"/>
        <v>5500000</v>
      </c>
      <c r="E126" s="123">
        <v>16</v>
      </c>
      <c r="F126" s="79">
        <f t="shared" si="0"/>
        <v>8000000</v>
      </c>
    </row>
    <row r="127" spans="2:6" ht="14.25" hidden="1">
      <c r="B127" s="123">
        <v>17</v>
      </c>
      <c r="C127" s="79">
        <f t="shared" si="1"/>
        <v>5500000</v>
      </c>
      <c r="E127" s="123">
        <v>17</v>
      </c>
      <c r="F127" s="79">
        <f t="shared" si="0"/>
        <v>8000000</v>
      </c>
    </row>
    <row r="128" spans="2:6" ht="14.25" hidden="1">
      <c r="B128" s="123">
        <v>18</v>
      </c>
      <c r="C128" s="79">
        <f t="shared" si="1"/>
        <v>5500000</v>
      </c>
      <c r="E128" s="123">
        <v>18</v>
      </c>
      <c r="F128" s="79">
        <f t="shared" si="0"/>
        <v>8000000</v>
      </c>
    </row>
    <row r="129" spans="2:6" ht="14.25" hidden="1">
      <c r="B129" s="123">
        <v>19</v>
      </c>
      <c r="C129" s="79">
        <f t="shared" si="1"/>
        <v>5500000</v>
      </c>
      <c r="E129" s="123">
        <v>19</v>
      </c>
      <c r="F129" s="79">
        <f t="shared" si="0"/>
        <v>8000000</v>
      </c>
    </row>
    <row r="130" spans="2:6" ht="15" hidden="1" thickBot="1">
      <c r="B130" s="124">
        <v>20</v>
      </c>
      <c r="C130" s="82">
        <f t="shared" si="1"/>
        <v>5500000</v>
      </c>
      <c r="E130" s="124">
        <v>20</v>
      </c>
      <c r="F130" s="82">
        <f t="shared" si="0"/>
        <v>8000000</v>
      </c>
    </row>
    <row r="131" spans="2:6" hidden="1"/>
    <row r="132" spans="2:6" hidden="1"/>
  </sheetData>
  <sheetProtection sheet="1" formatCells="0" formatColumns="0" formatRows="0" insertColumns="0" insertRows="0" selectLockedCells="1"/>
  <mergeCells count="17">
    <mergeCell ref="B2:J2"/>
    <mergeCell ref="B5:C5"/>
    <mergeCell ref="B6:C6"/>
    <mergeCell ref="B7:C7"/>
    <mergeCell ref="C23:C24"/>
    <mergeCell ref="B108:C108"/>
    <mergeCell ref="E108:F108"/>
    <mergeCell ref="H4:J7"/>
    <mergeCell ref="B42:C42"/>
    <mergeCell ref="E11:E12"/>
    <mergeCell ref="F11:F12"/>
    <mergeCell ref="B11:B12"/>
    <mergeCell ref="C11:C12"/>
    <mergeCell ref="E25:I35"/>
    <mergeCell ref="H10:J23"/>
    <mergeCell ref="E42:I45"/>
    <mergeCell ref="B47:J52"/>
  </mergeCells>
  <phoneticPr fontId="3"/>
  <conditionalFormatting sqref="B42:C42">
    <cfRule type="cellIs" dxfId="2" priority="1" stopIfTrue="1" operator="equal">
      <formula>"基準外"</formula>
    </cfRule>
  </conditionalFormatting>
  <dataValidations count="6">
    <dataValidation type="list" allowBlank="1" showErrorMessage="1" prompt="_x000a_" sqref="C25">
      <formula1>$B$98:$B$105</formula1>
    </dataValidation>
    <dataValidation type="whole" allowBlank="1" showInputMessage="1" showErrorMessage="1" error="数値以外の入力又は基準額を超えた数値は入力出来ません。" sqref="F13:F19">
      <formula1>0</formula1>
      <formula2>8000000</formula2>
    </dataValidation>
    <dataValidation type="list" errorStyle="warning" allowBlank="1" showErrorMessage="1" prompt="_x000a_" sqref="E13:E19">
      <formula1>$B$98:$B$105</formula1>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 type="whole" allowBlank="1" showInputMessage="1" showErrorMessage="1" error="数値以外の入力又は、基準額を超えた数値は入力出来ません。" sqref="C13:C19">
      <formula1>0</formula1>
      <formula2>5500000</formula2>
    </dataValidation>
  </dataValidations>
  <pageMargins left="0.6" right="0.45" top="0.88" bottom="0.98425196850393704" header="0.51181102362204722" footer="0.51181102362204722"/>
  <pageSetup paperSize="9" scale="83" firstPageNumber="72" orientation="portrait" useFirstPageNumber="1" r:id="rId1"/>
  <headerFooter alignWithMargins="0">
    <oddFooter>&amp;L&amp;A</oddFooter>
  </headerFooter>
  <rowBreaks count="1" manualBreakCount="1">
    <brk id="53"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B1:AE89"/>
  <sheetViews>
    <sheetView view="pageBreakPreview" zoomScaleNormal="100" workbookViewId="0">
      <selection activeCell="B41" sqref="B41"/>
    </sheetView>
  </sheetViews>
  <sheetFormatPr defaultRowHeight="13.5"/>
  <cols>
    <col min="1" max="1" width="2.75" style="97" customWidth="1"/>
    <col min="2" max="2" width="16.25" style="97" customWidth="1"/>
    <col min="3" max="3" width="16" style="97" customWidth="1"/>
    <col min="4" max="4" width="3.625" style="97" customWidth="1"/>
    <col min="5" max="5" width="14.625" style="97" customWidth="1"/>
    <col min="6" max="6" width="16" style="97" customWidth="1"/>
    <col min="7" max="7" width="9" style="97"/>
    <col min="8" max="8" width="9.375" style="97" customWidth="1"/>
    <col min="9" max="9" width="12.125" style="97" customWidth="1"/>
    <col min="10" max="10" width="16.125" style="97" customWidth="1"/>
    <col min="11" max="11" width="10.875" style="97" hidden="1" customWidth="1"/>
    <col min="12" max="15" width="10.5" style="97" hidden="1" customWidth="1"/>
    <col min="16" max="17" width="9.25" style="97" hidden="1" customWidth="1"/>
    <col min="18" max="22" width="11.25" style="97" hidden="1" customWidth="1"/>
    <col min="23" max="31" width="0" style="97" hidden="1" customWidth="1"/>
    <col min="32" max="16384" width="9" style="97"/>
  </cols>
  <sheetData>
    <row r="1" spans="2:22" ht="14.25" thickBot="1"/>
    <row r="2" spans="2:22" ht="33" customHeight="1" thickBot="1">
      <c r="B2" s="241" t="s">
        <v>102</v>
      </c>
      <c r="C2" s="241"/>
      <c r="D2" s="241"/>
      <c r="E2" s="241"/>
      <c r="F2" s="241"/>
      <c r="G2" s="241"/>
      <c r="H2" s="241"/>
      <c r="I2" s="300"/>
      <c r="J2" s="53" t="s">
        <v>75</v>
      </c>
    </row>
    <row r="3" spans="2:22" ht="19.5" thickBot="1">
      <c r="B3" s="58"/>
      <c r="C3" s="58"/>
      <c r="D3" s="58"/>
      <c r="E3" s="58"/>
      <c r="F3" s="58"/>
      <c r="G3" s="58"/>
      <c r="H3" s="58"/>
      <c r="I3" s="58"/>
      <c r="J3" s="139"/>
    </row>
    <row r="4" spans="2:22" ht="18" thickBot="1">
      <c r="B4" s="1" t="s">
        <v>97</v>
      </c>
      <c r="C4" s="98"/>
      <c r="D4" s="99"/>
      <c r="E4" s="99"/>
      <c r="F4" s="99"/>
      <c r="G4" s="4" t="s">
        <v>0</v>
      </c>
      <c r="H4" s="100" t="s">
        <v>50</v>
      </c>
      <c r="K4" s="97" t="s">
        <v>11</v>
      </c>
      <c r="R4" s="101"/>
      <c r="S4" s="102"/>
      <c r="T4" s="102"/>
      <c r="U4" s="102"/>
      <c r="V4" s="102"/>
    </row>
    <row r="5" spans="2:22">
      <c r="B5" s="318" t="s">
        <v>1</v>
      </c>
      <c r="C5" s="319"/>
      <c r="F5" s="97" t="s">
        <v>2</v>
      </c>
      <c r="G5" s="6" t="s">
        <v>3</v>
      </c>
      <c r="H5" s="103" t="s">
        <v>10</v>
      </c>
      <c r="I5" s="104"/>
      <c r="J5" s="9"/>
      <c r="K5" s="97" t="s">
        <v>12</v>
      </c>
      <c r="R5" s="292"/>
      <c r="S5" s="292"/>
      <c r="T5" s="292"/>
      <c r="U5" s="292"/>
      <c r="V5" s="292"/>
    </row>
    <row r="6" spans="2:22">
      <c r="B6" s="320" t="s">
        <v>4</v>
      </c>
      <c r="C6" s="321"/>
      <c r="G6" s="6" t="s">
        <v>5</v>
      </c>
      <c r="H6" s="106" t="s">
        <v>51</v>
      </c>
      <c r="I6" s="104"/>
      <c r="K6" s="97" t="s">
        <v>13</v>
      </c>
      <c r="R6" s="292"/>
      <c r="S6" s="105"/>
      <c r="T6" s="105"/>
      <c r="U6" s="105"/>
      <c r="V6" s="105"/>
    </row>
    <row r="7" spans="2:22" ht="14.25" thickBot="1">
      <c r="B7" s="322" t="s">
        <v>6</v>
      </c>
      <c r="C7" s="323"/>
      <c r="G7" s="6" t="s">
        <v>7</v>
      </c>
      <c r="H7" s="107">
        <v>1</v>
      </c>
      <c r="K7" s="97" t="s">
        <v>23</v>
      </c>
      <c r="R7" s="108"/>
      <c r="S7" s="109"/>
      <c r="T7" s="109"/>
      <c r="U7" s="109"/>
      <c r="V7" s="109"/>
    </row>
    <row r="8" spans="2:22">
      <c r="K8" s="97" t="s">
        <v>71</v>
      </c>
    </row>
    <row r="9" spans="2:22" ht="14.25" thickBot="1"/>
    <row r="10" spans="2:22" ht="18" customHeight="1" thickBot="1">
      <c r="B10" s="35" t="s">
        <v>58</v>
      </c>
      <c r="C10" s="110"/>
      <c r="D10" s="110"/>
      <c r="E10" s="35" t="s">
        <v>62</v>
      </c>
      <c r="F10" s="110"/>
      <c r="G10" s="10"/>
      <c r="H10" s="408" t="s">
        <v>77</v>
      </c>
      <c r="I10" s="409"/>
      <c r="J10" s="410"/>
      <c r="K10" s="97" t="s">
        <v>70</v>
      </c>
    </row>
    <row r="11" spans="2:22" ht="18" customHeight="1">
      <c r="B11" s="290" t="s">
        <v>14</v>
      </c>
      <c r="C11" s="349" t="s">
        <v>33</v>
      </c>
      <c r="D11" s="30"/>
      <c r="E11" s="290" t="s">
        <v>14</v>
      </c>
      <c r="F11" s="349" t="s">
        <v>36</v>
      </c>
      <c r="G11" s="29"/>
      <c r="H11" s="411"/>
      <c r="I11" s="412"/>
      <c r="J11" s="413"/>
      <c r="K11" s="97" t="s">
        <v>72</v>
      </c>
    </row>
    <row r="12" spans="2:22" ht="18" customHeight="1">
      <c r="B12" s="291"/>
      <c r="C12" s="350"/>
      <c r="D12" s="30"/>
      <c r="E12" s="291"/>
      <c r="F12" s="350"/>
      <c r="G12" s="10"/>
      <c r="H12" s="411"/>
      <c r="I12" s="412"/>
      <c r="J12" s="413"/>
      <c r="K12" s="97" t="s">
        <v>29</v>
      </c>
    </row>
    <row r="13" spans="2:22" ht="18" customHeight="1">
      <c r="B13" s="111" t="s">
        <v>21</v>
      </c>
      <c r="C13" s="112">
        <v>1900000</v>
      </c>
      <c r="D13" s="19"/>
      <c r="E13" s="161" t="s">
        <v>21</v>
      </c>
      <c r="F13" s="112">
        <v>3000000</v>
      </c>
      <c r="G13" s="19"/>
      <c r="H13" s="411"/>
      <c r="I13" s="412"/>
      <c r="J13" s="413"/>
    </row>
    <row r="14" spans="2:22" ht="18" customHeight="1">
      <c r="B14" s="111" t="s">
        <v>22</v>
      </c>
      <c r="C14" s="113">
        <v>1000000</v>
      </c>
      <c r="D14" s="19"/>
      <c r="E14" s="111" t="s">
        <v>22</v>
      </c>
      <c r="F14" s="113">
        <v>4000000</v>
      </c>
      <c r="G14" s="19"/>
      <c r="H14" s="411"/>
      <c r="I14" s="412"/>
      <c r="J14" s="413"/>
    </row>
    <row r="15" spans="2:22" ht="18" customHeight="1">
      <c r="B15" s="111"/>
      <c r="C15" s="113"/>
      <c r="D15" s="19"/>
      <c r="E15" s="111"/>
      <c r="F15" s="113"/>
      <c r="G15" s="162" t="s">
        <v>40</v>
      </c>
      <c r="H15" s="411"/>
      <c r="I15" s="412"/>
      <c r="J15" s="413"/>
    </row>
    <row r="16" spans="2:22" ht="18" customHeight="1">
      <c r="B16" s="111"/>
      <c r="C16" s="113"/>
      <c r="D16" s="19"/>
      <c r="E16" s="111"/>
      <c r="F16" s="113"/>
      <c r="G16" s="19"/>
      <c r="H16" s="411"/>
      <c r="I16" s="412"/>
      <c r="J16" s="413"/>
    </row>
    <row r="17" spans="2:31" ht="18" customHeight="1">
      <c r="B17" s="111"/>
      <c r="C17" s="113"/>
      <c r="D17" s="19"/>
      <c r="E17" s="111"/>
      <c r="F17" s="113"/>
      <c r="G17" s="19"/>
      <c r="H17" s="411"/>
      <c r="I17" s="412"/>
      <c r="J17" s="413"/>
    </row>
    <row r="18" spans="2:31" ht="18" customHeight="1">
      <c r="B18" s="111"/>
      <c r="C18" s="113"/>
      <c r="D18" s="19"/>
      <c r="E18" s="111"/>
      <c r="F18" s="113"/>
      <c r="G18" s="19"/>
      <c r="H18" s="411"/>
      <c r="I18" s="412"/>
      <c r="J18" s="413"/>
    </row>
    <row r="19" spans="2:31" ht="18" customHeight="1">
      <c r="B19" s="111"/>
      <c r="C19" s="113"/>
      <c r="D19" s="19"/>
      <c r="E19" s="111"/>
      <c r="F19" s="113"/>
      <c r="G19" s="19"/>
      <c r="H19" s="411"/>
      <c r="I19" s="412"/>
      <c r="J19" s="413"/>
    </row>
    <row r="20" spans="2:31" ht="18" customHeight="1" thickBot="1">
      <c r="B20" s="42" t="s">
        <v>34</v>
      </c>
      <c r="C20" s="27">
        <f>SUM(C13:C19)</f>
        <v>2900000</v>
      </c>
      <c r="D20" s="13"/>
      <c r="E20" s="42" t="s">
        <v>35</v>
      </c>
      <c r="F20" s="27">
        <f>SUM(F13:F19)</f>
        <v>7000000</v>
      </c>
      <c r="G20" s="19"/>
      <c r="H20" s="411"/>
      <c r="I20" s="412"/>
      <c r="J20" s="413"/>
    </row>
    <row r="21" spans="2:31" ht="18" customHeight="1">
      <c r="H21" s="411"/>
      <c r="I21" s="412"/>
      <c r="J21" s="413"/>
    </row>
    <row r="22" spans="2:31" ht="18" customHeight="1" thickBot="1">
      <c r="B22" s="40" t="s">
        <v>65</v>
      </c>
      <c r="C22" s="11"/>
      <c r="D22" s="11"/>
      <c r="E22" s="11"/>
      <c r="F22" s="11"/>
      <c r="G22" s="11"/>
      <c r="H22" s="411"/>
      <c r="I22" s="412"/>
      <c r="J22" s="413"/>
    </row>
    <row r="23" spans="2:31" ht="18" customHeight="1" thickBot="1">
      <c r="C23" s="351" t="s">
        <v>14</v>
      </c>
      <c r="H23" s="414"/>
      <c r="I23" s="415"/>
      <c r="J23" s="416"/>
    </row>
    <row r="24" spans="2:31" ht="14.25" thickBot="1">
      <c r="C24" s="352"/>
    </row>
    <row r="25" spans="2:31">
      <c r="C25" s="179" t="s">
        <v>20</v>
      </c>
      <c r="E25" s="301" t="s">
        <v>74</v>
      </c>
      <c r="F25" s="302"/>
      <c r="G25" s="302"/>
      <c r="H25" s="302"/>
      <c r="I25" s="303"/>
    </row>
    <row r="26" spans="2:31">
      <c r="C26" s="114" t="s">
        <v>21</v>
      </c>
      <c r="E26" s="304"/>
      <c r="F26" s="305"/>
      <c r="G26" s="305"/>
      <c r="H26" s="305"/>
      <c r="I26" s="306"/>
    </row>
    <row r="27" spans="2:31">
      <c r="C27" s="114" t="s">
        <v>22</v>
      </c>
      <c r="E27" s="304"/>
      <c r="F27" s="305"/>
      <c r="G27" s="305"/>
      <c r="H27" s="305"/>
      <c r="I27" s="306"/>
    </row>
    <row r="28" spans="2:31">
      <c r="C28" s="114" t="s">
        <v>23</v>
      </c>
      <c r="E28" s="304"/>
      <c r="F28" s="305"/>
      <c r="G28" s="305"/>
      <c r="H28" s="305"/>
      <c r="I28" s="306"/>
    </row>
    <row r="29" spans="2:31">
      <c r="C29" s="114" t="s">
        <v>24</v>
      </c>
      <c r="D29" s="32" t="s">
        <v>49</v>
      </c>
      <c r="E29" s="304"/>
      <c r="F29" s="305"/>
      <c r="G29" s="305"/>
      <c r="H29" s="305"/>
      <c r="I29" s="306"/>
    </row>
    <row r="30" spans="2:31">
      <c r="C30" s="114"/>
      <c r="E30" s="304"/>
      <c r="F30" s="305"/>
      <c r="G30" s="305"/>
      <c r="H30" s="305"/>
      <c r="I30" s="306"/>
      <c r="K30" s="115" t="s">
        <v>27</v>
      </c>
    </row>
    <row r="31" spans="2:31">
      <c r="C31" s="114"/>
      <c r="E31" s="304"/>
      <c r="F31" s="305"/>
      <c r="G31" s="305"/>
      <c r="H31" s="305"/>
      <c r="I31" s="306"/>
      <c r="L31" s="97">
        <v>1</v>
      </c>
      <c r="M31" s="97">
        <v>2</v>
      </c>
      <c r="N31" s="97">
        <v>3</v>
      </c>
      <c r="O31" s="97">
        <v>4</v>
      </c>
      <c r="P31" s="97">
        <v>5</v>
      </c>
      <c r="Q31" s="97">
        <v>6</v>
      </c>
      <c r="R31" s="97">
        <v>7</v>
      </c>
      <c r="S31" s="97">
        <v>8</v>
      </c>
      <c r="T31" s="116">
        <v>9</v>
      </c>
      <c r="U31" s="117">
        <v>10</v>
      </c>
      <c r="V31" s="116">
        <v>11</v>
      </c>
      <c r="W31" s="117">
        <v>12</v>
      </c>
      <c r="X31" s="116">
        <v>13</v>
      </c>
      <c r="Y31" s="117">
        <v>14</v>
      </c>
      <c r="Z31" s="116">
        <v>15</v>
      </c>
      <c r="AA31" s="117">
        <v>16</v>
      </c>
      <c r="AB31" s="116">
        <v>17</v>
      </c>
      <c r="AC31" s="117">
        <v>18</v>
      </c>
      <c r="AD31" s="116">
        <v>19</v>
      </c>
      <c r="AE31" s="117">
        <v>20</v>
      </c>
    </row>
    <row r="32" spans="2:31">
      <c r="C32" s="114"/>
      <c r="E32" s="304"/>
      <c r="F32" s="305"/>
      <c r="G32" s="305"/>
      <c r="H32" s="305"/>
      <c r="I32" s="306"/>
      <c r="K32" s="51" t="s">
        <v>60</v>
      </c>
      <c r="L32" s="118">
        <v>2500000</v>
      </c>
      <c r="M32" s="118">
        <v>2500000</v>
      </c>
      <c r="N32" s="118">
        <v>2500000</v>
      </c>
      <c r="O32" s="118">
        <v>3100000</v>
      </c>
      <c r="P32" s="118">
        <v>3600000</v>
      </c>
      <c r="Q32" s="118">
        <v>4200000</v>
      </c>
      <c r="R32" s="118">
        <v>4900000</v>
      </c>
      <c r="S32" s="118">
        <v>5500000</v>
      </c>
      <c r="T32" s="118">
        <v>5500000</v>
      </c>
      <c r="U32" s="118">
        <v>5500000</v>
      </c>
      <c r="V32" s="118">
        <v>5500000</v>
      </c>
      <c r="W32" s="118">
        <v>5500000</v>
      </c>
      <c r="X32" s="118">
        <v>5500000</v>
      </c>
      <c r="Y32" s="118">
        <v>5500000</v>
      </c>
      <c r="Z32" s="118">
        <v>5500000</v>
      </c>
      <c r="AA32" s="118">
        <v>5500000</v>
      </c>
      <c r="AB32" s="118">
        <v>5500000</v>
      </c>
      <c r="AC32" s="118">
        <v>5500000</v>
      </c>
      <c r="AD32" s="118">
        <v>5500000</v>
      </c>
      <c r="AE32" s="118">
        <v>5500000</v>
      </c>
    </row>
    <row r="33" spans="2:31">
      <c r="C33" s="114"/>
      <c r="E33" s="304"/>
      <c r="F33" s="305"/>
      <c r="G33" s="305"/>
      <c r="H33" s="305"/>
      <c r="I33" s="306"/>
      <c r="K33" s="48"/>
      <c r="L33" s="119"/>
      <c r="M33" s="119"/>
      <c r="N33" s="119"/>
      <c r="O33" s="119"/>
      <c r="P33" s="119"/>
      <c r="Q33" s="119"/>
      <c r="R33" s="119"/>
      <c r="S33" s="119"/>
      <c r="T33" s="119"/>
      <c r="U33" s="119"/>
      <c r="V33" s="119"/>
      <c r="W33" s="119"/>
      <c r="X33" s="119"/>
      <c r="Y33" s="119"/>
      <c r="Z33" s="119"/>
      <c r="AA33" s="119"/>
      <c r="AB33" s="119"/>
      <c r="AC33" s="119"/>
      <c r="AD33" s="119"/>
      <c r="AE33" s="119"/>
    </row>
    <row r="34" spans="2:31">
      <c r="C34" s="114"/>
      <c r="E34" s="304"/>
      <c r="F34" s="305"/>
      <c r="G34" s="305"/>
      <c r="H34" s="305"/>
      <c r="I34" s="306"/>
      <c r="K34" s="48"/>
      <c r="L34" s="119"/>
      <c r="M34" s="119"/>
      <c r="N34" s="119"/>
      <c r="O34" s="119"/>
      <c r="P34" s="119"/>
      <c r="Q34" s="119"/>
      <c r="R34" s="119"/>
      <c r="S34" s="119"/>
      <c r="T34" s="119"/>
      <c r="U34" s="119"/>
      <c r="V34" s="119"/>
      <c r="W34" s="119"/>
      <c r="X34" s="119"/>
      <c r="Y34" s="119"/>
      <c r="Z34" s="119"/>
      <c r="AA34" s="119"/>
      <c r="AB34" s="119"/>
      <c r="AC34" s="119"/>
      <c r="AD34" s="119"/>
      <c r="AE34" s="119"/>
    </row>
    <row r="35" spans="2:31" ht="14.25" thickBot="1">
      <c r="C35" s="114"/>
      <c r="E35" s="307"/>
      <c r="F35" s="308"/>
      <c r="G35" s="308"/>
      <c r="H35" s="308"/>
      <c r="I35" s="309"/>
      <c r="K35" s="48"/>
      <c r="L35" s="119"/>
      <c r="M35" s="119"/>
      <c r="N35" s="119"/>
      <c r="O35" s="119"/>
      <c r="P35" s="119"/>
      <c r="Q35" s="119"/>
      <c r="R35" s="119"/>
      <c r="S35" s="119"/>
      <c r="T35" s="119"/>
      <c r="U35" s="119"/>
      <c r="V35" s="119"/>
      <c r="W35" s="119"/>
      <c r="X35" s="119"/>
      <c r="Y35" s="119"/>
      <c r="Z35" s="119"/>
      <c r="AA35" s="119"/>
      <c r="AB35" s="119"/>
      <c r="AC35" s="119"/>
      <c r="AD35" s="119"/>
      <c r="AE35" s="119"/>
    </row>
    <row r="36" spans="2:31" ht="23.25" customHeight="1" thickBot="1">
      <c r="B36" s="144" t="s">
        <v>15</v>
      </c>
      <c r="C36" s="163">
        <f>COUNTA(C25:C35)</f>
        <v>5</v>
      </c>
    </row>
    <row r="37" spans="2:31">
      <c r="K37" s="115" t="s">
        <v>28</v>
      </c>
    </row>
    <row r="38" spans="2:31" ht="14.25" thickBot="1">
      <c r="B38" s="11" t="s">
        <v>26</v>
      </c>
      <c r="E38" s="11" t="s">
        <v>16</v>
      </c>
      <c r="L38" s="97">
        <v>1</v>
      </c>
      <c r="M38" s="97">
        <v>2</v>
      </c>
      <c r="N38" s="97">
        <v>3</v>
      </c>
      <c r="O38" s="97">
        <v>4</v>
      </c>
      <c r="P38" s="97">
        <v>5</v>
      </c>
      <c r="Q38" s="97">
        <v>6</v>
      </c>
      <c r="R38" s="97">
        <v>7</v>
      </c>
      <c r="S38" s="97">
        <v>8</v>
      </c>
      <c r="T38" s="116">
        <v>9</v>
      </c>
      <c r="U38" s="117">
        <v>10</v>
      </c>
      <c r="V38" s="116">
        <v>11</v>
      </c>
      <c r="W38" s="117">
        <v>12</v>
      </c>
      <c r="X38" s="116">
        <v>13</v>
      </c>
      <c r="Y38" s="117">
        <v>14</v>
      </c>
      <c r="Z38" s="116">
        <v>15</v>
      </c>
      <c r="AA38" s="117">
        <v>16</v>
      </c>
      <c r="AB38" s="116">
        <v>17</v>
      </c>
      <c r="AC38" s="117">
        <v>18</v>
      </c>
      <c r="AD38" s="116">
        <v>19</v>
      </c>
      <c r="AE38" s="117">
        <v>20</v>
      </c>
    </row>
    <row r="39" spans="2:31" ht="30" customHeight="1" thickBot="1">
      <c r="B39" s="164" t="s">
        <v>37</v>
      </c>
      <c r="C39" s="165">
        <f>LOOKUP(C36,L31:AE31,L32:AE32)</f>
        <v>3600000</v>
      </c>
      <c r="E39" s="166" t="s">
        <v>17</v>
      </c>
      <c r="F39" s="165">
        <f>LOOKUP(C36,L38:AE38,L39:AE39)</f>
        <v>5700000</v>
      </c>
      <c r="K39" s="51" t="s">
        <v>61</v>
      </c>
      <c r="L39" s="118">
        <v>4300000</v>
      </c>
      <c r="M39" s="118">
        <v>4300000</v>
      </c>
      <c r="N39" s="118">
        <v>4300000</v>
      </c>
      <c r="O39" s="118">
        <v>5100000</v>
      </c>
      <c r="P39" s="118">
        <v>5700000</v>
      </c>
      <c r="Q39" s="118">
        <v>6500000</v>
      </c>
      <c r="R39" s="118">
        <v>7300000</v>
      </c>
      <c r="S39" s="118">
        <v>8000000</v>
      </c>
      <c r="T39" s="118">
        <v>8000000</v>
      </c>
      <c r="U39" s="118">
        <v>8000000</v>
      </c>
      <c r="V39" s="118">
        <v>8000000</v>
      </c>
      <c r="W39" s="118">
        <v>8000000</v>
      </c>
      <c r="X39" s="118">
        <v>8000000</v>
      </c>
      <c r="Y39" s="118">
        <v>8000000</v>
      </c>
      <c r="Z39" s="118">
        <v>8000000</v>
      </c>
      <c r="AA39" s="118">
        <v>8000000</v>
      </c>
      <c r="AB39" s="118">
        <v>8000000</v>
      </c>
      <c r="AC39" s="118">
        <v>8000000</v>
      </c>
      <c r="AD39" s="118">
        <v>8000000</v>
      </c>
      <c r="AE39" s="118">
        <v>8000000</v>
      </c>
    </row>
    <row r="40" spans="2:31">
      <c r="K40" s="48"/>
      <c r="L40" s="119"/>
      <c r="M40" s="119"/>
      <c r="N40" s="119"/>
      <c r="O40" s="119"/>
      <c r="P40" s="119"/>
      <c r="Q40" s="119"/>
      <c r="R40" s="119"/>
      <c r="S40" s="119"/>
      <c r="T40" s="119"/>
      <c r="U40" s="119"/>
      <c r="V40" s="119"/>
      <c r="W40" s="119"/>
      <c r="X40" s="119"/>
      <c r="Y40" s="119"/>
      <c r="Z40" s="119"/>
      <c r="AA40" s="119"/>
      <c r="AB40" s="119"/>
      <c r="AC40" s="119"/>
      <c r="AD40" s="119"/>
      <c r="AE40" s="119"/>
    </row>
    <row r="41" spans="2:31">
      <c r="K41" s="48"/>
      <c r="L41" s="119"/>
      <c r="M41" s="119"/>
      <c r="N41" s="119"/>
      <c r="O41" s="119"/>
      <c r="P41" s="119"/>
      <c r="Q41" s="119"/>
      <c r="R41" s="119"/>
      <c r="S41" s="119"/>
      <c r="T41" s="119"/>
      <c r="U41" s="119"/>
      <c r="V41" s="119"/>
      <c r="W41" s="119"/>
      <c r="X41" s="119"/>
      <c r="Y41" s="119"/>
      <c r="Z41" s="119"/>
      <c r="AA41" s="119"/>
      <c r="AB41" s="119"/>
      <c r="AC41" s="119"/>
      <c r="AD41" s="119"/>
      <c r="AE41" s="119"/>
    </row>
    <row r="42" spans="2:31" ht="21" customHeight="1" thickBot="1">
      <c r="B42" s="23" t="s">
        <v>18</v>
      </c>
      <c r="C42" s="23"/>
      <c r="K42" s="48"/>
      <c r="L42" s="119"/>
      <c r="M42" s="119"/>
      <c r="N42" s="119"/>
      <c r="O42" s="119"/>
      <c r="P42" s="119"/>
      <c r="Q42" s="119"/>
      <c r="R42" s="119"/>
      <c r="S42" s="119"/>
      <c r="T42" s="119"/>
      <c r="U42" s="119"/>
      <c r="V42" s="119"/>
      <c r="W42" s="119"/>
      <c r="X42" s="119"/>
      <c r="Y42" s="119"/>
      <c r="Z42" s="119"/>
      <c r="AA42" s="119"/>
      <c r="AB42" s="119"/>
      <c r="AC42" s="119"/>
      <c r="AD42" s="119"/>
      <c r="AE42" s="119"/>
    </row>
    <row r="43" spans="2:31" ht="24" customHeight="1" thickBot="1">
      <c r="B43" s="406" t="str">
        <f>IF(OR(C20&gt;C39,F20&gt;F39),C59,IF(OR(C39=FALSE,F39=FALSE),"",B59))</f>
        <v>基準外</v>
      </c>
      <c r="C43" s="407"/>
      <c r="D43" s="32" t="s">
        <v>43</v>
      </c>
      <c r="E43" s="301" t="s">
        <v>93</v>
      </c>
      <c r="F43" s="310"/>
      <c r="G43" s="310"/>
      <c r="H43" s="310"/>
      <c r="I43" s="311"/>
      <c r="K43" s="48"/>
      <c r="L43" s="119"/>
      <c r="M43" s="119"/>
      <c r="N43" s="119"/>
      <c r="O43" s="119"/>
      <c r="P43" s="119"/>
      <c r="Q43" s="119"/>
      <c r="R43" s="119"/>
      <c r="S43" s="119"/>
      <c r="T43" s="119"/>
      <c r="U43" s="119"/>
      <c r="V43" s="119"/>
      <c r="W43" s="119"/>
      <c r="X43" s="119"/>
      <c r="Y43" s="119"/>
      <c r="Z43" s="119"/>
      <c r="AA43" s="119"/>
      <c r="AB43" s="119"/>
      <c r="AC43" s="119"/>
      <c r="AD43" s="119"/>
      <c r="AE43" s="119"/>
    </row>
    <row r="44" spans="2:31" ht="14.25" customHeight="1">
      <c r="B44" s="11"/>
      <c r="C44" s="11"/>
      <c r="D44" s="11"/>
      <c r="E44" s="312"/>
      <c r="F44" s="313"/>
      <c r="G44" s="313"/>
      <c r="H44" s="313"/>
      <c r="I44" s="314"/>
    </row>
    <row r="45" spans="2:31">
      <c r="E45" s="312"/>
      <c r="F45" s="313"/>
      <c r="G45" s="313"/>
      <c r="H45" s="313"/>
      <c r="I45" s="314"/>
    </row>
    <row r="46" spans="2:31" ht="14.25" thickBot="1">
      <c r="E46" s="315"/>
      <c r="F46" s="316"/>
      <c r="G46" s="316"/>
      <c r="H46" s="316"/>
      <c r="I46" s="317"/>
    </row>
    <row r="47" spans="2:31" ht="14.25" thickBot="1"/>
    <row r="48" spans="2:31">
      <c r="B48" s="397" t="s">
        <v>39</v>
      </c>
      <c r="C48" s="398"/>
      <c r="D48" s="398"/>
      <c r="E48" s="398"/>
      <c r="F48" s="398"/>
      <c r="G48" s="398"/>
      <c r="H48" s="398"/>
      <c r="I48" s="398"/>
      <c r="J48" s="399"/>
    </row>
    <row r="49" spans="2:10">
      <c r="B49" s="400"/>
      <c r="C49" s="401"/>
      <c r="D49" s="401"/>
      <c r="E49" s="401"/>
      <c r="F49" s="401"/>
      <c r="G49" s="401"/>
      <c r="H49" s="401"/>
      <c r="I49" s="401"/>
      <c r="J49" s="402"/>
    </row>
    <row r="50" spans="2:10">
      <c r="B50" s="400"/>
      <c r="C50" s="401"/>
      <c r="D50" s="401"/>
      <c r="E50" s="401"/>
      <c r="F50" s="401"/>
      <c r="G50" s="401"/>
      <c r="H50" s="401"/>
      <c r="I50" s="401"/>
      <c r="J50" s="402"/>
    </row>
    <row r="51" spans="2:10">
      <c r="B51" s="400"/>
      <c r="C51" s="401"/>
      <c r="D51" s="401"/>
      <c r="E51" s="401"/>
      <c r="F51" s="401"/>
      <c r="G51" s="401"/>
      <c r="H51" s="401"/>
      <c r="I51" s="401"/>
      <c r="J51" s="402"/>
    </row>
    <row r="52" spans="2:10">
      <c r="B52" s="400"/>
      <c r="C52" s="401"/>
      <c r="D52" s="401"/>
      <c r="E52" s="401"/>
      <c r="F52" s="401"/>
      <c r="G52" s="401"/>
      <c r="H52" s="401"/>
      <c r="I52" s="401"/>
      <c r="J52" s="402"/>
    </row>
    <row r="53" spans="2:10" ht="14.25" thickBot="1">
      <c r="B53" s="403"/>
      <c r="C53" s="404"/>
      <c r="D53" s="404"/>
      <c r="E53" s="404"/>
      <c r="F53" s="404"/>
      <c r="G53" s="404"/>
      <c r="H53" s="404"/>
      <c r="I53" s="404"/>
      <c r="J53" s="405"/>
    </row>
    <row r="59" spans="2:10" ht="17.25" hidden="1">
      <c r="B59" s="24" t="s">
        <v>30</v>
      </c>
      <c r="C59" s="24" t="s">
        <v>19</v>
      </c>
    </row>
    <row r="71" spans="11:15">
      <c r="K71" s="101"/>
      <c r="L71" s="102"/>
      <c r="M71" s="102"/>
      <c r="N71" s="102"/>
      <c r="O71" s="102"/>
    </row>
    <row r="72" spans="11:15">
      <c r="K72" s="101"/>
      <c r="L72" s="101"/>
      <c r="M72" s="101"/>
      <c r="N72" s="101"/>
      <c r="O72" s="101"/>
    </row>
    <row r="73" spans="11:15">
      <c r="K73" s="101"/>
      <c r="L73" s="105"/>
      <c r="M73" s="105"/>
      <c r="N73" s="105"/>
      <c r="O73" s="105"/>
    </row>
    <row r="74" spans="11:15">
      <c r="K74" s="108"/>
      <c r="L74" s="109"/>
      <c r="M74" s="109"/>
      <c r="N74" s="109"/>
      <c r="O74" s="109"/>
    </row>
    <row r="75" spans="11:15">
      <c r="K75" s="108"/>
      <c r="L75" s="109"/>
      <c r="M75" s="109"/>
      <c r="N75" s="109"/>
      <c r="O75" s="109"/>
    </row>
    <row r="76" spans="11:15">
      <c r="K76" s="108"/>
      <c r="L76" s="109"/>
      <c r="M76" s="109"/>
      <c r="N76" s="109"/>
      <c r="O76" s="109"/>
    </row>
    <row r="77" spans="11:15">
      <c r="K77" s="108"/>
      <c r="L77" s="109"/>
      <c r="M77" s="109"/>
      <c r="N77" s="109"/>
      <c r="O77" s="109"/>
    </row>
    <row r="78" spans="11:15">
      <c r="K78" s="108"/>
      <c r="L78" s="109"/>
      <c r="M78" s="109"/>
      <c r="N78" s="109"/>
      <c r="O78" s="109"/>
    </row>
    <row r="79" spans="11:15">
      <c r="K79" s="108"/>
      <c r="L79" s="109"/>
      <c r="M79" s="109"/>
      <c r="N79" s="109"/>
      <c r="O79" s="109"/>
    </row>
    <row r="80" spans="11:15">
      <c r="K80" s="167"/>
      <c r="L80" s="102"/>
      <c r="M80" s="102"/>
      <c r="N80" s="102"/>
      <c r="O80" s="102"/>
    </row>
    <row r="81" spans="11:15">
      <c r="K81" s="101"/>
      <c r="L81" s="102"/>
      <c r="M81" s="102"/>
      <c r="N81" s="102"/>
      <c r="O81" s="102"/>
    </row>
    <row r="82" spans="11:15">
      <c r="K82" s="101"/>
      <c r="L82" s="101"/>
      <c r="M82" s="101"/>
      <c r="N82" s="101"/>
      <c r="O82" s="101"/>
    </row>
    <row r="83" spans="11:15">
      <c r="K83" s="101"/>
      <c r="L83" s="105"/>
      <c r="M83" s="105"/>
      <c r="N83" s="105"/>
      <c r="O83" s="105"/>
    </row>
    <row r="84" spans="11:15">
      <c r="K84" s="108"/>
      <c r="L84" s="109"/>
      <c r="M84" s="109"/>
      <c r="N84" s="109"/>
      <c r="O84" s="109"/>
    </row>
    <row r="85" spans="11:15">
      <c r="K85" s="108"/>
      <c r="L85" s="109"/>
      <c r="M85" s="109"/>
      <c r="N85" s="109"/>
      <c r="O85" s="109"/>
    </row>
    <row r="86" spans="11:15">
      <c r="K86" s="108"/>
      <c r="L86" s="109"/>
      <c r="M86" s="109"/>
      <c r="N86" s="109"/>
      <c r="O86" s="109"/>
    </row>
    <row r="87" spans="11:15">
      <c r="K87" s="108"/>
      <c r="L87" s="109"/>
      <c r="M87" s="109"/>
      <c r="N87" s="109"/>
      <c r="O87" s="109"/>
    </row>
    <row r="88" spans="11:15">
      <c r="K88" s="108"/>
      <c r="L88" s="109"/>
      <c r="M88" s="109"/>
      <c r="N88" s="109"/>
      <c r="O88" s="109"/>
    </row>
    <row r="89" spans="11:15">
      <c r="K89" s="108"/>
      <c r="L89" s="109"/>
      <c r="M89" s="109"/>
      <c r="N89" s="109"/>
      <c r="O89" s="109"/>
    </row>
  </sheetData>
  <sheetProtection sheet="1"/>
  <mergeCells count="16">
    <mergeCell ref="B2:I2"/>
    <mergeCell ref="R5:R6"/>
    <mergeCell ref="S5:V5"/>
    <mergeCell ref="B43:C43"/>
    <mergeCell ref="E11:E12"/>
    <mergeCell ref="F11:F12"/>
    <mergeCell ref="B11:B12"/>
    <mergeCell ref="C11:C12"/>
    <mergeCell ref="E25:I35"/>
    <mergeCell ref="H10:J23"/>
    <mergeCell ref="B48:J53"/>
    <mergeCell ref="B5:C5"/>
    <mergeCell ref="B6:C6"/>
    <mergeCell ref="B7:C7"/>
    <mergeCell ref="C23:C24"/>
    <mergeCell ref="E43:I46"/>
  </mergeCells>
  <phoneticPr fontId="3"/>
  <dataValidations count="1">
    <dataValidation type="list" allowBlank="1" showErrorMessage="1" prompt="_x000a_" sqref="B13:B19 E13:E19 C25:C35">
      <formula1>$K$4:$K$12</formula1>
    </dataValidation>
  </dataValidations>
  <pageMargins left="0.78740157480314965" right="0.44" top="0.98425196850393704" bottom="0.98425196850393704" header="0.51181102362204722" footer="0.51181102362204722"/>
  <pageSetup paperSize="9" scale="81" firstPageNumber="73" orientation="portrait" useFirstPageNumber="1" r:id="rId1"/>
  <headerFooter alignWithMargins="0">
    <oddFooter>&amp;L&amp;A</oddFooter>
  </headerFooter>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pageSetUpPr fitToPage="1"/>
  </sheetPr>
  <dimension ref="A1:U131"/>
  <sheetViews>
    <sheetView showGridLines="0" tabSelected="1" view="pageBreakPreview" zoomScaleNormal="100" zoomScaleSheetLayoutView="100" workbookViewId="0">
      <selection activeCell="I3" sqref="I3"/>
    </sheetView>
  </sheetViews>
  <sheetFormatPr defaultRowHeight="13.5"/>
  <cols>
    <col min="1" max="1" width="16.875" customWidth="1"/>
    <col min="2" max="2" width="17.875" customWidth="1"/>
    <col min="3" max="3" width="5.125" customWidth="1"/>
    <col min="4" max="4" width="12.625" customWidth="1"/>
    <col min="5" max="5" width="13.75" customWidth="1"/>
    <col min="6" max="6" width="15.5" customWidth="1"/>
    <col min="7" max="7" width="3.375" bestFit="1" customWidth="1"/>
    <col min="8" max="8" width="23.25" customWidth="1"/>
    <col min="9" max="9" width="11.5" customWidth="1"/>
  </cols>
  <sheetData>
    <row r="1" spans="1:18" ht="33" customHeight="1" thickBot="1">
      <c r="A1" s="418" t="s">
        <v>107</v>
      </c>
      <c r="B1" s="418"/>
      <c r="C1" s="418"/>
      <c r="D1" s="418"/>
      <c r="E1" s="418"/>
      <c r="F1" s="418"/>
      <c r="G1" s="418"/>
      <c r="H1" s="419"/>
      <c r="I1" s="190" t="s">
        <v>69</v>
      </c>
    </row>
    <row r="2" spans="1:18" s="212" customFormat="1" ht="23.25" customHeight="1">
      <c r="A2" s="213"/>
      <c r="B2" s="213"/>
      <c r="C2" s="213"/>
      <c r="D2" s="213"/>
      <c r="E2" s="213"/>
      <c r="F2" s="213"/>
      <c r="G2" s="213"/>
      <c r="H2" s="214"/>
      <c r="I2" s="215" t="s">
        <v>119</v>
      </c>
    </row>
    <row r="3" spans="1:18" ht="6" customHeight="1" thickBot="1">
      <c r="A3" s="58"/>
      <c r="B3" s="58"/>
      <c r="C3" s="58"/>
      <c r="D3" s="58"/>
      <c r="E3" s="58"/>
      <c r="F3" s="58"/>
      <c r="G3" s="58"/>
      <c r="H3" s="58"/>
      <c r="I3" s="138"/>
    </row>
    <row r="4" spans="1:18" ht="23.25" customHeight="1" thickBot="1">
      <c r="A4" s="1"/>
      <c r="B4" s="2"/>
      <c r="C4" s="3"/>
      <c r="D4" s="3"/>
      <c r="E4" s="73" t="s">
        <v>0</v>
      </c>
      <c r="F4" s="125"/>
      <c r="H4" s="417" t="s">
        <v>110</v>
      </c>
      <c r="I4" s="366"/>
    </row>
    <row r="5" spans="1:18" ht="23.25" customHeight="1">
      <c r="A5" s="420" t="s">
        <v>1</v>
      </c>
      <c r="B5" s="421"/>
      <c r="C5" s="5"/>
      <c r="D5" s="5"/>
      <c r="E5" s="74" t="s">
        <v>89</v>
      </c>
      <c r="F5" s="126"/>
      <c r="H5" s="367"/>
      <c r="I5" s="369"/>
    </row>
    <row r="6" spans="1:18" ht="23.25" customHeight="1">
      <c r="A6" s="422" t="s">
        <v>4</v>
      </c>
      <c r="B6" s="423"/>
      <c r="C6" s="5"/>
      <c r="D6" s="5"/>
      <c r="E6" s="74" t="s">
        <v>5</v>
      </c>
      <c r="F6" s="202"/>
      <c r="G6" s="66" t="s">
        <v>82</v>
      </c>
      <c r="H6" s="367"/>
      <c r="I6" s="369"/>
    </row>
    <row r="7" spans="1:18" ht="23.25" customHeight="1" thickBot="1">
      <c r="A7" s="424" t="s">
        <v>6</v>
      </c>
      <c r="B7" s="425"/>
      <c r="C7" s="5"/>
      <c r="D7" s="5"/>
      <c r="E7" s="74" t="s">
        <v>7</v>
      </c>
      <c r="F7" s="128"/>
      <c r="H7" s="370"/>
      <c r="I7" s="372"/>
    </row>
    <row r="8" spans="1:18">
      <c r="I8" s="28"/>
    </row>
    <row r="9" spans="1:18">
      <c r="I9" s="28"/>
    </row>
    <row r="10" spans="1:18" ht="15" thickBot="1">
      <c r="A10" s="35" t="s">
        <v>73</v>
      </c>
      <c r="B10" s="14"/>
      <c r="C10" s="14"/>
      <c r="E10" s="52"/>
      <c r="F10" s="52"/>
      <c r="G10" s="52"/>
      <c r="H10" s="52"/>
      <c r="I10" s="52"/>
    </row>
    <row r="11" spans="1:18" ht="18" customHeight="1" thickBot="1">
      <c r="A11" s="427" t="s">
        <v>14</v>
      </c>
      <c r="B11" s="429" t="s">
        <v>78</v>
      </c>
      <c r="C11" s="30"/>
      <c r="D11" s="222"/>
      <c r="E11" s="222"/>
      <c r="F11" s="222"/>
      <c r="G11" s="222"/>
      <c r="H11" s="222"/>
      <c r="I11" s="52"/>
    </row>
    <row r="12" spans="1:18" ht="18" customHeight="1" thickBot="1">
      <c r="A12" s="428"/>
      <c r="B12" s="430"/>
      <c r="C12" s="30"/>
      <c r="D12" s="444" t="s">
        <v>114</v>
      </c>
      <c r="E12" s="445"/>
      <c r="F12" s="445"/>
      <c r="G12" s="445"/>
      <c r="H12" s="446"/>
      <c r="I12" s="52"/>
      <c r="J12" s="431"/>
      <c r="K12" s="432"/>
      <c r="L12" s="432"/>
      <c r="M12" s="432"/>
      <c r="N12" s="432"/>
      <c r="O12" s="432"/>
      <c r="P12" s="432"/>
      <c r="Q12" s="432"/>
      <c r="R12" s="432"/>
    </row>
    <row r="13" spans="1:18" ht="18" customHeight="1">
      <c r="A13" s="15"/>
      <c r="B13" s="37"/>
      <c r="C13" s="12"/>
      <c r="D13" s="447"/>
      <c r="E13" s="448"/>
      <c r="F13" s="448"/>
      <c r="G13" s="448"/>
      <c r="H13" s="449"/>
      <c r="I13" s="52"/>
      <c r="J13" s="432"/>
      <c r="K13" s="432"/>
      <c r="L13" s="432"/>
      <c r="M13" s="432"/>
      <c r="N13" s="432"/>
      <c r="O13" s="432"/>
      <c r="P13" s="432"/>
      <c r="Q13" s="432"/>
      <c r="R13" s="432"/>
    </row>
    <row r="14" spans="1:18" ht="18" customHeight="1">
      <c r="A14" s="8"/>
      <c r="B14" s="38"/>
      <c r="C14" s="12"/>
      <c r="D14" s="447"/>
      <c r="E14" s="448"/>
      <c r="F14" s="448"/>
      <c r="G14" s="448"/>
      <c r="H14" s="449"/>
      <c r="I14" s="52"/>
      <c r="J14" s="432"/>
      <c r="K14" s="432"/>
      <c r="L14" s="432"/>
      <c r="M14" s="432"/>
      <c r="N14" s="432"/>
      <c r="O14" s="432"/>
      <c r="P14" s="432"/>
      <c r="Q14" s="432"/>
      <c r="R14" s="432"/>
    </row>
    <row r="15" spans="1:18" ht="18" customHeight="1">
      <c r="A15" s="8"/>
      <c r="B15" s="38"/>
      <c r="C15" s="12"/>
      <c r="D15" s="447"/>
      <c r="E15" s="448"/>
      <c r="F15" s="448"/>
      <c r="G15" s="448"/>
      <c r="H15" s="449"/>
      <c r="I15" s="52"/>
      <c r="J15" s="432"/>
      <c r="K15" s="432"/>
      <c r="L15" s="432"/>
      <c r="M15" s="432"/>
      <c r="N15" s="432"/>
      <c r="O15" s="432"/>
      <c r="P15" s="432"/>
      <c r="Q15" s="432"/>
      <c r="R15" s="432"/>
    </row>
    <row r="16" spans="1:18" ht="18" customHeight="1">
      <c r="A16" s="8"/>
      <c r="B16" s="38"/>
      <c r="C16" s="32" t="s">
        <v>31</v>
      </c>
      <c r="D16" s="447"/>
      <c r="E16" s="448"/>
      <c r="F16" s="448"/>
      <c r="G16" s="448"/>
      <c r="H16" s="449"/>
      <c r="I16" s="52"/>
      <c r="J16" s="432"/>
      <c r="K16" s="432"/>
      <c r="L16" s="432"/>
      <c r="M16" s="432"/>
      <c r="N16" s="432"/>
      <c r="O16" s="432"/>
      <c r="P16" s="432"/>
      <c r="Q16" s="432"/>
      <c r="R16" s="432"/>
    </row>
    <row r="17" spans="1:18" ht="18" customHeight="1">
      <c r="A17" s="8"/>
      <c r="B17" s="38"/>
      <c r="C17" s="12"/>
      <c r="D17" s="447"/>
      <c r="E17" s="448"/>
      <c r="F17" s="448"/>
      <c r="G17" s="448"/>
      <c r="H17" s="449"/>
      <c r="I17" s="52"/>
      <c r="J17" s="432"/>
      <c r="K17" s="432"/>
      <c r="L17" s="432"/>
      <c r="M17" s="432"/>
      <c r="N17" s="432"/>
      <c r="O17" s="432"/>
      <c r="P17" s="432"/>
      <c r="Q17" s="432"/>
      <c r="R17" s="432"/>
    </row>
    <row r="18" spans="1:18" ht="18" customHeight="1">
      <c r="A18" s="8"/>
      <c r="B18" s="38"/>
      <c r="C18" s="12"/>
      <c r="D18" s="447"/>
      <c r="E18" s="448"/>
      <c r="F18" s="448"/>
      <c r="G18" s="448"/>
      <c r="H18" s="449"/>
      <c r="I18" s="52"/>
      <c r="J18" s="432"/>
      <c r="K18" s="432"/>
      <c r="L18" s="432"/>
      <c r="M18" s="432"/>
      <c r="N18" s="432"/>
      <c r="O18" s="432"/>
      <c r="P18" s="432"/>
      <c r="Q18" s="432"/>
      <c r="R18" s="432"/>
    </row>
    <row r="19" spans="1:18" ht="18" customHeight="1" thickBot="1">
      <c r="A19" s="8"/>
      <c r="B19" s="39"/>
      <c r="C19" s="12"/>
      <c r="D19" s="447"/>
      <c r="E19" s="448"/>
      <c r="F19" s="448"/>
      <c r="G19" s="448"/>
      <c r="H19" s="449"/>
      <c r="I19" s="52"/>
    </row>
    <row r="20" spans="1:18" ht="27.75" customHeight="1" thickBot="1">
      <c r="A20" s="135" t="s">
        <v>117</v>
      </c>
      <c r="B20" s="134">
        <f>SUM(B13:B19)</f>
        <v>0</v>
      </c>
      <c r="C20" s="13"/>
      <c r="D20" s="450"/>
      <c r="E20" s="451"/>
      <c r="F20" s="451"/>
      <c r="G20" s="451"/>
      <c r="H20" s="452"/>
      <c r="I20" s="52"/>
      <c r="J20" s="433"/>
      <c r="K20" s="434"/>
      <c r="L20" s="434"/>
      <c r="M20" s="434"/>
      <c r="N20" s="434"/>
      <c r="O20" s="434"/>
      <c r="P20" s="434"/>
      <c r="Q20" s="434"/>
      <c r="R20" s="434"/>
    </row>
    <row r="21" spans="1:18" ht="18" customHeight="1">
      <c r="C21" s="13"/>
      <c r="D21" s="222"/>
      <c r="E21" s="222"/>
      <c r="F21" s="222"/>
      <c r="G21" s="222"/>
      <c r="H21" s="222"/>
      <c r="I21" s="52"/>
      <c r="J21" s="434"/>
      <c r="K21" s="434"/>
      <c r="L21" s="434"/>
      <c r="M21" s="434"/>
      <c r="N21" s="434"/>
      <c r="O21" s="434"/>
      <c r="P21" s="434"/>
      <c r="Q21" s="434"/>
      <c r="R21" s="434"/>
    </row>
    <row r="22" spans="1:18" ht="18" customHeight="1" thickBot="1">
      <c r="A22" s="40" t="s">
        <v>52</v>
      </c>
      <c r="B22" s="11"/>
      <c r="C22" s="218"/>
      <c r="D22" s="222"/>
      <c r="E22" s="222"/>
      <c r="F22" s="222"/>
      <c r="G22" s="222"/>
      <c r="H22" s="222"/>
      <c r="I22" s="52"/>
      <c r="J22" s="434"/>
      <c r="K22" s="434"/>
      <c r="L22" s="434"/>
      <c r="M22" s="434"/>
      <c r="N22" s="434"/>
      <c r="O22" s="434"/>
      <c r="P22" s="434"/>
      <c r="Q22" s="434"/>
      <c r="R22" s="434"/>
    </row>
    <row r="23" spans="1:18" ht="18" customHeight="1">
      <c r="B23" s="395" t="s">
        <v>14</v>
      </c>
      <c r="I23" s="52"/>
      <c r="J23" s="434"/>
      <c r="K23" s="434"/>
      <c r="L23" s="434"/>
      <c r="M23" s="434"/>
      <c r="N23" s="434"/>
      <c r="O23" s="434"/>
      <c r="P23" s="434"/>
      <c r="Q23" s="434"/>
      <c r="R23" s="434"/>
    </row>
    <row r="24" spans="1:18" ht="14.25" thickBot="1">
      <c r="B24" s="426"/>
      <c r="I24" s="28"/>
      <c r="J24" s="434"/>
      <c r="K24" s="434"/>
      <c r="L24" s="434"/>
      <c r="M24" s="434"/>
      <c r="N24" s="434"/>
      <c r="O24" s="434"/>
      <c r="P24" s="434"/>
      <c r="Q24" s="434"/>
      <c r="R24" s="434"/>
    </row>
    <row r="25" spans="1:18" ht="21.75" customHeight="1" thickBot="1">
      <c r="B25" s="189" t="s">
        <v>20</v>
      </c>
      <c r="D25" s="217"/>
      <c r="E25" s="216"/>
      <c r="F25" s="216"/>
      <c r="G25" s="216"/>
      <c r="H25" s="216"/>
      <c r="I25" s="28"/>
    </row>
    <row r="26" spans="1:18" ht="13.5" customHeight="1">
      <c r="B26" s="63"/>
      <c r="D26" s="435" t="s">
        <v>113</v>
      </c>
      <c r="E26" s="436"/>
      <c r="F26" s="436"/>
      <c r="G26" s="436"/>
      <c r="H26" s="437"/>
      <c r="I26" s="28"/>
    </row>
    <row r="27" spans="1:18">
      <c r="B27" s="15"/>
      <c r="D27" s="438"/>
      <c r="E27" s="439"/>
      <c r="F27" s="439"/>
      <c r="G27" s="439"/>
      <c r="H27" s="440"/>
      <c r="I27" s="28"/>
    </row>
    <row r="28" spans="1:18">
      <c r="B28" s="15"/>
      <c r="D28" s="438"/>
      <c r="E28" s="439"/>
      <c r="F28" s="439"/>
      <c r="G28" s="439"/>
      <c r="H28" s="440"/>
      <c r="I28" s="28"/>
    </row>
    <row r="29" spans="1:18">
      <c r="B29" s="15"/>
      <c r="C29" s="32" t="s">
        <v>31</v>
      </c>
      <c r="D29" s="438"/>
      <c r="E29" s="439"/>
      <c r="F29" s="439"/>
      <c r="G29" s="439"/>
      <c r="H29" s="440"/>
      <c r="I29" s="28"/>
    </row>
    <row r="30" spans="1:18">
      <c r="B30" s="15"/>
      <c r="D30" s="438"/>
      <c r="E30" s="439"/>
      <c r="F30" s="439"/>
      <c r="G30" s="439"/>
      <c r="H30" s="440"/>
      <c r="I30" s="28"/>
    </row>
    <row r="31" spans="1:18">
      <c r="B31" s="15"/>
      <c r="D31" s="438"/>
      <c r="E31" s="439"/>
      <c r="F31" s="439"/>
      <c r="G31" s="439"/>
      <c r="H31" s="440"/>
      <c r="I31" s="28"/>
    </row>
    <row r="32" spans="1:18" ht="14.25" thickBot="1">
      <c r="B32" s="15"/>
      <c r="D32" s="441"/>
      <c r="E32" s="442"/>
      <c r="F32" s="442"/>
      <c r="G32" s="442"/>
      <c r="H32" s="443"/>
      <c r="I32" s="28"/>
    </row>
    <row r="33" spans="1:21">
      <c r="B33" s="15"/>
      <c r="D33" s="216"/>
      <c r="E33" s="216"/>
      <c r="F33" s="216"/>
      <c r="G33" s="216"/>
      <c r="H33" s="216"/>
      <c r="I33" s="28"/>
    </row>
    <row r="34" spans="1:21">
      <c r="B34" s="15"/>
      <c r="D34" s="216"/>
      <c r="E34" s="216"/>
      <c r="F34" s="216"/>
      <c r="G34" s="216"/>
      <c r="H34" s="216"/>
      <c r="I34" s="28"/>
    </row>
    <row r="35" spans="1:21" ht="14.25" thickBot="1">
      <c r="B35" s="36"/>
      <c r="D35" s="216"/>
      <c r="E35" s="216"/>
      <c r="F35" s="216"/>
      <c r="G35" s="216"/>
      <c r="H35" s="216"/>
      <c r="I35" s="28"/>
    </row>
    <row r="36" spans="1:21" ht="24.75" customHeight="1" thickBot="1">
      <c r="A36" s="129" t="s">
        <v>15</v>
      </c>
      <c r="B36" s="72" t="str">
        <f>IF(F6="","―",COUNTA(B25:B35))</f>
        <v>―</v>
      </c>
      <c r="I36" s="28"/>
    </row>
    <row r="37" spans="1:21">
      <c r="I37" s="28"/>
      <c r="J37" s="28"/>
      <c r="K37" s="28"/>
      <c r="L37" s="28"/>
      <c r="M37" s="28"/>
      <c r="N37" s="28"/>
      <c r="O37" s="28"/>
      <c r="P37" s="28"/>
      <c r="Q37" s="28"/>
      <c r="R37" s="28"/>
      <c r="S37" s="28"/>
      <c r="T37" s="28"/>
      <c r="U37" s="28"/>
    </row>
    <row r="38" spans="1:21" ht="19.5" customHeight="1" thickBot="1">
      <c r="A38" s="40" t="s">
        <v>26</v>
      </c>
      <c r="I38" s="28"/>
      <c r="J38" s="28"/>
      <c r="K38" s="28"/>
      <c r="L38" s="28"/>
      <c r="M38" s="28"/>
      <c r="N38" s="28"/>
      <c r="O38" s="28"/>
      <c r="P38" s="28"/>
      <c r="Q38" s="28"/>
      <c r="R38" s="28"/>
      <c r="S38" s="28"/>
      <c r="T38" s="28"/>
      <c r="U38" s="28"/>
    </row>
    <row r="39" spans="1:21" ht="39.75" customHeight="1" thickBot="1">
      <c r="A39" s="129" t="s">
        <v>37</v>
      </c>
      <c r="B39" s="191" t="str">
        <f>IF(F6="","＊＊＊＊＊",IF(A13="本人(※単独)",VLOOKUP(B36,$A$112:$B$131,2),IF(COUNTA(A13:A19)&lt;&gt;1,VLOOKUP(B36,$A$112:$B$131,2),VLOOKUP(B36,$C$112:$D$131,2))))</f>
        <v>＊＊＊＊＊</v>
      </c>
      <c r="C39" s="32" t="s">
        <v>31</v>
      </c>
      <c r="D39" s="435" t="s">
        <v>116</v>
      </c>
      <c r="E39" s="436"/>
      <c r="F39" s="436"/>
      <c r="G39" s="436"/>
      <c r="H39" s="437"/>
      <c r="I39" s="28"/>
      <c r="J39" s="28"/>
      <c r="K39" s="28"/>
      <c r="L39" s="28"/>
      <c r="M39" s="28"/>
      <c r="N39" s="28"/>
      <c r="O39" s="28"/>
      <c r="P39" s="28"/>
      <c r="Q39" s="28"/>
      <c r="R39" s="28"/>
      <c r="S39" s="28"/>
      <c r="T39" s="28"/>
      <c r="U39" s="28"/>
    </row>
    <row r="40" spans="1:21">
      <c r="D40" s="438"/>
      <c r="E40" s="439"/>
      <c r="F40" s="439"/>
      <c r="G40" s="439"/>
      <c r="H40" s="440"/>
      <c r="I40" s="28"/>
    </row>
    <row r="41" spans="1:21" ht="24.75" customHeight="1" thickBot="1">
      <c r="A41" s="35" t="s">
        <v>105</v>
      </c>
      <c r="B41" s="23"/>
      <c r="D41" s="438"/>
      <c r="E41" s="439"/>
      <c r="F41" s="439"/>
      <c r="G41" s="439"/>
      <c r="H41" s="440"/>
      <c r="I41" s="28"/>
    </row>
    <row r="42" spans="1:21" ht="30.75" customHeight="1" thickBot="1">
      <c r="A42" s="263" t="str">
        <f>IF(F6="","************",IF(B20&gt;B39,B95,IF(B39=FALSE,"",A95)))</f>
        <v>************</v>
      </c>
      <c r="B42" s="264"/>
      <c r="C42" s="221" t="s">
        <v>115</v>
      </c>
      <c r="D42" s="438"/>
      <c r="E42" s="439"/>
      <c r="F42" s="439"/>
      <c r="G42" s="439"/>
      <c r="H42" s="440"/>
    </row>
    <row r="43" spans="1:21" ht="14.25" customHeight="1" thickBot="1">
      <c r="A43" s="25"/>
      <c r="B43" s="25"/>
      <c r="C43" s="32"/>
      <c r="D43" s="441"/>
      <c r="E43" s="442"/>
      <c r="F43" s="442"/>
      <c r="G43" s="442"/>
      <c r="H43" s="443"/>
    </row>
    <row r="44" spans="1:21">
      <c r="D44" s="220"/>
      <c r="E44" s="220"/>
      <c r="F44" s="220"/>
      <c r="G44" s="220"/>
      <c r="H44" s="220"/>
    </row>
    <row r="45" spans="1:21">
      <c r="D45" s="220"/>
      <c r="E45" s="220"/>
      <c r="F45" s="220"/>
      <c r="G45" s="220"/>
      <c r="H45" s="220"/>
    </row>
    <row r="46" spans="1:21" ht="14.25" thickBot="1"/>
    <row r="47" spans="1:21" ht="13.5" customHeight="1">
      <c r="A47" s="324" t="s">
        <v>111</v>
      </c>
      <c r="B47" s="325"/>
      <c r="C47" s="325"/>
      <c r="D47" s="325"/>
      <c r="E47" s="325"/>
      <c r="F47" s="325"/>
      <c r="G47" s="325"/>
      <c r="H47" s="325"/>
      <c r="I47" s="326"/>
    </row>
    <row r="48" spans="1:21" ht="13.5" customHeight="1">
      <c r="A48" s="327"/>
      <c r="B48" s="328"/>
      <c r="C48" s="328"/>
      <c r="D48" s="328"/>
      <c r="E48" s="328"/>
      <c r="F48" s="328"/>
      <c r="G48" s="328"/>
      <c r="H48" s="328"/>
      <c r="I48" s="329"/>
    </row>
    <row r="49" spans="1:9" ht="13.5" customHeight="1">
      <c r="A49" s="327"/>
      <c r="B49" s="328"/>
      <c r="C49" s="328"/>
      <c r="D49" s="328"/>
      <c r="E49" s="328"/>
      <c r="F49" s="328"/>
      <c r="G49" s="328"/>
      <c r="H49" s="328"/>
      <c r="I49" s="329"/>
    </row>
    <row r="50" spans="1:9" ht="13.5" customHeight="1">
      <c r="A50" s="327"/>
      <c r="B50" s="328"/>
      <c r="C50" s="328"/>
      <c r="D50" s="328"/>
      <c r="E50" s="328"/>
      <c r="F50" s="328"/>
      <c r="G50" s="328"/>
      <c r="H50" s="328"/>
      <c r="I50" s="329"/>
    </row>
    <row r="51" spans="1:9" ht="13.5" customHeight="1">
      <c r="A51" s="327"/>
      <c r="B51" s="328"/>
      <c r="C51" s="328"/>
      <c r="D51" s="328"/>
      <c r="E51" s="328"/>
      <c r="F51" s="328"/>
      <c r="G51" s="328"/>
      <c r="H51" s="328"/>
      <c r="I51" s="329"/>
    </row>
    <row r="52" spans="1:9" ht="14.25" customHeight="1">
      <c r="A52" s="327"/>
      <c r="B52" s="328"/>
      <c r="C52" s="328"/>
      <c r="D52" s="328"/>
      <c r="E52" s="328"/>
      <c r="F52" s="328"/>
      <c r="G52" s="328"/>
      <c r="H52" s="328"/>
      <c r="I52" s="329"/>
    </row>
    <row r="53" spans="1:9" ht="54" customHeight="1" thickBot="1">
      <c r="A53" s="330"/>
      <c r="B53" s="331"/>
      <c r="C53" s="331"/>
      <c r="D53" s="331"/>
      <c r="E53" s="331"/>
      <c r="F53" s="331"/>
      <c r="G53" s="331"/>
      <c r="H53" s="331"/>
      <c r="I53" s="332"/>
    </row>
    <row r="94" spans="1:2" ht="14.25" thickBot="1"/>
    <row r="95" spans="1:2" ht="18" thickBot="1">
      <c r="A95" s="184" t="s">
        <v>30</v>
      </c>
      <c r="B95" s="185" t="s">
        <v>19</v>
      </c>
    </row>
    <row r="96" spans="1:2">
      <c r="A96" s="59"/>
      <c r="B96" s="59"/>
    </row>
    <row r="97" spans="1:4" ht="14.25" thickBot="1">
      <c r="A97" s="59"/>
      <c r="B97" s="59"/>
    </row>
    <row r="98" spans="1:4">
      <c r="A98" s="173" t="s">
        <v>11</v>
      </c>
      <c r="B98" s="59"/>
    </row>
    <row r="99" spans="1:4">
      <c r="A99" s="174" t="s">
        <v>112</v>
      </c>
      <c r="B99" s="59"/>
    </row>
    <row r="100" spans="1:4">
      <c r="A100" s="174" t="s">
        <v>12</v>
      </c>
      <c r="B100" s="59"/>
    </row>
    <row r="101" spans="1:4">
      <c r="A101" s="174" t="s">
        <v>13</v>
      </c>
      <c r="B101" s="59"/>
    </row>
    <row r="102" spans="1:4">
      <c r="A102" s="174" t="s">
        <v>23</v>
      </c>
      <c r="B102" s="59"/>
    </row>
    <row r="103" spans="1:4">
      <c r="A103" s="174" t="s">
        <v>71</v>
      </c>
      <c r="B103" s="59"/>
    </row>
    <row r="104" spans="1:4">
      <c r="A104" s="174" t="s">
        <v>70</v>
      </c>
      <c r="B104" s="59"/>
    </row>
    <row r="105" spans="1:4">
      <c r="A105" s="174" t="s">
        <v>72</v>
      </c>
      <c r="B105" s="59"/>
    </row>
    <row r="106" spans="1:4" ht="14.25" thickBot="1">
      <c r="A106" s="175" t="s">
        <v>29</v>
      </c>
      <c r="B106" s="59"/>
    </row>
    <row r="107" spans="1:4">
      <c r="A107" s="59"/>
      <c r="B107" s="59"/>
    </row>
    <row r="108" spans="1:4">
      <c r="A108" s="59"/>
      <c r="B108" s="59"/>
    </row>
    <row r="109" spans="1:4" ht="14.25">
      <c r="A109" s="248" t="s">
        <v>80</v>
      </c>
      <c r="B109" s="248"/>
    </row>
    <row r="110" spans="1:4" ht="14.25" thickBot="1">
      <c r="A110" s="59"/>
      <c r="B110" s="59" t="s">
        <v>81</v>
      </c>
    </row>
    <row r="111" spans="1:4" ht="28.5" customHeight="1" thickBot="1">
      <c r="A111" s="205" t="s">
        <v>79</v>
      </c>
      <c r="B111" s="206" t="s">
        <v>57</v>
      </c>
      <c r="C111" s="207" t="s">
        <v>79</v>
      </c>
      <c r="D111" s="208" t="s">
        <v>118</v>
      </c>
    </row>
    <row r="112" spans="1:4">
      <c r="A112" s="209">
        <v>1</v>
      </c>
      <c r="B112" s="210">
        <v>4100000</v>
      </c>
      <c r="C112" s="209">
        <v>1</v>
      </c>
      <c r="D112" s="211">
        <v>5000000</v>
      </c>
    </row>
    <row r="113" spans="1:4">
      <c r="A113" s="61">
        <v>2</v>
      </c>
      <c r="B113" s="182">
        <v>4100000</v>
      </c>
      <c r="C113" s="61">
        <v>2</v>
      </c>
      <c r="D113" s="200">
        <v>5000000</v>
      </c>
    </row>
    <row r="114" spans="1:4">
      <c r="A114" s="61">
        <v>3</v>
      </c>
      <c r="B114" s="182">
        <v>4100000</v>
      </c>
      <c r="C114" s="61">
        <v>3</v>
      </c>
      <c r="D114" s="200">
        <v>5000000</v>
      </c>
    </row>
    <row r="115" spans="1:4">
      <c r="A115" s="61">
        <v>4</v>
      </c>
      <c r="B115" s="182">
        <v>5000000</v>
      </c>
      <c r="C115" s="61">
        <v>4</v>
      </c>
      <c r="D115" s="200">
        <v>6100000</v>
      </c>
    </row>
    <row r="116" spans="1:4">
      <c r="A116" s="61">
        <v>5</v>
      </c>
      <c r="B116" s="182">
        <v>5900000</v>
      </c>
      <c r="C116" s="61">
        <v>5</v>
      </c>
      <c r="D116" s="200">
        <v>7100000</v>
      </c>
    </row>
    <row r="117" spans="1:4">
      <c r="A117" s="61">
        <v>6</v>
      </c>
      <c r="B117" s="182">
        <v>6900000</v>
      </c>
      <c r="C117" s="61">
        <v>6</v>
      </c>
      <c r="D117" s="200">
        <v>8200000</v>
      </c>
    </row>
    <row r="118" spans="1:4">
      <c r="A118" s="61">
        <v>7</v>
      </c>
      <c r="B118" s="182">
        <v>7900000</v>
      </c>
      <c r="C118" s="61">
        <v>7</v>
      </c>
      <c r="D118" s="200">
        <v>9200000</v>
      </c>
    </row>
    <row r="119" spans="1:4">
      <c r="A119" s="61">
        <v>8</v>
      </c>
      <c r="B119" s="182">
        <v>8800000</v>
      </c>
      <c r="C119" s="61">
        <v>8</v>
      </c>
      <c r="D119" s="200">
        <v>10100000</v>
      </c>
    </row>
    <row r="120" spans="1:4">
      <c r="A120" s="61">
        <v>9</v>
      </c>
      <c r="B120" s="182">
        <v>8800000</v>
      </c>
      <c r="C120" s="61">
        <v>9</v>
      </c>
      <c r="D120" s="200">
        <v>10100000</v>
      </c>
    </row>
    <row r="121" spans="1:4">
      <c r="A121" s="61">
        <v>10</v>
      </c>
      <c r="B121" s="182">
        <v>8800000</v>
      </c>
      <c r="C121" s="61">
        <v>10</v>
      </c>
      <c r="D121" s="200">
        <v>10100000</v>
      </c>
    </row>
    <row r="122" spans="1:4">
      <c r="A122" s="61">
        <v>11</v>
      </c>
      <c r="B122" s="182">
        <v>8800000</v>
      </c>
      <c r="C122" s="61">
        <v>11</v>
      </c>
      <c r="D122" s="200">
        <v>10100000</v>
      </c>
    </row>
    <row r="123" spans="1:4">
      <c r="A123" s="61">
        <v>12</v>
      </c>
      <c r="B123" s="182">
        <v>8800000</v>
      </c>
      <c r="C123" s="61">
        <v>12</v>
      </c>
      <c r="D123" s="200">
        <v>10100000</v>
      </c>
    </row>
    <row r="124" spans="1:4">
      <c r="A124" s="61">
        <v>13</v>
      </c>
      <c r="B124" s="182">
        <v>8800000</v>
      </c>
      <c r="C124" s="61">
        <v>13</v>
      </c>
      <c r="D124" s="200">
        <v>10100000</v>
      </c>
    </row>
    <row r="125" spans="1:4">
      <c r="A125" s="61">
        <v>14</v>
      </c>
      <c r="B125" s="182">
        <v>8800000</v>
      </c>
      <c r="C125" s="61">
        <v>14</v>
      </c>
      <c r="D125" s="200">
        <v>10100000</v>
      </c>
    </row>
    <row r="126" spans="1:4">
      <c r="A126" s="61">
        <v>15</v>
      </c>
      <c r="B126" s="182">
        <v>8800000</v>
      </c>
      <c r="C126" s="61">
        <v>15</v>
      </c>
      <c r="D126" s="200">
        <v>10100000</v>
      </c>
    </row>
    <row r="127" spans="1:4">
      <c r="A127" s="61">
        <v>16</v>
      </c>
      <c r="B127" s="182">
        <v>8800000</v>
      </c>
      <c r="C127" s="61">
        <v>16</v>
      </c>
      <c r="D127" s="200">
        <v>10100000</v>
      </c>
    </row>
    <row r="128" spans="1:4">
      <c r="A128" s="61">
        <v>17</v>
      </c>
      <c r="B128" s="182">
        <v>8800000</v>
      </c>
      <c r="C128" s="61">
        <v>17</v>
      </c>
      <c r="D128" s="200">
        <v>10100000</v>
      </c>
    </row>
    <row r="129" spans="1:4">
      <c r="A129" s="61">
        <v>18</v>
      </c>
      <c r="B129" s="182">
        <v>8800000</v>
      </c>
      <c r="C129" s="61">
        <v>18</v>
      </c>
      <c r="D129" s="200">
        <v>10100000</v>
      </c>
    </row>
    <row r="130" spans="1:4">
      <c r="A130" s="61">
        <v>19</v>
      </c>
      <c r="B130" s="182">
        <v>8800000</v>
      </c>
      <c r="C130" s="61">
        <v>19</v>
      </c>
      <c r="D130" s="200">
        <v>10100000</v>
      </c>
    </row>
    <row r="131" spans="1:4" ht="14.25" thickBot="1">
      <c r="A131" s="62">
        <v>20</v>
      </c>
      <c r="B131" s="183">
        <v>8800000</v>
      </c>
      <c r="C131" s="62">
        <v>20</v>
      </c>
      <c r="D131" s="201">
        <v>10100000</v>
      </c>
    </row>
  </sheetData>
  <sheetProtection formatCells="0" formatColumns="0" formatRows="0" insertColumns="0" insertRows="0" deleteColumns="0" deleteRows="0" selectLockedCells="1"/>
  <mergeCells count="16">
    <mergeCell ref="J12:R18"/>
    <mergeCell ref="J20:R24"/>
    <mergeCell ref="D39:H43"/>
    <mergeCell ref="D12:H20"/>
    <mergeCell ref="D26:H32"/>
    <mergeCell ref="A109:B109"/>
    <mergeCell ref="H4:I7"/>
    <mergeCell ref="A1:H1"/>
    <mergeCell ref="A47:I53"/>
    <mergeCell ref="A5:B5"/>
    <mergeCell ref="A6:B6"/>
    <mergeCell ref="A7:B7"/>
    <mergeCell ref="B23:B24"/>
    <mergeCell ref="A42:B42"/>
    <mergeCell ref="A11:A12"/>
    <mergeCell ref="B11:B12"/>
  </mergeCells>
  <phoneticPr fontId="3"/>
  <conditionalFormatting sqref="A42:B42">
    <cfRule type="cellIs" dxfId="1" priority="1" stopIfTrue="1" operator="equal">
      <formula>"基準外"</formula>
    </cfRule>
  </conditionalFormatting>
  <dataValidations count="5">
    <dataValidation type="list" allowBlank="1" showErrorMessage="1" prompt="_x000a_" sqref="B25">
      <formula1>$A$98:$A$105</formula1>
    </dataValidation>
    <dataValidation type="whole" allowBlank="1" showInputMessage="1" showErrorMessage="1" error="数値以外の入力又は１人で基準額を超えた数値は入力出来ません。" sqref="B13:B19">
      <formula1>0</formula1>
      <formula2>7600000</formula2>
    </dataValidation>
    <dataValidation type="list" errorStyle="warning" allowBlank="1" showErrorMessage="1" error="入力した続柄はリストにありませんが、よろしいですか？よろしければ「はい」を選択して下さい。" prompt="_x000a_" sqref="B27:B35">
      <formula1>$A$98:$A$106</formula1>
    </dataValidation>
    <dataValidation type="list" errorStyle="warning" allowBlank="1" showErrorMessage="1" error="入力した続柄はリストにありませんが、よろしいですか？よろしければ「はい」を選択して下さい。" prompt="_x000a_" sqref="A13:A19">
      <formula1>$A$98:$A$106</formula1>
    </dataValidation>
    <dataValidation type="list" errorStyle="warning" allowBlank="1" showErrorMessage="1" error="入力した続柄はリストにありませんが、よろしいですか？よろしければ「はい」を選択して下さい。" prompt="_x000a_" sqref="B26">
      <formula1>$A$100:$A$106</formula1>
    </dataValidation>
  </dataValidations>
  <pageMargins left="0.78740157480314965" right="0.31496062992125984" top="0.70866141732283472" bottom="0.70866141732283472" header="0.51181102362204722" footer="0.51181102362204722"/>
  <pageSetup paperSize="9" scale="76" firstPageNumber="101"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8"/>
  <sheetViews>
    <sheetView showGridLines="0" view="pageBreakPreview" zoomScaleNormal="100" zoomScaleSheetLayoutView="100" workbookViewId="0">
      <selection activeCell="E114" sqref="E114"/>
    </sheetView>
  </sheetViews>
  <sheetFormatPr defaultRowHeight="13.5"/>
  <cols>
    <col min="1" max="1" width="16.875" customWidth="1"/>
    <col min="2" max="2" width="17.875" customWidth="1"/>
    <col min="3" max="3" width="5.125" customWidth="1"/>
    <col min="4" max="4" width="10.875" customWidth="1"/>
    <col min="5" max="5" width="13.75" customWidth="1"/>
    <col min="6" max="6" width="14.25" customWidth="1"/>
    <col min="7" max="7" width="5.25" customWidth="1"/>
    <col min="8" max="8" width="20.25" customWidth="1"/>
    <col min="9" max="9" width="15.625" customWidth="1"/>
  </cols>
  <sheetData>
    <row r="1" spans="1:9" ht="33" customHeight="1" thickBot="1">
      <c r="A1" s="418" t="s">
        <v>106</v>
      </c>
      <c r="B1" s="418"/>
      <c r="C1" s="418"/>
      <c r="D1" s="418"/>
      <c r="E1" s="418"/>
      <c r="F1" s="418"/>
      <c r="G1" s="418"/>
      <c r="H1" s="419"/>
      <c r="I1" s="190" t="s">
        <v>69</v>
      </c>
    </row>
    <row r="2" spans="1:9" ht="32.25" customHeight="1" thickBot="1">
      <c r="A2" s="58"/>
      <c r="B2" s="58"/>
      <c r="C2" s="58"/>
      <c r="D2" s="58"/>
      <c r="E2" s="58"/>
      <c r="F2" s="58"/>
      <c r="G2" s="58"/>
      <c r="H2" s="58"/>
      <c r="I2" s="196" t="s">
        <v>75</v>
      </c>
    </row>
    <row r="3" spans="1:9" ht="18" thickBot="1">
      <c r="A3" s="1"/>
      <c r="B3" s="2"/>
      <c r="C3" s="3"/>
      <c r="D3" s="3"/>
      <c r="E3" s="73" t="s">
        <v>0</v>
      </c>
      <c r="F3" s="197" t="s">
        <v>109</v>
      </c>
      <c r="H3" s="417" t="s">
        <v>110</v>
      </c>
      <c r="I3" s="369"/>
    </row>
    <row r="4" spans="1:9" ht="23.25" customHeight="1">
      <c r="A4" s="420" t="s">
        <v>1</v>
      </c>
      <c r="B4" s="421"/>
      <c r="C4" s="5"/>
      <c r="D4" s="5"/>
      <c r="E4" s="74" t="s">
        <v>3</v>
      </c>
      <c r="F4" s="203" t="s">
        <v>104</v>
      </c>
      <c r="H4" s="367"/>
      <c r="I4" s="369"/>
    </row>
    <row r="5" spans="1:9" ht="23.25" customHeight="1">
      <c r="A5" s="422" t="s">
        <v>4</v>
      </c>
      <c r="B5" s="423"/>
      <c r="C5" s="5"/>
      <c r="D5" s="5"/>
      <c r="E5" s="74" t="s">
        <v>5</v>
      </c>
      <c r="F5" s="204" t="s">
        <v>108</v>
      </c>
      <c r="G5" s="66" t="s">
        <v>82</v>
      </c>
      <c r="H5" s="367"/>
      <c r="I5" s="369"/>
    </row>
    <row r="6" spans="1:9" ht="23.25" customHeight="1" thickBot="1">
      <c r="A6" s="424" t="s">
        <v>6</v>
      </c>
      <c r="B6" s="425"/>
      <c r="C6" s="5"/>
      <c r="D6" s="5"/>
      <c r="E6" s="74" t="s">
        <v>7</v>
      </c>
      <c r="F6" s="128">
        <v>1</v>
      </c>
      <c r="H6" s="370"/>
      <c r="I6" s="372"/>
    </row>
    <row r="7" spans="1:9">
      <c r="I7" s="28"/>
    </row>
    <row r="8" spans="1:9">
      <c r="I8" s="28"/>
    </row>
    <row r="9" spans="1:9" ht="15" thickBot="1">
      <c r="A9" s="35" t="s">
        <v>73</v>
      </c>
      <c r="B9" s="195"/>
      <c r="C9" s="195"/>
      <c r="E9" s="194"/>
      <c r="F9" s="194"/>
      <c r="G9" s="194"/>
      <c r="H9" s="194"/>
      <c r="I9" s="194"/>
    </row>
    <row r="10" spans="1:9" ht="13.5" customHeight="1" thickBot="1">
      <c r="A10" s="427" t="s">
        <v>14</v>
      </c>
      <c r="B10" s="429" t="s">
        <v>78</v>
      </c>
      <c r="C10" s="30"/>
      <c r="D10" s="222"/>
      <c r="E10" s="222"/>
      <c r="F10" s="222"/>
      <c r="G10" s="222"/>
      <c r="H10" s="222"/>
      <c r="I10" s="219"/>
    </row>
    <row r="11" spans="1:9" ht="15" customHeight="1" thickBot="1">
      <c r="A11" s="428"/>
      <c r="B11" s="430"/>
      <c r="C11" s="30"/>
      <c r="D11" s="444" t="s">
        <v>114</v>
      </c>
      <c r="E11" s="445"/>
      <c r="F11" s="445"/>
      <c r="G11" s="445"/>
      <c r="H11" s="446"/>
      <c r="I11" s="219"/>
    </row>
    <row r="12" spans="1:9" ht="18" customHeight="1">
      <c r="A12" s="15" t="s">
        <v>12</v>
      </c>
      <c r="B12" s="37">
        <v>2450000</v>
      </c>
      <c r="C12" s="19"/>
      <c r="D12" s="447"/>
      <c r="E12" s="448"/>
      <c r="F12" s="448"/>
      <c r="G12" s="448"/>
      <c r="H12" s="449"/>
      <c r="I12" s="219"/>
    </row>
    <row r="13" spans="1:9" ht="18" customHeight="1">
      <c r="A13" s="8" t="s">
        <v>13</v>
      </c>
      <c r="B13" s="38">
        <v>1970000</v>
      </c>
      <c r="C13" s="19"/>
      <c r="D13" s="447"/>
      <c r="E13" s="448"/>
      <c r="F13" s="448"/>
      <c r="G13" s="448"/>
      <c r="H13" s="449"/>
      <c r="I13" s="219"/>
    </row>
    <row r="14" spans="1:9" ht="18" customHeight="1">
      <c r="A14" s="8"/>
      <c r="B14" s="38"/>
      <c r="C14" s="33" t="s">
        <v>31</v>
      </c>
      <c r="D14" s="447"/>
      <c r="E14" s="448"/>
      <c r="F14" s="448"/>
      <c r="G14" s="448"/>
      <c r="H14" s="449"/>
      <c r="I14" s="219"/>
    </row>
    <row r="15" spans="1:9" ht="18" customHeight="1">
      <c r="A15" s="8"/>
      <c r="B15" s="38"/>
      <c r="C15" s="19"/>
      <c r="D15" s="447"/>
      <c r="E15" s="448"/>
      <c r="F15" s="448"/>
      <c r="G15" s="448"/>
      <c r="H15" s="449"/>
      <c r="I15" s="219"/>
    </row>
    <row r="16" spans="1:9" ht="18" customHeight="1">
      <c r="A16" s="8"/>
      <c r="B16" s="38"/>
      <c r="C16" s="19"/>
      <c r="D16" s="447"/>
      <c r="E16" s="448"/>
      <c r="F16" s="448"/>
      <c r="G16" s="448"/>
      <c r="H16" s="449"/>
      <c r="I16" s="219"/>
    </row>
    <row r="17" spans="1:9" ht="18" customHeight="1">
      <c r="A17" s="8"/>
      <c r="B17" s="38"/>
      <c r="C17" s="19"/>
      <c r="D17" s="447"/>
      <c r="E17" s="448"/>
      <c r="F17" s="448"/>
      <c r="G17" s="448"/>
      <c r="H17" s="449"/>
      <c r="I17" s="219"/>
    </row>
    <row r="18" spans="1:9" ht="18" customHeight="1" thickBot="1">
      <c r="A18" s="8"/>
      <c r="B18" s="39"/>
      <c r="C18" s="19"/>
      <c r="D18" s="447"/>
      <c r="E18" s="448"/>
      <c r="F18" s="448"/>
      <c r="G18" s="448"/>
      <c r="H18" s="449"/>
      <c r="I18" s="219"/>
    </row>
    <row r="19" spans="1:9" ht="27.75" customHeight="1" thickBot="1">
      <c r="A19" s="135" t="s">
        <v>117</v>
      </c>
      <c r="B19" s="134">
        <f>SUM(B12:B18)</f>
        <v>4420000</v>
      </c>
      <c r="C19" s="13"/>
      <c r="D19" s="450"/>
      <c r="E19" s="451"/>
      <c r="F19" s="451"/>
      <c r="G19" s="451"/>
      <c r="H19" s="452"/>
      <c r="I19" s="219"/>
    </row>
    <row r="20" spans="1:9" ht="18" customHeight="1">
      <c r="D20" s="222"/>
      <c r="E20" s="222"/>
      <c r="F20" s="222"/>
      <c r="G20" s="222"/>
      <c r="H20" s="222"/>
      <c r="I20" s="219"/>
    </row>
    <row r="21" spans="1:9" ht="18" customHeight="1" thickBot="1">
      <c r="A21" s="40" t="s">
        <v>52</v>
      </c>
      <c r="B21" s="193"/>
      <c r="C21" s="193"/>
      <c r="D21" s="222"/>
      <c r="E21" s="222"/>
      <c r="F21" s="222"/>
      <c r="G21" s="222"/>
      <c r="H21" s="222"/>
      <c r="I21" s="219"/>
    </row>
    <row r="22" spans="1:9" ht="18" customHeight="1">
      <c r="B22" s="395" t="s">
        <v>14</v>
      </c>
      <c r="I22" s="219"/>
    </row>
    <row r="23" spans="1:9" ht="14.25" thickBot="1">
      <c r="B23" s="426"/>
      <c r="I23" s="28"/>
    </row>
    <row r="24" spans="1:9" ht="21.75" customHeight="1" thickBot="1">
      <c r="B24" s="189" t="s">
        <v>11</v>
      </c>
      <c r="D24" s="217"/>
      <c r="E24" s="216"/>
      <c r="F24" s="216"/>
      <c r="G24" s="216"/>
      <c r="H24" s="216"/>
      <c r="I24" s="28"/>
    </row>
    <row r="25" spans="1:9" ht="13.5" customHeight="1">
      <c r="B25" s="63" t="s">
        <v>12</v>
      </c>
      <c r="D25" s="435" t="s">
        <v>113</v>
      </c>
      <c r="E25" s="436"/>
      <c r="F25" s="436"/>
      <c r="G25" s="436"/>
      <c r="H25" s="437"/>
      <c r="I25" s="28"/>
    </row>
    <row r="26" spans="1:9">
      <c r="B26" s="15" t="s">
        <v>13</v>
      </c>
      <c r="D26" s="438"/>
      <c r="E26" s="439"/>
      <c r="F26" s="439"/>
      <c r="G26" s="439"/>
      <c r="H26" s="440"/>
      <c r="I26" s="28"/>
    </row>
    <row r="27" spans="1:9">
      <c r="B27" s="15" t="s">
        <v>23</v>
      </c>
      <c r="D27" s="438"/>
      <c r="E27" s="439"/>
      <c r="F27" s="439"/>
      <c r="G27" s="439"/>
      <c r="H27" s="440"/>
      <c r="I27" s="28"/>
    </row>
    <row r="28" spans="1:9">
      <c r="B28" s="15" t="s">
        <v>71</v>
      </c>
      <c r="C28" s="32" t="s">
        <v>31</v>
      </c>
      <c r="D28" s="438"/>
      <c r="E28" s="439"/>
      <c r="F28" s="439"/>
      <c r="G28" s="439"/>
      <c r="H28" s="440"/>
      <c r="I28" s="28"/>
    </row>
    <row r="29" spans="1:9">
      <c r="B29" s="15"/>
      <c r="D29" s="438"/>
      <c r="E29" s="439"/>
      <c r="F29" s="439"/>
      <c r="G29" s="439"/>
      <c r="H29" s="440"/>
      <c r="I29" s="28"/>
    </row>
    <row r="30" spans="1:9">
      <c r="B30" s="15"/>
      <c r="D30" s="438"/>
      <c r="E30" s="439"/>
      <c r="F30" s="439"/>
      <c r="G30" s="439"/>
      <c r="H30" s="440"/>
      <c r="I30" s="28"/>
    </row>
    <row r="31" spans="1:9" ht="14.25" thickBot="1">
      <c r="B31" s="15"/>
      <c r="D31" s="441"/>
      <c r="E31" s="442"/>
      <c r="F31" s="442"/>
      <c r="G31" s="442"/>
      <c r="H31" s="443"/>
      <c r="I31" s="28"/>
    </row>
    <row r="32" spans="1:9">
      <c r="B32" s="15"/>
      <c r="D32" s="216"/>
      <c r="E32" s="216"/>
      <c r="F32" s="216"/>
      <c r="G32" s="216"/>
      <c r="H32" s="216"/>
      <c r="I32" s="28"/>
    </row>
    <row r="33" spans="1:21">
      <c r="B33" s="15"/>
      <c r="D33" s="216"/>
      <c r="E33" s="216"/>
      <c r="F33" s="216"/>
      <c r="G33" s="216"/>
      <c r="H33" s="216"/>
      <c r="I33" s="28"/>
    </row>
    <row r="34" spans="1:21" ht="14.25" thickBot="1">
      <c r="B34" s="36"/>
      <c r="D34" s="216"/>
      <c r="E34" s="216"/>
      <c r="F34" s="216"/>
      <c r="G34" s="216"/>
      <c r="H34" s="216"/>
      <c r="I34" s="28"/>
    </row>
    <row r="35" spans="1:21" ht="24" customHeight="1" thickBot="1">
      <c r="A35" s="129" t="s">
        <v>15</v>
      </c>
      <c r="B35" s="72">
        <f>IF(F5="","―",COUNTA(B24:B34))</f>
        <v>5</v>
      </c>
      <c r="I35" s="28"/>
    </row>
    <row r="36" spans="1:21">
      <c r="I36" s="28"/>
      <c r="J36" s="28"/>
      <c r="K36" s="28"/>
      <c r="L36" s="28"/>
      <c r="M36" s="28"/>
      <c r="N36" s="28"/>
      <c r="O36" s="28"/>
      <c r="P36" s="28"/>
      <c r="Q36" s="28"/>
      <c r="R36" s="28"/>
      <c r="S36" s="28"/>
      <c r="T36" s="28"/>
      <c r="U36" s="28"/>
    </row>
    <row r="37" spans="1:21" ht="19.5" customHeight="1" thickBot="1">
      <c r="A37" s="40" t="s">
        <v>26</v>
      </c>
      <c r="I37" s="28"/>
      <c r="J37" s="28"/>
      <c r="K37" s="28"/>
      <c r="L37" s="28"/>
      <c r="M37" s="28"/>
      <c r="N37" s="28"/>
      <c r="O37" s="28"/>
      <c r="P37" s="28"/>
      <c r="Q37" s="28"/>
      <c r="R37" s="28"/>
      <c r="S37" s="28"/>
      <c r="T37" s="28"/>
      <c r="U37" s="28"/>
    </row>
    <row r="38" spans="1:21" ht="39.75" customHeight="1" thickBot="1">
      <c r="A38" s="129" t="s">
        <v>37</v>
      </c>
      <c r="B38" s="191">
        <f>IF(F5="","＊＊＊＊＊",IF(A12="本人(※単独)",VLOOKUP(B35,$A$109:$B$128,2),IF(COUNTA(A12:A18)&lt;&gt;1,VLOOKUP(B35,$A$109:$B$128,2),VLOOKUP(B35,$C$109:$D$128,2))))</f>
        <v>5900000</v>
      </c>
      <c r="C38" s="32" t="s">
        <v>31</v>
      </c>
      <c r="D38" s="435" t="s">
        <v>116</v>
      </c>
      <c r="E38" s="436"/>
      <c r="F38" s="436"/>
      <c r="G38" s="436"/>
      <c r="H38" s="437"/>
      <c r="I38" s="28"/>
      <c r="J38" s="28"/>
      <c r="K38" s="28"/>
      <c r="L38" s="28"/>
      <c r="M38" s="28"/>
      <c r="N38" s="28"/>
      <c r="O38" s="28"/>
      <c r="P38" s="28"/>
      <c r="Q38" s="28"/>
      <c r="R38" s="28"/>
      <c r="S38" s="28"/>
      <c r="T38" s="28"/>
      <c r="U38" s="28"/>
    </row>
    <row r="39" spans="1:21">
      <c r="D39" s="438"/>
      <c r="E39" s="439"/>
      <c r="F39" s="439"/>
      <c r="G39" s="439"/>
      <c r="H39" s="440"/>
      <c r="I39" s="28"/>
    </row>
    <row r="40" spans="1:21" ht="24.75" customHeight="1" thickBot="1">
      <c r="A40" s="35" t="s">
        <v>105</v>
      </c>
      <c r="B40" s="23"/>
      <c r="C40" s="5"/>
      <c r="D40" s="438"/>
      <c r="E40" s="439"/>
      <c r="F40" s="439"/>
      <c r="G40" s="439"/>
      <c r="H40" s="440"/>
      <c r="I40" s="28"/>
    </row>
    <row r="41" spans="1:21" ht="30.75" customHeight="1" thickBot="1">
      <c r="A41" s="263" t="str">
        <f>IF(F5="","************",IF(B19&gt;B38,B92,IF(B38=FALSE,"",A92)))</f>
        <v>基準内</v>
      </c>
      <c r="B41" s="264"/>
      <c r="C41" s="32" t="s">
        <v>31</v>
      </c>
      <c r="D41" s="438"/>
      <c r="E41" s="439"/>
      <c r="F41" s="439"/>
      <c r="G41" s="439"/>
      <c r="H41" s="440"/>
      <c r="K41" s="199"/>
      <c r="L41" s="198"/>
      <c r="M41" s="198"/>
      <c r="N41" s="198"/>
      <c r="O41" s="198"/>
    </row>
    <row r="42" spans="1:21" ht="14.25" customHeight="1" thickBot="1">
      <c r="A42" s="192"/>
      <c r="B42" s="192"/>
      <c r="C42" s="192"/>
      <c r="D42" s="441"/>
      <c r="E42" s="442"/>
      <c r="F42" s="442"/>
      <c r="G42" s="442"/>
      <c r="H42" s="443"/>
      <c r="K42" s="198"/>
      <c r="L42" s="198"/>
      <c r="M42" s="198"/>
      <c r="N42" s="198"/>
      <c r="O42" s="198"/>
    </row>
    <row r="43" spans="1:21">
      <c r="D43" s="216"/>
      <c r="E43" s="216"/>
      <c r="F43" s="216"/>
      <c r="G43" s="216"/>
      <c r="H43" s="216"/>
      <c r="K43" s="198"/>
      <c r="L43" s="198"/>
      <c r="M43" s="198"/>
      <c r="N43" s="198"/>
      <c r="O43" s="198"/>
    </row>
    <row r="44" spans="1:21">
      <c r="D44" s="216"/>
      <c r="E44" s="216"/>
      <c r="F44" s="216"/>
      <c r="G44" s="216"/>
      <c r="H44" s="216"/>
      <c r="K44" s="198"/>
      <c r="L44" s="198"/>
      <c r="M44" s="198"/>
      <c r="N44" s="198"/>
      <c r="O44" s="198"/>
    </row>
    <row r="45" spans="1:21" ht="14.25" thickBot="1"/>
    <row r="46" spans="1:21" ht="13.5" customHeight="1">
      <c r="A46" s="324" t="s">
        <v>111</v>
      </c>
      <c r="B46" s="325"/>
      <c r="C46" s="325"/>
      <c r="D46" s="325"/>
      <c r="E46" s="325"/>
      <c r="F46" s="325"/>
      <c r="G46" s="325"/>
      <c r="H46" s="325"/>
      <c r="I46" s="326"/>
    </row>
    <row r="47" spans="1:21" ht="13.5" customHeight="1">
      <c r="A47" s="327"/>
      <c r="B47" s="328"/>
      <c r="C47" s="328"/>
      <c r="D47" s="328"/>
      <c r="E47" s="328"/>
      <c r="F47" s="328"/>
      <c r="G47" s="328"/>
      <c r="H47" s="328"/>
      <c r="I47" s="329"/>
    </row>
    <row r="48" spans="1:21" ht="13.5" customHeight="1">
      <c r="A48" s="327"/>
      <c r="B48" s="328"/>
      <c r="C48" s="328"/>
      <c r="D48" s="328"/>
      <c r="E48" s="328"/>
      <c r="F48" s="328"/>
      <c r="G48" s="328"/>
      <c r="H48" s="328"/>
      <c r="I48" s="329"/>
    </row>
    <row r="49" spans="1:9" ht="13.5" customHeight="1">
      <c r="A49" s="327"/>
      <c r="B49" s="328"/>
      <c r="C49" s="328"/>
      <c r="D49" s="328"/>
      <c r="E49" s="328"/>
      <c r="F49" s="328"/>
      <c r="G49" s="328"/>
      <c r="H49" s="328"/>
      <c r="I49" s="329"/>
    </row>
    <row r="50" spans="1:9" ht="13.5" customHeight="1">
      <c r="A50" s="327"/>
      <c r="B50" s="328"/>
      <c r="C50" s="328"/>
      <c r="D50" s="328"/>
      <c r="E50" s="328"/>
      <c r="F50" s="328"/>
      <c r="G50" s="328"/>
      <c r="H50" s="328"/>
      <c r="I50" s="329"/>
    </row>
    <row r="51" spans="1:9" ht="13.5" customHeight="1">
      <c r="A51" s="327"/>
      <c r="B51" s="328"/>
      <c r="C51" s="328"/>
      <c r="D51" s="328"/>
      <c r="E51" s="328"/>
      <c r="F51" s="328"/>
      <c r="G51" s="328"/>
      <c r="H51" s="328"/>
      <c r="I51" s="329"/>
    </row>
    <row r="52" spans="1:9" ht="54" customHeight="1" thickBot="1">
      <c r="A52" s="330"/>
      <c r="B52" s="331"/>
      <c r="C52" s="331"/>
      <c r="D52" s="331"/>
      <c r="E52" s="331"/>
      <c r="F52" s="331"/>
      <c r="G52" s="331"/>
      <c r="H52" s="331"/>
      <c r="I52" s="332"/>
    </row>
    <row r="91" spans="1:2" ht="14.25" thickBot="1"/>
    <row r="92" spans="1:2" ht="18" thickBot="1">
      <c r="A92" s="184" t="s">
        <v>30</v>
      </c>
      <c r="B92" s="185" t="s">
        <v>19</v>
      </c>
    </row>
    <row r="93" spans="1:2">
      <c r="A93" s="59"/>
      <c r="B93" s="59"/>
    </row>
    <row r="94" spans="1:2" ht="14.25" thickBot="1">
      <c r="A94" s="59"/>
      <c r="B94" s="59"/>
    </row>
    <row r="95" spans="1:2">
      <c r="A95" s="173" t="s">
        <v>11</v>
      </c>
      <c r="B95" s="59"/>
    </row>
    <row r="96" spans="1:2">
      <c r="A96" s="174" t="s">
        <v>112</v>
      </c>
      <c r="B96" s="59"/>
    </row>
    <row r="97" spans="1:4">
      <c r="A97" s="174" t="s">
        <v>12</v>
      </c>
      <c r="B97" s="59"/>
    </row>
    <row r="98" spans="1:4">
      <c r="A98" s="174" t="s">
        <v>13</v>
      </c>
      <c r="B98" s="59"/>
    </row>
    <row r="99" spans="1:4">
      <c r="A99" s="174" t="s">
        <v>23</v>
      </c>
      <c r="B99" s="59"/>
    </row>
    <row r="100" spans="1:4">
      <c r="A100" s="174" t="s">
        <v>71</v>
      </c>
      <c r="B100" s="59"/>
    </row>
    <row r="101" spans="1:4">
      <c r="A101" s="174" t="s">
        <v>70</v>
      </c>
      <c r="B101" s="59"/>
    </row>
    <row r="102" spans="1:4">
      <c r="A102" s="174" t="s">
        <v>72</v>
      </c>
      <c r="B102" s="59"/>
    </row>
    <row r="103" spans="1:4" ht="14.25" thickBot="1">
      <c r="A103" s="175" t="s">
        <v>29</v>
      </c>
      <c r="B103" s="59"/>
    </row>
    <row r="104" spans="1:4">
      <c r="A104" s="59"/>
      <c r="B104" s="59"/>
    </row>
    <row r="105" spans="1:4">
      <c r="A105" s="59"/>
      <c r="B105" s="59"/>
    </row>
    <row r="106" spans="1:4" ht="14.25">
      <c r="A106" s="248" t="s">
        <v>80</v>
      </c>
      <c r="B106" s="248"/>
    </row>
    <row r="107" spans="1:4" ht="14.25" thickBot="1">
      <c r="A107" s="59"/>
      <c r="B107" s="59" t="s">
        <v>81</v>
      </c>
    </row>
    <row r="108" spans="1:4" ht="28.5" customHeight="1" thickBot="1">
      <c r="A108" s="205" t="s">
        <v>79</v>
      </c>
      <c r="B108" s="206" t="s">
        <v>57</v>
      </c>
      <c r="C108" s="207" t="s">
        <v>79</v>
      </c>
      <c r="D108" s="208" t="s">
        <v>118</v>
      </c>
    </row>
    <row r="109" spans="1:4">
      <c r="A109" s="209">
        <v>1</v>
      </c>
      <c r="B109" s="210">
        <v>4100000</v>
      </c>
      <c r="C109" s="209">
        <v>1</v>
      </c>
      <c r="D109" s="211">
        <v>5000000</v>
      </c>
    </row>
    <row r="110" spans="1:4">
      <c r="A110" s="61">
        <v>2</v>
      </c>
      <c r="B110" s="182">
        <v>4100000</v>
      </c>
      <c r="C110" s="61">
        <v>2</v>
      </c>
      <c r="D110" s="200">
        <v>5000000</v>
      </c>
    </row>
    <row r="111" spans="1:4">
      <c r="A111" s="61">
        <v>3</v>
      </c>
      <c r="B111" s="182">
        <v>4100000</v>
      </c>
      <c r="C111" s="61">
        <v>3</v>
      </c>
      <c r="D111" s="200">
        <v>5000000</v>
      </c>
    </row>
    <row r="112" spans="1:4">
      <c r="A112" s="61">
        <v>4</v>
      </c>
      <c r="B112" s="182">
        <v>5000000</v>
      </c>
      <c r="C112" s="61">
        <v>4</v>
      </c>
      <c r="D112" s="200">
        <v>6100000</v>
      </c>
    </row>
    <row r="113" spans="1:4">
      <c r="A113" s="61">
        <v>5</v>
      </c>
      <c r="B113" s="182">
        <v>5900000</v>
      </c>
      <c r="C113" s="61">
        <v>5</v>
      </c>
      <c r="D113" s="200">
        <v>7100000</v>
      </c>
    </row>
    <row r="114" spans="1:4">
      <c r="A114" s="61">
        <v>6</v>
      </c>
      <c r="B114" s="182">
        <v>6900000</v>
      </c>
      <c r="C114" s="61">
        <v>6</v>
      </c>
      <c r="D114" s="200">
        <v>8200000</v>
      </c>
    </row>
    <row r="115" spans="1:4">
      <c r="A115" s="61">
        <v>7</v>
      </c>
      <c r="B115" s="182">
        <v>7900000</v>
      </c>
      <c r="C115" s="61">
        <v>7</v>
      </c>
      <c r="D115" s="200">
        <v>9200000</v>
      </c>
    </row>
    <row r="116" spans="1:4">
      <c r="A116" s="61">
        <v>8</v>
      </c>
      <c r="B116" s="182">
        <v>8800000</v>
      </c>
      <c r="C116" s="61">
        <v>8</v>
      </c>
      <c r="D116" s="200">
        <v>10100000</v>
      </c>
    </row>
    <row r="117" spans="1:4">
      <c r="A117" s="61">
        <v>9</v>
      </c>
      <c r="B117" s="182">
        <v>8800000</v>
      </c>
      <c r="C117" s="61">
        <v>9</v>
      </c>
      <c r="D117" s="200">
        <v>10100000</v>
      </c>
    </row>
    <row r="118" spans="1:4">
      <c r="A118" s="61">
        <v>10</v>
      </c>
      <c r="B118" s="182">
        <v>8800000</v>
      </c>
      <c r="C118" s="61">
        <v>10</v>
      </c>
      <c r="D118" s="200">
        <v>10100000</v>
      </c>
    </row>
    <row r="119" spans="1:4">
      <c r="A119" s="61">
        <v>11</v>
      </c>
      <c r="B119" s="182">
        <v>8800000</v>
      </c>
      <c r="C119" s="61">
        <v>11</v>
      </c>
      <c r="D119" s="200">
        <v>10100000</v>
      </c>
    </row>
    <row r="120" spans="1:4">
      <c r="A120" s="61">
        <v>12</v>
      </c>
      <c r="B120" s="182">
        <v>8800000</v>
      </c>
      <c r="C120" s="61">
        <v>12</v>
      </c>
      <c r="D120" s="200">
        <v>10100000</v>
      </c>
    </row>
    <row r="121" spans="1:4">
      <c r="A121" s="61">
        <v>13</v>
      </c>
      <c r="B121" s="182">
        <v>8800000</v>
      </c>
      <c r="C121" s="61">
        <v>13</v>
      </c>
      <c r="D121" s="200">
        <v>10100000</v>
      </c>
    </row>
    <row r="122" spans="1:4">
      <c r="A122" s="61">
        <v>14</v>
      </c>
      <c r="B122" s="182">
        <v>8800000</v>
      </c>
      <c r="C122" s="61">
        <v>14</v>
      </c>
      <c r="D122" s="200">
        <v>10100000</v>
      </c>
    </row>
    <row r="123" spans="1:4">
      <c r="A123" s="61">
        <v>15</v>
      </c>
      <c r="B123" s="182">
        <v>8800000</v>
      </c>
      <c r="C123" s="61">
        <v>15</v>
      </c>
      <c r="D123" s="200">
        <v>10100000</v>
      </c>
    </row>
    <row r="124" spans="1:4">
      <c r="A124" s="61">
        <v>16</v>
      </c>
      <c r="B124" s="182">
        <v>8800000</v>
      </c>
      <c r="C124" s="61">
        <v>16</v>
      </c>
      <c r="D124" s="200">
        <v>10100000</v>
      </c>
    </row>
    <row r="125" spans="1:4">
      <c r="A125" s="61">
        <v>17</v>
      </c>
      <c r="B125" s="182">
        <v>8800000</v>
      </c>
      <c r="C125" s="61">
        <v>17</v>
      </c>
      <c r="D125" s="200">
        <v>10100000</v>
      </c>
    </row>
    <row r="126" spans="1:4">
      <c r="A126" s="61">
        <v>18</v>
      </c>
      <c r="B126" s="182">
        <v>8800000</v>
      </c>
      <c r="C126" s="61">
        <v>18</v>
      </c>
      <c r="D126" s="200">
        <v>10100000</v>
      </c>
    </row>
    <row r="127" spans="1:4">
      <c r="A127" s="61">
        <v>19</v>
      </c>
      <c r="B127" s="182">
        <v>8800000</v>
      </c>
      <c r="C127" s="61">
        <v>19</v>
      </c>
      <c r="D127" s="200">
        <v>10100000</v>
      </c>
    </row>
    <row r="128" spans="1:4" ht="14.25" thickBot="1">
      <c r="A128" s="62">
        <v>20</v>
      </c>
      <c r="B128" s="183">
        <v>8800000</v>
      </c>
      <c r="C128" s="62">
        <v>20</v>
      </c>
      <c r="D128" s="201">
        <v>10100000</v>
      </c>
    </row>
  </sheetData>
  <mergeCells count="14">
    <mergeCell ref="A106:B106"/>
    <mergeCell ref="B22:B23"/>
    <mergeCell ref="A41:B41"/>
    <mergeCell ref="A46:I52"/>
    <mergeCell ref="D38:H42"/>
    <mergeCell ref="D25:H31"/>
    <mergeCell ref="A10:A11"/>
    <mergeCell ref="B10:B11"/>
    <mergeCell ref="A1:H1"/>
    <mergeCell ref="H3:I6"/>
    <mergeCell ref="A4:B4"/>
    <mergeCell ref="A5:B5"/>
    <mergeCell ref="A6:B6"/>
    <mergeCell ref="D11:H19"/>
  </mergeCells>
  <phoneticPr fontId="3"/>
  <conditionalFormatting sqref="A41:B41">
    <cfRule type="cellIs" dxfId="0" priority="1" stopIfTrue="1" operator="equal">
      <formula>"基準外"</formula>
    </cfRule>
  </conditionalFormatting>
  <dataValidations disablePrompts="1" count="4">
    <dataValidation type="list" errorStyle="warning" allowBlank="1" showErrorMessage="1" error="入力した続柄はリストにありませんが、よろしいですか？よろしければ「はい」を選択して下さい。" prompt="_x000a_" sqref="A12:A18">
      <formula1>$A$95:$A$103</formula1>
    </dataValidation>
    <dataValidation type="list" errorStyle="warning" allowBlank="1" showErrorMessage="1" error="入力した続柄はリストにありませんが、よろしいですか？よろしければ「はい」を選択して下さい。" prompt="_x000a_" sqref="B25:B34">
      <formula1>$A$96:$A$102</formula1>
    </dataValidation>
    <dataValidation type="whole" allowBlank="1" showInputMessage="1" showErrorMessage="1" error="数値以外の入力又は１人で基準額を超えた数値は入力出来ません。" sqref="B12:B18">
      <formula1>0</formula1>
      <formula2>7600000</formula2>
    </dataValidation>
    <dataValidation type="list" allowBlank="1" showErrorMessage="1" prompt="_x000a_" sqref="B24">
      <formula1>$A$95:$A$102</formula1>
    </dataValidation>
  </dataValidations>
  <pageMargins left="0.70866141732283472" right="0.70866141732283472" top="0.74803149606299213" bottom="0.74803149606299213" header="0.31496062992125984" footer="0.31496062992125984"/>
  <pageSetup paperSize="9" scale="74" firstPageNumber="102" fitToHeight="0" orientation="portrait" useFirstPageNumber="1" r:id="rId1"/>
  <headerFooter>
    <oddFooter xml:space="preserve">&amp;L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審査計算書（通常）</vt:lpstr>
      <vt:lpstr>審査計算書記入例（通常）</vt:lpstr>
      <vt:lpstr>審査計算書（家計急変時）</vt:lpstr>
      <vt:lpstr>審査計算書記入例（家計急変時）</vt:lpstr>
      <vt:lpstr>審査計算書（長期間の経済的困難）</vt:lpstr>
      <vt:lpstr>審査計算書記入例（長期間の経済的困難）</vt:lpstr>
      <vt:lpstr>審査計算書（家計急変　自営)</vt:lpstr>
      <vt:lpstr>【記載例】審査計算書（家計急変　自営）</vt:lpstr>
      <vt:lpstr>'【記載例】審査計算書（家計急変　自営）'!Print_Area</vt:lpstr>
      <vt:lpstr>'審査計算書（家計急変　自営)'!Print_Area</vt:lpstr>
      <vt:lpstr>'審査計算書（家計急変時）'!Print_Area</vt:lpstr>
      <vt:lpstr>'審査計算書（長期間の経済的困難）'!Print_Area</vt:lpstr>
      <vt:lpstr>'審査計算書（通常）'!Print_Area</vt:lpstr>
      <vt:lpstr>'審査計算書記入例（家計急変時）'!Print_Area</vt:lpstr>
      <vt:lpstr>'審査計算書記入例（長期間の経済的困難）'!Print_Area</vt:lpstr>
      <vt:lpstr>'審査計算書記入例（通常）'!Print_Area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