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CE4DEF5-A2C9-4CA0-9981-F744C4F95B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C31" i="1"/>
  <c r="C32" i="1" s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N27" i="1"/>
  <c r="N26" i="1"/>
  <c r="B22" i="1"/>
  <c r="C21" i="1"/>
  <c r="C22" i="1" s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N17" i="1"/>
  <c r="N16" i="1"/>
  <c r="B12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C11" i="1"/>
  <c r="D11" i="1" s="1"/>
  <c r="E11" i="1" s="1"/>
  <c r="F11" i="1" s="1"/>
  <c r="G11" i="1" s="1"/>
  <c r="H11" i="1" s="1"/>
  <c r="I11" i="1" s="1"/>
  <c r="J11" i="1" s="1"/>
  <c r="J12" i="1" s="1"/>
  <c r="N8" i="1"/>
  <c r="N7" i="1"/>
  <c r="N6" i="1"/>
  <c r="B34" i="1" l="1"/>
  <c r="N20" i="1"/>
  <c r="D21" i="1"/>
  <c r="D22" i="1" s="1"/>
  <c r="N29" i="1"/>
  <c r="N30" i="1"/>
  <c r="N19" i="1"/>
  <c r="D31" i="1"/>
  <c r="N9" i="1"/>
  <c r="N10" i="1"/>
  <c r="E12" i="1"/>
  <c r="F12" i="1"/>
  <c r="H12" i="1"/>
  <c r="K11" i="1"/>
  <c r="K12" i="1" s="1"/>
  <c r="G12" i="1"/>
  <c r="I12" i="1"/>
  <c r="C12" i="1"/>
  <c r="D12" i="1"/>
  <c r="E21" i="1" l="1"/>
  <c r="E22" i="1" s="1"/>
  <c r="L11" i="1"/>
  <c r="D32" i="1"/>
  <c r="E31" i="1"/>
  <c r="F21" i="1"/>
  <c r="M11" i="1"/>
  <c r="M12" i="1" s="1"/>
  <c r="L12" i="1"/>
  <c r="N12" i="1" s="1"/>
  <c r="E32" i="1" l="1"/>
  <c r="F31" i="1"/>
  <c r="F22" i="1"/>
  <c r="G21" i="1"/>
  <c r="F32" i="1" l="1"/>
  <c r="G31" i="1"/>
  <c r="G22" i="1"/>
  <c r="H21" i="1"/>
  <c r="H31" i="1" l="1"/>
  <c r="G32" i="1"/>
  <c r="H22" i="1"/>
  <c r="I21" i="1"/>
  <c r="I31" i="1" l="1"/>
  <c r="H32" i="1"/>
  <c r="J21" i="1"/>
  <c r="I22" i="1"/>
  <c r="J31" i="1" l="1"/>
  <c r="I32" i="1"/>
  <c r="K21" i="1"/>
  <c r="J22" i="1"/>
  <c r="K31" i="1" l="1"/>
  <c r="J32" i="1"/>
  <c r="L21" i="1"/>
  <c r="K22" i="1"/>
  <c r="K32" i="1" l="1"/>
  <c r="L31" i="1"/>
  <c r="L22" i="1"/>
  <c r="M21" i="1"/>
  <c r="M22" i="1" s="1"/>
  <c r="N22" i="1" s="1"/>
  <c r="L32" i="1" l="1"/>
  <c r="M31" i="1"/>
  <c r="M32" i="1" s="1"/>
  <c r="N32" i="1" s="1"/>
</calcChain>
</file>

<file path=xl/sharedStrings.xml><?xml version="1.0" encoding="utf-8"?>
<sst xmlns="http://schemas.openxmlformats.org/spreadsheetml/2006/main" count="67" uniqueCount="27">
  <si>
    <t>（第６号様式）</t>
    <rPh sb="1" eb="2">
      <t>ダイ</t>
    </rPh>
    <rPh sb="3" eb="4">
      <t>ゴウ</t>
    </rPh>
    <rPh sb="4" eb="6">
      <t>ヨウシキ</t>
    </rPh>
    <phoneticPr fontId="1"/>
  </si>
  <si>
    <t>電力シミュレーション内訳書</t>
    <rPh sb="0" eb="2">
      <t>デンリョク</t>
    </rPh>
    <rPh sb="10" eb="13">
      <t>ウチワケショ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</si>
  <si>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</si>
  <si>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</si>
  <si>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</si>
  <si>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</si>
  <si>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</si>
  <si>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</si>
  <si>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</si>
  <si>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</si>
  <si>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</si>
  <si>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</si>
  <si>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</si>
  <si>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</si>
  <si>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1"/>
  </si>
  <si>
    <t>予定使用電力量（全体）（単位:kWh）　①</t>
    <rPh sb="0" eb="2">
      <t>ヨテイ</t>
    </rPh>
    <rPh sb="2" eb="4">
      <t>シヨウ</t>
    </rPh>
    <rPh sb="4" eb="6">
      <t>デンリョク</t>
    </rPh>
    <rPh sb="6" eb="7">
      <t>リョウ</t>
    </rPh>
    <rPh sb="8" eb="10">
      <t>ゼンタイ</t>
    </rPh>
    <rPh sb="12" eb="14">
      <t>タンイ</t>
    </rPh>
    <phoneticPr fontId="1"/>
  </si>
  <si>
    <t>不足電力量（単位:kWh）　①－②</t>
    <rPh sb="0" eb="2">
      <t>フソク</t>
    </rPh>
    <rPh sb="2" eb="4">
      <t>デンリョク</t>
    </rPh>
    <rPh sb="4" eb="5">
      <t>リョウ</t>
    </rPh>
    <rPh sb="6" eb="8">
      <t>タンイ</t>
    </rPh>
    <phoneticPr fontId="1"/>
  </si>
  <si>
    <t>太陽光発電設備　発電電力量（単位:kWh）</t>
    <rPh sb="0" eb="3">
      <t>タイヨウコウ</t>
    </rPh>
    <rPh sb="3" eb="5">
      <t>ハツデン</t>
    </rPh>
    <rPh sb="5" eb="7">
      <t>セツビ</t>
    </rPh>
    <rPh sb="8" eb="10">
      <t>ハツデン</t>
    </rPh>
    <rPh sb="10" eb="12">
      <t>デンリョク</t>
    </rPh>
    <rPh sb="12" eb="13">
      <t>リョウ</t>
    </rPh>
    <rPh sb="14" eb="16">
      <t>タンイ</t>
    </rPh>
    <phoneticPr fontId="1"/>
  </si>
  <si>
    <t>自家消費電力量（単位:kWh）　②</t>
    <rPh sb="0" eb="2">
      <t>ジカ</t>
    </rPh>
    <rPh sb="2" eb="4">
      <t>ショウヒ</t>
    </rPh>
    <rPh sb="4" eb="6">
      <t>デンリョク</t>
    </rPh>
    <rPh sb="6" eb="7">
      <t>リョウ</t>
    </rPh>
    <rPh sb="8" eb="10">
      <t>タンイ</t>
    </rPh>
    <phoneticPr fontId="1"/>
  </si>
  <si>
    <t>自家消費率　②÷①</t>
    <rPh sb="0" eb="2">
      <t>ジカ</t>
    </rPh>
    <rPh sb="2" eb="4">
      <t>ショウヒ</t>
    </rPh>
    <rPh sb="4" eb="5">
      <t>リツ</t>
    </rPh>
    <phoneticPr fontId="1"/>
  </si>
  <si>
    <t>ＰＰＡ単価（単位:円/kWh）　③</t>
    <rPh sb="3" eb="5">
      <t>タンカ</t>
    </rPh>
    <rPh sb="6" eb="8">
      <t>タンイ</t>
    </rPh>
    <rPh sb="9" eb="10">
      <t>エン</t>
    </rPh>
    <phoneticPr fontId="1"/>
  </si>
  <si>
    <t>ＰＰＡ料金（単位:円）　②×③</t>
    <rPh sb="3" eb="5">
      <t>リョウキン</t>
    </rPh>
    <rPh sb="6" eb="8">
      <t>タンイ</t>
    </rPh>
    <rPh sb="9" eb="10">
      <t>エン</t>
    </rPh>
    <phoneticPr fontId="1"/>
  </si>
  <si>
    <t>１．津庁舎</t>
    <rPh sb="2" eb="3">
      <t>ツ</t>
    </rPh>
    <rPh sb="3" eb="5">
      <t>チョウシャ</t>
    </rPh>
    <phoneticPr fontId="1"/>
  </si>
  <si>
    <t>２．桑名庁舎</t>
    <rPh sb="2" eb="4">
      <t>クワナ</t>
    </rPh>
    <rPh sb="4" eb="6">
      <t>チョウシャ</t>
    </rPh>
    <phoneticPr fontId="1"/>
  </si>
  <si>
    <t>３．斎宮歴史博物館</t>
    <rPh sb="2" eb="4">
      <t>サイクウ</t>
    </rPh>
    <rPh sb="4" eb="6">
      <t>レキシ</t>
    </rPh>
    <rPh sb="6" eb="9">
      <t>ハクブツカン</t>
    </rPh>
    <phoneticPr fontId="1"/>
  </si>
  <si>
    <t>加重平均単価（単位：円/kWh）</t>
    <rPh sb="0" eb="2">
      <t>カジュウ</t>
    </rPh>
    <rPh sb="2" eb="4">
      <t>ヘイキン</t>
    </rPh>
    <rPh sb="4" eb="6">
      <t>タンカ</t>
    </rPh>
    <rPh sb="7" eb="9">
      <t>タンイ</t>
    </rPh>
    <rPh sb="10" eb="11">
      <t>エン</t>
    </rPh>
    <phoneticPr fontId="1"/>
  </si>
  <si>
    <t>※加重平均単価＝（津庁舎単価×858,515＋桑名庁舎単価×305,087＋斎宮歴史博物館単価×558,427）÷（858,515＋305,087＋558,427）</t>
    <rPh sb="1" eb="3">
      <t>カジュウ</t>
    </rPh>
    <rPh sb="3" eb="5">
      <t>ヘイキン</t>
    </rPh>
    <rPh sb="5" eb="7">
      <t>タンカ</t>
    </rPh>
    <rPh sb="9" eb="10">
      <t>ツ</t>
    </rPh>
    <rPh sb="10" eb="12">
      <t>チョウシャ</t>
    </rPh>
    <rPh sb="12" eb="14">
      <t>タンカ</t>
    </rPh>
    <rPh sb="23" eb="25">
      <t>クワナ</t>
    </rPh>
    <rPh sb="25" eb="27">
      <t>チョウシャ</t>
    </rPh>
    <rPh sb="27" eb="29">
      <t>タンカ</t>
    </rPh>
    <rPh sb="38" eb="40">
      <t>サイクウ</t>
    </rPh>
    <rPh sb="40" eb="42">
      <t>レキシ</t>
    </rPh>
    <rPh sb="42" eb="45">
      <t>ハクブツカン</t>
    </rPh>
    <rPh sb="45" eb="47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</si>
</sst>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Protection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7" fontId="2" fillId="0" borderId="1" xfId="0" applyNumberFormat="1" applyFont="1" applyBorder="1" applyProtection="1">
      <alignment vertical="center"/>
    </xf>
    <xf numFmtId="178" fontId="2" fillId="0" borderId="1" xfId="0" applyNumberFormat="1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78" fontId="2" fillId="0" borderId="2" xfId="0" applyNumberFormat="1" applyFont="1" applyFill="1" applyBorder="1" applyProtection="1">
      <alignment vertical="center"/>
    </xf>
    <xf numFmtId="0" fontId="2" fillId="0" borderId="3" xfId="0" applyFont="1" applyBorder="1">
      <alignment vertical="center"/>
    </xf>
    <xf numFmtId="178" fontId="2" fillId="0" borderId="4" xfId="0" applyNumberFormat="1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view="pageBreakPreview" topLeftCell="A16" zoomScale="60" zoomScaleNormal="100" workbookViewId="0">
      <selection activeCell="C31" sqref="C31"/>
    </sheetView>
  </sheetViews>
  <sheetFormatPr defaultRowHeight="13" x14ac:dyDescent="0.2"/>
  <cols>
    <col min="1" max="1" width="45.6328125" style="1" customWidth="1"/>
    <col min="2" max="14" width="11.6328125" style="1" customWidth="1"/>
    <col min="15" max="16384" width="8.7265625" style="1"/>
  </cols>
  <sheetData>
    <row r="1" spans="1:14" ht="20" customHeight="1" x14ac:dyDescent="0.2">
      <c r="A1" s="5" t="s">
        <v>0</v>
      </c>
    </row>
    <row r="2" spans="1:14" ht="20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7.5" customHeight="1" x14ac:dyDescent="0.2">
      <c r="A3" s="5"/>
    </row>
    <row r="4" spans="1:14" ht="25" customHeight="1" x14ac:dyDescent="0.2">
      <c r="A4" s="5" t="s">
        <v>22</v>
      </c>
    </row>
    <row r="5" spans="1:14" ht="25" customHeight="1" x14ac:dyDescent="0.2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</row>
    <row r="6" spans="1:14" ht="25" customHeight="1" x14ac:dyDescent="0.2">
      <c r="A6" s="8" t="s">
        <v>15</v>
      </c>
      <c r="B6" s="2">
        <v>45292</v>
      </c>
      <c r="C6" s="2">
        <v>48174</v>
      </c>
      <c r="D6" s="2">
        <v>54000</v>
      </c>
      <c r="E6" s="2">
        <v>101874</v>
      </c>
      <c r="F6" s="2">
        <v>110504</v>
      </c>
      <c r="G6" s="2">
        <v>89536</v>
      </c>
      <c r="H6" s="2">
        <v>53557</v>
      </c>
      <c r="I6" s="2">
        <v>47230</v>
      </c>
      <c r="J6" s="2">
        <v>76927</v>
      </c>
      <c r="K6" s="2">
        <v>76241</v>
      </c>
      <c r="L6" s="2">
        <v>75852</v>
      </c>
      <c r="M6" s="2">
        <v>79328</v>
      </c>
      <c r="N6" s="2">
        <f>SUM(B6:M6)</f>
        <v>858515</v>
      </c>
    </row>
    <row r="7" spans="1:14" ht="25" customHeight="1" x14ac:dyDescent="0.2">
      <c r="A7" s="8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>
        <f>SUM(B7:M7)</f>
        <v>0</v>
      </c>
    </row>
    <row r="8" spans="1:14" ht="25" customHeight="1" x14ac:dyDescent="0.2">
      <c r="A8" s="8" t="s">
        <v>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">
        <f>SUM(B8:M8)</f>
        <v>0</v>
      </c>
    </row>
    <row r="9" spans="1:14" ht="25" customHeight="1" x14ac:dyDescent="0.2">
      <c r="A9" s="8" t="s">
        <v>16</v>
      </c>
      <c r="B9" s="2">
        <f>B6-B8</f>
        <v>45292</v>
      </c>
      <c r="C9" s="2">
        <f>C6-C8</f>
        <v>48174</v>
      </c>
      <c r="D9" s="2">
        <f t="shared" ref="D9:M9" si="0">D6-D8</f>
        <v>54000</v>
      </c>
      <c r="E9" s="2">
        <f t="shared" si="0"/>
        <v>101874</v>
      </c>
      <c r="F9" s="2">
        <f t="shared" si="0"/>
        <v>110504</v>
      </c>
      <c r="G9" s="2">
        <f t="shared" si="0"/>
        <v>89536</v>
      </c>
      <c r="H9" s="2">
        <f t="shared" si="0"/>
        <v>53557</v>
      </c>
      <c r="I9" s="2">
        <f t="shared" si="0"/>
        <v>47230</v>
      </c>
      <c r="J9" s="2">
        <f t="shared" si="0"/>
        <v>76927</v>
      </c>
      <c r="K9" s="2">
        <f t="shared" si="0"/>
        <v>76241</v>
      </c>
      <c r="L9" s="2">
        <f t="shared" si="0"/>
        <v>75852</v>
      </c>
      <c r="M9" s="2">
        <f t="shared" si="0"/>
        <v>79328</v>
      </c>
      <c r="N9" s="2">
        <f>SUM(B9:M9)</f>
        <v>858515</v>
      </c>
    </row>
    <row r="10" spans="1:14" ht="25" customHeight="1" x14ac:dyDescent="0.2">
      <c r="A10" s="8" t="s">
        <v>19</v>
      </c>
      <c r="B10" s="6">
        <f>B8/B6</f>
        <v>0</v>
      </c>
      <c r="C10" s="6">
        <f t="shared" ref="C10:N10" si="1">C8/C6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</row>
    <row r="11" spans="1:14" ht="25" customHeight="1" x14ac:dyDescent="0.2">
      <c r="A11" s="8" t="s">
        <v>20</v>
      </c>
      <c r="B11" s="4"/>
      <c r="C11" s="7">
        <f>B11</f>
        <v>0</v>
      </c>
      <c r="D11" s="7">
        <f t="shared" ref="D11:M11" si="2">C11</f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>J11</f>
        <v>0</v>
      </c>
      <c r="L11" s="7">
        <f t="shared" si="2"/>
        <v>0</v>
      </c>
      <c r="M11" s="7">
        <f t="shared" si="2"/>
        <v>0</v>
      </c>
      <c r="N11" s="10"/>
    </row>
    <row r="12" spans="1:14" ht="25" customHeight="1" x14ac:dyDescent="0.2">
      <c r="A12" s="8" t="s">
        <v>21</v>
      </c>
      <c r="B12" s="2">
        <f>B8*B11</f>
        <v>0</v>
      </c>
      <c r="C12" s="2">
        <f t="shared" ref="C12:M12" si="3">C8*C11</f>
        <v>0</v>
      </c>
      <c r="D12" s="2">
        <f t="shared" si="3"/>
        <v>0</v>
      </c>
      <c r="E12" s="2">
        <f t="shared" si="3"/>
        <v>0</v>
      </c>
      <c r="F12" s="2">
        <f t="shared" si="3"/>
        <v>0</v>
      </c>
      <c r="G12" s="2">
        <f t="shared" si="3"/>
        <v>0</v>
      </c>
      <c r="H12" s="2">
        <f t="shared" si="3"/>
        <v>0</v>
      </c>
      <c r="I12" s="2">
        <f t="shared" si="3"/>
        <v>0</v>
      </c>
      <c r="J12" s="2">
        <f t="shared" si="3"/>
        <v>0</v>
      </c>
      <c r="K12" s="2">
        <f t="shared" si="3"/>
        <v>0</v>
      </c>
      <c r="L12" s="2">
        <f t="shared" si="3"/>
        <v>0</v>
      </c>
      <c r="M12" s="2">
        <f t="shared" si="3"/>
        <v>0</v>
      </c>
      <c r="N12" s="2">
        <f>SUM(B12:M12)</f>
        <v>0</v>
      </c>
    </row>
    <row r="13" spans="1:14" ht="25" customHeight="1" x14ac:dyDescent="0.2"/>
    <row r="14" spans="1:14" ht="25" customHeight="1" x14ac:dyDescent="0.2">
      <c r="A14" s="5" t="s">
        <v>23</v>
      </c>
    </row>
    <row r="15" spans="1:14" ht="25" customHeight="1" x14ac:dyDescent="0.2">
      <c r="A15" s="8"/>
      <c r="B15" s="9" t="s">
        <v>2</v>
      </c>
      <c r="C15" s="9" t="s">
        <v>3</v>
      </c>
      <c r="D15" s="9" t="s">
        <v>4</v>
      </c>
      <c r="E15" s="9" t="s">
        <v>5</v>
      </c>
      <c r="F15" s="9" t="s">
        <v>6</v>
      </c>
      <c r="G15" s="9" t="s">
        <v>7</v>
      </c>
      <c r="H15" s="9" t="s">
        <v>8</v>
      </c>
      <c r="I15" s="9" t="s">
        <v>9</v>
      </c>
      <c r="J15" s="9" t="s">
        <v>10</v>
      </c>
      <c r="K15" s="9" t="s">
        <v>11</v>
      </c>
      <c r="L15" s="9" t="s">
        <v>12</v>
      </c>
      <c r="M15" s="9" t="s">
        <v>13</v>
      </c>
      <c r="N15" s="9" t="s">
        <v>14</v>
      </c>
    </row>
    <row r="16" spans="1:14" ht="25" customHeight="1" x14ac:dyDescent="0.2">
      <c r="A16" s="8" t="s">
        <v>15</v>
      </c>
      <c r="B16" s="2">
        <v>17307</v>
      </c>
      <c r="C16" s="2">
        <v>18287</v>
      </c>
      <c r="D16" s="2">
        <v>22428</v>
      </c>
      <c r="E16" s="2">
        <v>35324</v>
      </c>
      <c r="F16" s="2">
        <v>44820</v>
      </c>
      <c r="G16" s="2">
        <v>32924</v>
      </c>
      <c r="H16" s="2">
        <v>20912</v>
      </c>
      <c r="I16" s="2">
        <v>17767</v>
      </c>
      <c r="J16" s="2">
        <v>23522</v>
      </c>
      <c r="K16" s="2">
        <v>23436</v>
      </c>
      <c r="L16" s="2">
        <v>24558</v>
      </c>
      <c r="M16" s="2">
        <v>23802</v>
      </c>
      <c r="N16" s="2">
        <f>SUM(B16:M16)</f>
        <v>305087</v>
      </c>
    </row>
    <row r="17" spans="1:14" ht="25" customHeight="1" x14ac:dyDescent="0.2">
      <c r="A17" s="8" t="s">
        <v>17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>
        <f>SUM(B17:M17)</f>
        <v>0</v>
      </c>
    </row>
    <row r="18" spans="1:14" ht="25" customHeight="1" x14ac:dyDescent="0.2">
      <c r="A18" s="8" t="s">
        <v>18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>
        <f>SUM(B18:M18)</f>
        <v>0</v>
      </c>
    </row>
    <row r="19" spans="1:14" ht="25" customHeight="1" x14ac:dyDescent="0.2">
      <c r="A19" s="8" t="s">
        <v>16</v>
      </c>
      <c r="B19" s="2">
        <f>B16-B18</f>
        <v>17307</v>
      </c>
      <c r="C19" s="2">
        <f>C16-C18</f>
        <v>18287</v>
      </c>
      <c r="D19" s="2">
        <f t="shared" ref="D19:M19" si="4">D16-D18</f>
        <v>22428</v>
      </c>
      <c r="E19" s="2">
        <f t="shared" si="4"/>
        <v>35324</v>
      </c>
      <c r="F19" s="2">
        <f t="shared" si="4"/>
        <v>44820</v>
      </c>
      <c r="G19" s="2">
        <f t="shared" si="4"/>
        <v>32924</v>
      </c>
      <c r="H19" s="2">
        <f t="shared" si="4"/>
        <v>20912</v>
      </c>
      <c r="I19" s="2">
        <f t="shared" si="4"/>
        <v>17767</v>
      </c>
      <c r="J19" s="2">
        <f t="shared" si="4"/>
        <v>23522</v>
      </c>
      <c r="K19" s="2">
        <f t="shared" si="4"/>
        <v>23436</v>
      </c>
      <c r="L19" s="2">
        <f t="shared" si="4"/>
        <v>24558</v>
      </c>
      <c r="M19" s="2">
        <f t="shared" si="4"/>
        <v>23802</v>
      </c>
      <c r="N19" s="2">
        <f>SUM(B19:M19)</f>
        <v>305087</v>
      </c>
    </row>
    <row r="20" spans="1:14" ht="25" customHeight="1" x14ac:dyDescent="0.2">
      <c r="A20" s="8" t="s">
        <v>19</v>
      </c>
      <c r="B20" s="6">
        <f>B18/B16</f>
        <v>0</v>
      </c>
      <c r="C20" s="6">
        <f t="shared" ref="C20:N20" si="5">C18/C16</f>
        <v>0</v>
      </c>
      <c r="D20" s="6">
        <f t="shared" si="5"/>
        <v>0</v>
      </c>
      <c r="E20" s="6">
        <f t="shared" si="5"/>
        <v>0</v>
      </c>
      <c r="F20" s="6">
        <f t="shared" si="5"/>
        <v>0</v>
      </c>
      <c r="G20" s="6">
        <f t="shared" si="5"/>
        <v>0</v>
      </c>
      <c r="H20" s="6">
        <f t="shared" si="5"/>
        <v>0</v>
      </c>
      <c r="I20" s="6">
        <f t="shared" si="5"/>
        <v>0</v>
      </c>
      <c r="J20" s="6">
        <f t="shared" si="5"/>
        <v>0</v>
      </c>
      <c r="K20" s="6">
        <f t="shared" si="5"/>
        <v>0</v>
      </c>
      <c r="L20" s="6">
        <f t="shared" si="5"/>
        <v>0</v>
      </c>
      <c r="M20" s="6">
        <f t="shared" si="5"/>
        <v>0</v>
      </c>
      <c r="N20" s="6">
        <f t="shared" si="5"/>
        <v>0</v>
      </c>
    </row>
    <row r="21" spans="1:14" ht="25" customHeight="1" x14ac:dyDescent="0.2">
      <c r="A21" s="8" t="s">
        <v>20</v>
      </c>
      <c r="B21" s="4"/>
      <c r="C21" s="7">
        <f>B21</f>
        <v>0</v>
      </c>
      <c r="D21" s="7">
        <f t="shared" ref="D21" si="6">C21</f>
        <v>0</v>
      </c>
      <c r="E21" s="7">
        <f t="shared" ref="E21" si="7">D21</f>
        <v>0</v>
      </c>
      <c r="F21" s="7">
        <f t="shared" ref="F21" si="8">E21</f>
        <v>0</v>
      </c>
      <c r="G21" s="7">
        <f t="shared" ref="G21" si="9">F21</f>
        <v>0</v>
      </c>
      <c r="H21" s="7">
        <f t="shared" ref="H21" si="10">G21</f>
        <v>0</v>
      </c>
      <c r="I21" s="7">
        <f t="shared" ref="I21" si="11">H21</f>
        <v>0</v>
      </c>
      <c r="J21" s="7">
        <f t="shared" ref="J21" si="12">I21</f>
        <v>0</v>
      </c>
      <c r="K21" s="7">
        <f>J21</f>
        <v>0</v>
      </c>
      <c r="L21" s="7">
        <f t="shared" ref="L21" si="13">K21</f>
        <v>0</v>
      </c>
      <c r="M21" s="7">
        <f t="shared" ref="M21" si="14">L21</f>
        <v>0</v>
      </c>
      <c r="N21" s="10"/>
    </row>
    <row r="22" spans="1:14" ht="25" customHeight="1" x14ac:dyDescent="0.2">
      <c r="A22" s="8" t="s">
        <v>21</v>
      </c>
      <c r="B22" s="2">
        <f>B18*B21</f>
        <v>0</v>
      </c>
      <c r="C22" s="2">
        <f t="shared" ref="C22:M22" si="15">C18*C21</f>
        <v>0</v>
      </c>
      <c r="D22" s="2">
        <f t="shared" si="15"/>
        <v>0</v>
      </c>
      <c r="E22" s="2">
        <f t="shared" si="15"/>
        <v>0</v>
      </c>
      <c r="F22" s="2">
        <f t="shared" si="15"/>
        <v>0</v>
      </c>
      <c r="G22" s="2">
        <f t="shared" si="15"/>
        <v>0</v>
      </c>
      <c r="H22" s="2">
        <f t="shared" si="15"/>
        <v>0</v>
      </c>
      <c r="I22" s="2">
        <f t="shared" si="15"/>
        <v>0</v>
      </c>
      <c r="J22" s="2">
        <f t="shared" si="15"/>
        <v>0</v>
      </c>
      <c r="K22" s="2">
        <f t="shared" si="15"/>
        <v>0</v>
      </c>
      <c r="L22" s="2">
        <f t="shared" si="15"/>
        <v>0</v>
      </c>
      <c r="M22" s="2">
        <f t="shared" si="15"/>
        <v>0</v>
      </c>
      <c r="N22" s="2">
        <f>SUM(B22:M22)</f>
        <v>0</v>
      </c>
    </row>
    <row r="23" spans="1:14" ht="25" customHeight="1" x14ac:dyDescent="0.2"/>
    <row r="24" spans="1:14" ht="25" customHeight="1" x14ac:dyDescent="0.2">
      <c r="A24" s="5" t="s">
        <v>24</v>
      </c>
    </row>
    <row r="25" spans="1:14" ht="25" customHeight="1" x14ac:dyDescent="0.2">
      <c r="A25" s="8"/>
      <c r="B25" s="9" t="s">
        <v>2</v>
      </c>
      <c r="C25" s="9" t="s">
        <v>3</v>
      </c>
      <c r="D25" s="9" t="s">
        <v>4</v>
      </c>
      <c r="E25" s="9" t="s">
        <v>5</v>
      </c>
      <c r="F25" s="9" t="s">
        <v>6</v>
      </c>
      <c r="G25" s="9" t="s">
        <v>7</v>
      </c>
      <c r="H25" s="9" t="s">
        <v>8</v>
      </c>
      <c r="I25" s="9" t="s">
        <v>9</v>
      </c>
      <c r="J25" s="9" t="s">
        <v>10</v>
      </c>
      <c r="K25" s="9" t="s">
        <v>11</v>
      </c>
      <c r="L25" s="9" t="s">
        <v>12</v>
      </c>
      <c r="M25" s="9" t="s">
        <v>13</v>
      </c>
      <c r="N25" s="9" t="s">
        <v>14</v>
      </c>
    </row>
    <row r="26" spans="1:14" ht="25" customHeight="1" x14ac:dyDescent="0.2">
      <c r="A26" s="8" t="s">
        <v>15</v>
      </c>
      <c r="B26" s="2">
        <v>35054</v>
      </c>
      <c r="C26" s="2">
        <v>31518</v>
      </c>
      <c r="D26" s="2">
        <v>34899</v>
      </c>
      <c r="E26" s="2">
        <v>48556</v>
      </c>
      <c r="F26" s="2">
        <v>66148</v>
      </c>
      <c r="G26" s="2">
        <v>62988</v>
      </c>
      <c r="H26" s="2">
        <v>55044</v>
      </c>
      <c r="I26" s="2">
        <v>46823</v>
      </c>
      <c r="J26" s="2">
        <v>39672</v>
      </c>
      <c r="K26" s="2">
        <v>42964</v>
      </c>
      <c r="L26" s="2">
        <v>51490</v>
      </c>
      <c r="M26" s="2">
        <v>43271</v>
      </c>
      <c r="N26" s="2">
        <f>SUM(B26:M26)</f>
        <v>558427</v>
      </c>
    </row>
    <row r="27" spans="1:14" ht="25" customHeight="1" x14ac:dyDescent="0.2">
      <c r="A27" s="8" t="s">
        <v>17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">
        <f>SUM(B27:M27)</f>
        <v>0</v>
      </c>
    </row>
    <row r="28" spans="1:14" ht="25" customHeight="1" x14ac:dyDescent="0.2">
      <c r="A28" s="8" t="s">
        <v>18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">
        <f>SUM(B28:M28)</f>
        <v>0</v>
      </c>
    </row>
    <row r="29" spans="1:14" ht="25" customHeight="1" x14ac:dyDescent="0.2">
      <c r="A29" s="8" t="s">
        <v>16</v>
      </c>
      <c r="B29" s="2">
        <f>B26-B28</f>
        <v>35054</v>
      </c>
      <c r="C29" s="2">
        <f>C26-C28</f>
        <v>31518</v>
      </c>
      <c r="D29" s="2">
        <f t="shared" ref="D29:M29" si="16">D26-D28</f>
        <v>34899</v>
      </c>
      <c r="E29" s="2">
        <f t="shared" si="16"/>
        <v>48556</v>
      </c>
      <c r="F29" s="2">
        <f t="shared" si="16"/>
        <v>66148</v>
      </c>
      <c r="G29" s="2">
        <f t="shared" si="16"/>
        <v>62988</v>
      </c>
      <c r="H29" s="2">
        <f t="shared" si="16"/>
        <v>55044</v>
      </c>
      <c r="I29" s="2">
        <f t="shared" si="16"/>
        <v>46823</v>
      </c>
      <c r="J29" s="2">
        <f t="shared" si="16"/>
        <v>39672</v>
      </c>
      <c r="K29" s="2">
        <f t="shared" si="16"/>
        <v>42964</v>
      </c>
      <c r="L29" s="2">
        <f t="shared" si="16"/>
        <v>51490</v>
      </c>
      <c r="M29" s="2">
        <f t="shared" si="16"/>
        <v>43271</v>
      </c>
      <c r="N29" s="2">
        <f>SUM(B29:M29)</f>
        <v>558427</v>
      </c>
    </row>
    <row r="30" spans="1:14" ht="25" customHeight="1" x14ac:dyDescent="0.2">
      <c r="A30" s="8" t="s">
        <v>19</v>
      </c>
      <c r="B30" s="6">
        <f>B28/B26</f>
        <v>0</v>
      </c>
      <c r="C30" s="6">
        <f t="shared" ref="C30:N30" si="17">C28/C26</f>
        <v>0</v>
      </c>
      <c r="D30" s="6">
        <f t="shared" si="17"/>
        <v>0</v>
      </c>
      <c r="E30" s="6">
        <f t="shared" si="17"/>
        <v>0</v>
      </c>
      <c r="F30" s="6">
        <f t="shared" si="17"/>
        <v>0</v>
      </c>
      <c r="G30" s="6">
        <f t="shared" si="17"/>
        <v>0</v>
      </c>
      <c r="H30" s="6">
        <f t="shared" si="17"/>
        <v>0</v>
      </c>
      <c r="I30" s="6">
        <f t="shared" si="17"/>
        <v>0</v>
      </c>
      <c r="J30" s="6">
        <f t="shared" si="17"/>
        <v>0</v>
      </c>
      <c r="K30" s="6">
        <f t="shared" si="17"/>
        <v>0</v>
      </c>
      <c r="L30" s="6">
        <f t="shared" si="17"/>
        <v>0</v>
      </c>
      <c r="M30" s="6">
        <f t="shared" si="17"/>
        <v>0</v>
      </c>
      <c r="N30" s="6">
        <f t="shared" si="17"/>
        <v>0</v>
      </c>
    </row>
    <row r="31" spans="1:14" ht="25" customHeight="1" x14ac:dyDescent="0.2">
      <c r="A31" s="8" t="s">
        <v>20</v>
      </c>
      <c r="B31" s="4"/>
      <c r="C31" s="7">
        <f>B31</f>
        <v>0</v>
      </c>
      <c r="D31" s="7">
        <f t="shared" ref="D31" si="18">C31</f>
        <v>0</v>
      </c>
      <c r="E31" s="7">
        <f t="shared" ref="E31" si="19">D31</f>
        <v>0</v>
      </c>
      <c r="F31" s="7">
        <f t="shared" ref="F31" si="20">E31</f>
        <v>0</v>
      </c>
      <c r="G31" s="7">
        <f t="shared" ref="G31" si="21">F31</f>
        <v>0</v>
      </c>
      <c r="H31" s="7">
        <f t="shared" ref="H31" si="22">G31</f>
        <v>0</v>
      </c>
      <c r="I31" s="7">
        <f t="shared" ref="I31" si="23">H31</f>
        <v>0</v>
      </c>
      <c r="J31" s="7">
        <f t="shared" ref="J31" si="24">I31</f>
        <v>0</v>
      </c>
      <c r="K31" s="7">
        <f>J31</f>
        <v>0</v>
      </c>
      <c r="L31" s="7">
        <f t="shared" ref="L31" si="25">K31</f>
        <v>0</v>
      </c>
      <c r="M31" s="7">
        <f t="shared" ref="M31" si="26">L31</f>
        <v>0</v>
      </c>
      <c r="N31" s="10"/>
    </row>
    <row r="32" spans="1:14" ht="25" customHeight="1" x14ac:dyDescent="0.2">
      <c r="A32" s="8" t="s">
        <v>21</v>
      </c>
      <c r="B32" s="2">
        <f>B28*B31</f>
        <v>0</v>
      </c>
      <c r="C32" s="2">
        <f t="shared" ref="C32:M32" si="27">C28*C31</f>
        <v>0</v>
      </c>
      <c r="D32" s="2">
        <f t="shared" si="27"/>
        <v>0</v>
      </c>
      <c r="E32" s="2">
        <f t="shared" si="27"/>
        <v>0</v>
      </c>
      <c r="F32" s="2">
        <f t="shared" si="27"/>
        <v>0</v>
      </c>
      <c r="G32" s="2">
        <f t="shared" si="27"/>
        <v>0</v>
      </c>
      <c r="H32" s="2">
        <f t="shared" si="27"/>
        <v>0</v>
      </c>
      <c r="I32" s="2">
        <f t="shared" si="27"/>
        <v>0</v>
      </c>
      <c r="J32" s="2">
        <f t="shared" si="27"/>
        <v>0</v>
      </c>
      <c r="K32" s="2">
        <f t="shared" si="27"/>
        <v>0</v>
      </c>
      <c r="L32" s="2">
        <f t="shared" si="27"/>
        <v>0</v>
      </c>
      <c r="M32" s="2">
        <f t="shared" si="27"/>
        <v>0</v>
      </c>
      <c r="N32" s="2">
        <f>SUM(B32:M32)</f>
        <v>0</v>
      </c>
    </row>
    <row r="33" spans="1:2" ht="25" customHeight="1" thickBot="1" x14ac:dyDescent="0.25"/>
    <row r="34" spans="1:2" ht="25" customHeight="1" thickBot="1" x14ac:dyDescent="0.25">
      <c r="A34" s="11" t="s">
        <v>25</v>
      </c>
      <c r="B34" s="12">
        <f>ROUND((B11*N6+B21*N16+B31*N26)/(N6+N16+N26),2)</f>
        <v>0</v>
      </c>
    </row>
    <row r="35" spans="1:2" ht="25" customHeight="1" x14ac:dyDescent="0.2">
      <c r="A35" s="1" t="s">
        <v>26</v>
      </c>
    </row>
    <row r="36" spans="1:2" ht="25" customHeight="1" x14ac:dyDescent="0.2"/>
    <row r="37" spans="1:2" ht="25" customHeight="1" x14ac:dyDescent="0.2"/>
    <row r="38" spans="1:2" ht="25" customHeight="1" x14ac:dyDescent="0.2"/>
    <row r="39" spans="1:2" ht="25" customHeight="1" x14ac:dyDescent="0.2"/>
    <row r="40" spans="1:2" ht="25" customHeight="1" x14ac:dyDescent="0.2"/>
    <row r="41" spans="1:2" ht="25" customHeight="1" x14ac:dyDescent="0.2"/>
    <row r="42" spans="1:2" ht="25" customHeight="1" x14ac:dyDescent="0.2"/>
    <row r="43" spans="1:2" ht="25" customHeight="1" x14ac:dyDescent="0.2"/>
    <row r="44" spans="1:2" ht="25" customHeight="1" x14ac:dyDescent="0.2"/>
    <row r="45" spans="1:2" ht="20" customHeight="1" x14ac:dyDescent="0.2"/>
    <row r="46" spans="1:2" ht="20" customHeight="1" x14ac:dyDescent="0.2"/>
    <row r="47" spans="1:2" ht="20" customHeight="1" x14ac:dyDescent="0.2"/>
  </sheetData>
  <sheetProtection selectLockedCells="1"/>
  <mergeCells count="1">
    <mergeCell ref="A2:N2"/>
  </mergeCells>
  <phoneticPr fontId="1"/>
  <pageMargins left="0.70866141732283472" right="0.51181102362204722" top="0.55118110236220474" bottom="0.55118110236220474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