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CE56D769-9369-4D59-89CB-449EA192CFB6}"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<sst xmlns="http://schemas.openxmlformats.org/spreadsheetml/2006/main" count="1137" uniqueCount="567">
  <si>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</si>
  <si>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</si>
  <si>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</si>
  <si>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</si>
  <si>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</si>
  <si>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</si>
  <si>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</si>
  <si>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</si>
  <si>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</si>
  <si>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</si>
  <si>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</si>
  <si>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</si>
  <si>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</si>
  <si>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</si>
  <si>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</si>
  <si>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</si>
  <si>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</si>
  <si>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</si>
  <si>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</si>
  <si>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</si>
  <si>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</si>
  <si>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</si>
  <si>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</si>
  <si>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</si>
  <si>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</si>
  <si>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</si>
  <si>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</si>
  <si>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</si>
  <si>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</si>
  <si>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</si>
  <si>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</si>
  <si>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</si>
  <si>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</si>
  <si>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</si>
  <si>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</si>
  <si>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</si>
  <si>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</si>
  <si>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</si>
  <si>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</si>
  <si>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</si>
  <si>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</si>
  <si>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</si>
  <si>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</si>
  <si>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</si>
  <si>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</si>
  <si>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</si>
  <si>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</si>
  <si>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</si>
  <si>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</si>
  <si>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</si>
  <si>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</si>
  <si>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</si>
  <si>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</si>
  <si>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</si>
  <si>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</si>
  <si>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</si>
  <si>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</si>
  <si>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</si>
  <si>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</si>
  <si>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</si>
  <si>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</si>
  <si>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</si>
  <si>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</si>
  <si>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</si>
  <si>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</si>
  <si>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</si>
  <si>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</si>
  <si>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</si>
  <si>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</si>
  <si>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</si>
  <si>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</si>
  <si>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</si>
  <si>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</si>
  <si>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</si>
  <si>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</si>
  <si>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</si>
  <si>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</si>
  <si>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</si>
  <si>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</si>
  <si>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</si>
  <si>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</si>
  <si>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</si>
  <si>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</si>
  <si>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</si>
  <si>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</si>
  <si>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</si>
  <si>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</si>
  <si>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</si>
  <si>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</si>
  <si>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</si>
  <si>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</si>
  <si>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</si>
  <si>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</si>
  <si>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</si>
  <si>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</si>
  <si>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</si>
  <si>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</si>
  <si>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</si>
  <si>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</si>
  <si>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</si>
  <si>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</si>
  <si>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</si>
  <si>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</si>
  <si>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</si>
  <si>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</si>
  <si>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</si>
  <si>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</si>
  <si>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</si>
  <si>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</si>
  <si>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</si>
  <si>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</si>
  <si>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</si>
  <si>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</si>
  <si>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</si>
  <si>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</si>
  <si>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</si>
  <si>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</si>
  <si>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</si>
  <si>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</si>
  <si>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</si>
  <si>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</si>
  <si>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</si>
  <si>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</si>
  <si>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</si>
  <si>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</si>
  <si>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</si>
  <si>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</si>
  <si>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</si>
  <si>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</si>
  <si>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</si>
  <si>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</si>
  <si>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</si>
  <si>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</si>
  <si>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</si>
  <si>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</si>
  <si>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</si>
  <si>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</si>
  <si>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</si>
  <si>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</si>
  <si>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</si>
  <si>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</si>
  <si>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</si>
  <si>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</si>
  <si>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</si>
  <si>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</si>
  <si>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</si>
  <si>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</si>
  <si>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</si>
  <si>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</si>
  <si>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</si>
  <si>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</si>
  <si>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</si>
  <si>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</si>
  <si>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</si>
  <si>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</si>
  <si>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</si>
  <si>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</si>
  <si>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</si>
  <si>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</si>
  <si>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</si>
  <si>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</si>
  <si>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</si>
  <si>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</si>
  <si>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</si>
  <si>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</si>
  <si>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</si>
  <si>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</si>
  <si>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</si>
  <si>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</si>
  <si>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</si>
  <si>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</si>
  <si>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</si>
  <si>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</si>
  <si>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</si>
  <si>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</si>
  <si>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</si>
  <si>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</si>
  <si>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</si>
  <si>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</si>
  <si>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</si>
  <si>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</si>
  <si>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</si>
  <si>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</si>
  <si>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</si>
  <si>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</si>
  <si>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</si>
  <si>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</si>
  <si>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</si>
  <si>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</si>
  <si>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</si>
  <si>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</si>
  <si>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</si>
  <si>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</si>
  <si>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</si>
  <si>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</si>
  <si>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</si>
  <si>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</si>
  <si>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</si>
  <si>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</si>
  <si>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</si>
  <si>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</si>
  <si>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</si>
  <si>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</si>
  <si>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三重県紀北町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</si>
  <si>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</si>
  <si>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</si>
  <si>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</si>
  <si>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</si>
  <si>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</si>
  <si>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</si>
  <si>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</si>
  <si>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</si>
  <si>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</si>
  <si>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</si>
  <si>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</si>
  <si>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</si>
  <si>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</si>
  <si>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</si>
  <si>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</si>
  <si>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</si>
  <si>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</si>
  <si>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</si>
  <si>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</si>
  <si>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</si>
  <si>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</si>
  <si>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</si>
  <si>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</si>
  <si>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</si>
  <si>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</si>
  <si>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</si>
  <si>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</si>
  <si>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</si>
  <si>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</si>
  <si>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</si>
  <si>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</si>
  <si>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</si>
  <si>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</si>
  <si>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</si>
  <si>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</si>
  <si>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</si>
  <si>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</si>
  <si>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</si>
  <si>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</si>
  <si>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</si>
  <si>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</si>
  <si>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</si>
  <si>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</si>
  <si>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</si>
  <si>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</si>
  <si>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</si>
  <si>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</si>
  <si>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</si>
  <si>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</si>
  <si>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</si>
  <si>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</si>
  <si>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</si>
  <si>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</si>
  <si>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</si>
  <si>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</si>
  <si>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</si>
  <si>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</si>
  <si>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</si>
  <si>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</si>
  <si>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</si>
  <si>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</si>
  <si>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</si>
  <si>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</si>
  <si>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</si>
  <si>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</si>
  <si>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</si>
  <si>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</si>
  <si>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</si>
  <si>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</si>
  <si>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</si>
  <si>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</si>
  <si>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</si>
  <si>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</si>
  <si>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</si>
  <si>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</si>
  <si>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</si>
  <si>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</si>
  <si>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</si>
  <si>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</si>
  <si>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</si>
  <si>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</si>
  <si>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</si>
  <si>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</si>
  <si>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</si>
  <si>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</si>
  <si>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</si>
  <si>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</si>
  <si>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</si>
  <si>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</si>
  <si>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</si>
  <si>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</si>
  <si>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</si>
  <si>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</si>
  <si>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</si>
  <si>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</si>
  <si>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</si>
  <si>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</si>
  <si>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</si>
  <si>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</si>
  <si>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</si>
  <si>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</si>
  <si>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</si>
  <si>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</si>
  <si>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</si>
  <si>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</si>
  <si>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</si>
  <si>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</si>
  <si>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</si>
  <si>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</si>
  <si>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</si>
  <si>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</si>
  <si>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</si>
  <si>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</si>
  <si>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</si>
  <si>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</si>
  <si>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</si>
  <si>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</si>
  <si>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</si>
  <si>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</si>
  <si>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</si>
  <si>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</si>
  <si>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</si>
  <si>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</si>
  <si>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</si>
  <si>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</si>
  <si>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</si>
  <si>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</si>
  <si>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</si>
  <si>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</si>
  <si>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</si>
  <si>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</si>
  <si>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</si>
  <si>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</si>
  <si>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</si>
  <si>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</si>
  <si>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</si>
  <si>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</si>
  <si>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</si>
  <si>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</si>
  <si>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</si>
  <si>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</si>
  <si>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</si>
  <si>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</si>
  <si>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</si>
  <si>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</si>
  <si>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</si>
  <si>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</si>
  <si>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</si>
  <si>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</si>
  <si>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</si>
  <si>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三重県紀北町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</si>
  <si>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</si>
  <si>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</si>
  <si>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</si>
  <si>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</si>
  <si>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</si>
  <si>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</si>
  <si>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</si>
  <si>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</si>
  <si>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</si>
  <si>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</si>
  <si>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</si>
  <si>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</si>
  <si>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</si>
  <si>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</si>
  <si>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</si>
  <si>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</si>
  <si>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</si>
  <si>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</si>
  <si>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</si>
  <si>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</si>
  <si>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</si>
  <si>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</si>
  <si>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</si>
  <si>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</si>
  <si>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</si>
  <si>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</si>
  <si>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</si>
  <si>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</si>
  <si>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</si>
  <si>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</si>
  <si>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</si>
  <si>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</si>
  <si>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</si>
  <si>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</si>
  <si>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</si>
  <si>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</si>
  <si>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</si>
  <si>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</si>
  <si>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</si>
  <si>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</si>
  <si>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</si>
  <si>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</si>
  <si>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</si>
  <si>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</si>
  <si>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</si>
  <si>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</si>
  <si>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</si>
  <si>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</si>
  <si>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</si>
  <si>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</si>
  <si>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</si>
  <si>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</si>
  <si>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</si>
  <si>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</si>
  <si>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</si>
  <si>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</si>
  <si>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</si>
  <si>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</si>
  <si>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</si>
  <si>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</si>
  <si>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</si>
  <si>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</si>
  <si>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</si>
  <si>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</si>
  <si>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</si>
  <si>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</si>
  <si>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</si>
  <si>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</si>
  <si>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</si>
  <si>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</si>
  <si>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</si>
  <si>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</si>
  <si>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</si>
  <si>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</si>
  <si>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</si>
  <si>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</si>
  <si>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</si>
  <si>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</si>
  <si>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</si>
  <si>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</si>
  <si>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</si>
  <si>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</si>
  <si>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</si>
  <si>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</si>
  <si>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</si>
  <si>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</si>
  <si>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</si>
  <si>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</si>
  <si>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</si>
  <si>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</si>
  <si>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</si>
  <si>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</si>
  <si>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</si>
  <si>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</si>
  <si>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</si>
  <si>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</si>
  <si>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</si>
  <si>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</si>
  <si>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</si>
  <si>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</si>
  <si>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</si>
  <si>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</si>
  <si>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</si>
  <si>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</si>
  <si>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</si>
  <si>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</si>
  <si>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</si>
  <si>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</si>
  <si>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</si>
  <si>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</si>
  <si>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</si>
  <si>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</si>
  <si>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</si>
  <si>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</si>
  <si>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</si>
  <si>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</si>
  <si>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</si>
  <si>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</si>
  <si>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</si>
  <si>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</si>
  <si>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</si>
  <si>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</si>
  <si>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</si>
  <si>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</si>
  <si>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</si>
  <si>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</si>
  <si>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</si>
  <si>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</si>
  <si>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</si>
  <si>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</si>
  <si>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</si>
  <si>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</si>
  <si>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</si>
  <si>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</si>
  <si>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</si>
  <si>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</si>
  <si>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</si>
  <si>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</si>
  <si>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</si>
  <si>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</si>
  <si>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</si>
  <si>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</si>
  <si>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</si>
  <si>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</si>
  <si>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</si>
  <si>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</si>
  <si>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</si>
  <si>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</si>
  <si>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</si>
  <si>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</si>
  <si>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</si>
  <si>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</si>
  <si>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</si>
  <si>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</si>
  <si>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</si>
  <si>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</si>
  <si>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</si>
  <si>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</si>
  <si>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</si>
  <si>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</si>
  <si>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</si>
  <si>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</si>
  <si>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</si>
  <si>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</si>
  <si>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</si>
  <si>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</si>
  <si>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</si>
  <si>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</si>
  <si>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</si>
  <si>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</si>
  <si>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</si>
  <si>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</si>
  <si>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</si>
  <si>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6.34</t>
  </si>
  <si>
    <t>▲ 1.67</t>
  </si>
  <si>
    <t>▲ 1.60</t>
  </si>
  <si>
    <t>一般会計</t>
  </si>
  <si>
    <t>水道事業会計</t>
  </si>
  <si>
    <t>後期高齢者医療特別会計</t>
  </si>
  <si>
    <t>国民健康保険事業特別会計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</si>
  <si>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</si>
  <si>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</si>
  <si>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</si>
  <si>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</si>
  <si>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</si>
  <si>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</si>
  <si>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</si>
  <si>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</si>
  <si>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三重紀北消防組合</t>
    <rPh sb="0" eb="2">
      <t>ミエ</t>
    </rPh>
    <rPh sb="2" eb="4">
      <t>キホク</t>
    </rPh>
    <rPh sb="4" eb="6">
      <t>ショウボウ</t>
    </rPh>
    <rPh sb="6" eb="8">
      <t>クミアイ</t>
    </rPh>
    <phoneticPr fontId="10"/>
  </si>
  <si>
    <t>荷坂やすらぎ苑組合</t>
    <rPh sb="0" eb="1">
      <t>ニ</t>
    </rPh>
    <rPh sb="1" eb="2">
      <t>サカ</t>
    </rPh>
    <rPh sb="6" eb="7">
      <t>エン</t>
    </rPh>
    <rPh sb="7" eb="9">
      <t>クミアイ</t>
    </rPh>
    <phoneticPr fontId="10"/>
  </si>
  <si>
    <t>紀北広域連合　一般会計</t>
    <rPh sb="0" eb="2">
      <t>キホク</t>
    </rPh>
    <rPh sb="2" eb="4">
      <t>コウイキ</t>
    </rPh>
    <rPh sb="4" eb="6">
      <t>レンゴウ</t>
    </rPh>
    <rPh sb="7" eb="9">
      <t>イッパン</t>
    </rPh>
    <rPh sb="9" eb="11">
      <t>カイケイ</t>
    </rPh>
    <phoneticPr fontId="10"/>
  </si>
  <si>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10"/>
  </si>
  <si>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10"/>
  </si>
  <si>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10"/>
  </si>
  <si>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10"/>
  </si>
  <si>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0"/>
  </si>
  <si>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10"/>
  </si>
  <si>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10"/>
  </si>
  <si>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10"/>
  </si>
  <si>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10"/>
  </si>
  <si>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10"/>
  </si>
  <si>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10"/>
  </si>
  <si>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0"/>
  </si>
  <si>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0"/>
  </si>
  <si>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</si>
  <si>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東紀州環境施設組合　一般会計</t>
    <rPh sb="0" eb="3">
      <t>ヒガシキシュウ</t>
    </rPh>
    <rPh sb="3" eb="9">
      <t>カンキョウシセツクミアイ</t>
    </rPh>
    <rPh sb="10" eb="14">
      <t>イッパンカイケイ</t>
    </rPh>
    <phoneticPr fontId="10"/>
  </si>
  <si>
    <t>-</t>
    <phoneticPr fontId="2"/>
  </si>
  <si>
    <t>紀北町地域振興基金</t>
    <rPh sb="0" eb="3">
      <t>キホクチョウ</t>
    </rPh>
    <rPh sb="3" eb="9">
      <t>チイキシンコウキキン</t>
    </rPh>
    <phoneticPr fontId="5"/>
  </si>
  <si>
    <t>紀北町環境衛生施設整備基金</t>
    <rPh sb="0" eb="3">
      <t>キホクチョウ</t>
    </rPh>
    <rPh sb="3" eb="7">
      <t>カンキョウエイセイ</t>
    </rPh>
    <rPh sb="7" eb="11">
      <t>シセツセイビ</t>
    </rPh>
    <rPh sb="11" eb="13">
      <t>キキン</t>
    </rPh>
    <phoneticPr fontId="2"/>
  </si>
  <si>
    <t>紀北町地域づくり事業基金</t>
    <rPh sb="0" eb="5">
      <t>キホクチョウチイキ</t>
    </rPh>
    <rPh sb="8" eb="12">
      <t>ジギョウキキン</t>
    </rPh>
    <phoneticPr fontId="2"/>
  </si>
  <si>
    <t>紀北町ふるさと応援基金</t>
    <rPh sb="0" eb="3">
      <t>キホクチョウ</t>
    </rPh>
    <rPh sb="7" eb="11">
      <t>オウエンキキン</t>
    </rPh>
    <phoneticPr fontId="2"/>
  </si>
  <si>
    <t>紀北町庁舎等改築及び改修基金</t>
    <rPh sb="0" eb="3">
      <t>キホクチョウ</t>
    </rPh>
    <rPh sb="3" eb="6">
      <t>チョウシャトウ</t>
    </rPh>
    <rPh sb="6" eb="8">
      <t>カイチク</t>
    </rPh>
    <rPh sb="8" eb="9">
      <t>オヨ</t>
    </rPh>
    <rPh sb="10" eb="12">
      <t>カイシュウ</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</si>
</sst>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134C-4B05-A3CA-16423D55E9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186052</c:v>
                </c:pt>
                <c:pt idx="1">
                  <c:v>110371</c:v>
                </c:pt>
                <c:pt idx="2">
                  <c:v>68193</c:v>
                </c:pt>
                <c:pt idx="3">
                  <c:v>76626</c:v>
                </c:pt>
                <c:pt idx="4">
                  <c:v>85169</c:v>
                </c:pt>
              </c:numCache>
            </c:numRef>
          </c:val>
          <c:smooth val="0"/>
          <c:extLst>
            <c:ext xmlns:c16="http://schemas.microsoft.com/office/drawing/2014/chart" uri="{C3380CC4-5D6E-409C-BE32-E72D297353CC}">
              <c16:uniqueId val="{00000001-134C-4B05-A3CA-16423D55E9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6.14</c:v>
                </c:pt>
                <c:pt idx="1">
                  <c:v>8.93</c:v>
                </c:pt>
                <c:pt idx="2">
                  <c:v>8.8800000000000008</c:v>
                </c:pt>
                <c:pt idx="3">
                  <c:v>9.83</c:v>
                </c:pt>
                <c:pt idx="4">
                  <c:v>10.63</c:v>
                </c:pt>
              </c:numCache>
            </c:numRef>
          </c:val>
          <c:extLst>
            <c:ext xmlns:c16="http://schemas.microsoft.com/office/drawing/2014/chart" uri="{C3380CC4-5D6E-409C-BE32-E72D297353CC}">
              <c16:uniqueId val="{00000000-7A3D-4D35-A836-3BFBEBF28D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25.37</c:v>
                </c:pt>
                <c:pt idx="1">
                  <c:v>23.6</c:v>
                </c:pt>
                <c:pt idx="2">
                  <c:v>24.71</c:v>
                </c:pt>
                <c:pt idx="3">
                  <c:v>23.09</c:v>
                </c:pt>
                <c:pt idx="4">
                  <c:v>20.71</c:v>
                </c:pt>
              </c:numCache>
            </c:numRef>
          </c:val>
          <c:extLst>
            <c:ext xmlns:c16="http://schemas.microsoft.com/office/drawing/2014/chart" uri="{C3380CC4-5D6E-409C-BE32-E72D297353CC}">
              <c16:uniqueId val="{00000001-7A3D-4D35-A836-3BFBEBF28D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-6.34</c:v>
                </c:pt>
                <c:pt idx="1">
                  <c:v>2.21</c:v>
                </c:pt>
                <c:pt idx="2">
                  <c:v>2.5499999999999998</c:v>
                </c:pt>
                <c:pt idx="3">
                  <c:v>-1.67</c:v>
                </c:pt>
                <c:pt idx="4">
                  <c:v>-1.6</c:v>
                </c:pt>
              </c:numCache>
            </c:numRef>
          </c:val>
          <c:smooth val="0"/>
          <c:extLst>
            <c:ext xmlns:c16="http://schemas.microsoft.com/office/drawing/2014/chart" uri="{C3380CC4-5D6E-409C-BE32-E72D297353CC}">
              <c16:uniqueId val="{00000002-7A3D-4D35-A836-3BFBEBF28D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C2-4638-8FAB-5799335D75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C2-4638-8FAB-5799335D75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C2-4638-8FAB-5799335D75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C2-4638-8FAB-5799335D75C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8C2-4638-8FAB-5799335D75C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0.22</c:v>
                </c:pt>
                <c:pt idx="4">
                  <c:v>#N/A</c:v>
                </c:pt>
                <c:pt idx="5">
                  <c:v>0.22</c:v>
                </c:pt>
                <c:pt idx="6">
                  <c:v>#N/A</c:v>
                </c:pt>
                <c:pt idx="7">
                  <c:v>0.14000000000000001</c:v>
                </c:pt>
                <c:pt idx="8">
                  <c:v>#N/A</c:v>
                </c:pt>
                <c:pt idx="9">
                  <c:v>0.2</c:v>
                </c:pt>
              </c:numCache>
            </c:numRef>
          </c:val>
          <c:extLst>
            <c:ext xmlns:c16="http://schemas.microsoft.com/office/drawing/2014/chart" uri="{C3380CC4-5D6E-409C-BE32-E72D297353CC}">
              <c16:uniqueId val="{00000005-18C2-4638-8FAB-5799335D75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1.07</c:v>
                </c:pt>
                <c:pt idx="4">
                  <c:v>#N/A</c:v>
                </c:pt>
                <c:pt idx="5">
                  <c:v>0.75</c:v>
                </c:pt>
                <c:pt idx="6">
                  <c:v>#N/A</c:v>
                </c:pt>
                <c:pt idx="7">
                  <c:v>0.48</c:v>
                </c:pt>
                <c:pt idx="8">
                  <c:v>#N/A</c:v>
                </c:pt>
                <c:pt idx="9">
                  <c:v>0.45</c:v>
                </c:pt>
              </c:numCache>
            </c:numRef>
          </c:val>
          <c:extLst>
            <c:ext xmlns:c16="http://schemas.microsoft.com/office/drawing/2014/chart" uri="{C3380CC4-5D6E-409C-BE32-E72D297353CC}">
              <c16:uniqueId val="{00000006-18C2-4638-8FAB-5799335D75C7}"/>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0.04</c:v>
                </c:pt>
                <c:pt idx="4">
                  <c:v>#N/A</c:v>
                </c:pt>
                <c:pt idx="5">
                  <c:v>0.28999999999999998</c:v>
                </c:pt>
                <c:pt idx="6">
                  <c:v>#N/A</c:v>
                </c:pt>
                <c:pt idx="7">
                  <c:v>0.64</c:v>
                </c:pt>
                <c:pt idx="8">
                  <c:v>#N/A</c:v>
                </c:pt>
                <c:pt idx="9">
                  <c:v>0.96</c:v>
                </c:pt>
              </c:numCache>
            </c:numRef>
          </c:val>
          <c:extLst>
            <c:ext xmlns:c16="http://schemas.microsoft.com/office/drawing/2014/chart" uri="{C3380CC4-5D6E-409C-BE32-E72D297353CC}">
              <c16:uniqueId val="{00000007-18C2-4638-8FAB-5799335D75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4.54</c:v>
                </c:pt>
                <c:pt idx="2">
                  <c:v>#N/A</c:v>
                </c:pt>
                <c:pt idx="3">
                  <c:v>4.3</c:v>
                </c:pt>
                <c:pt idx="4">
                  <c:v>#N/A</c:v>
                </c:pt>
                <c:pt idx="5">
                  <c:v>4.12</c:v>
                </c:pt>
                <c:pt idx="6">
                  <c:v>#N/A</c:v>
                </c:pt>
                <c:pt idx="7">
                  <c:v>4.28</c:v>
                </c:pt>
                <c:pt idx="8">
                  <c:v>#N/A</c:v>
                </c:pt>
                <c:pt idx="9">
                  <c:v>4.71</c:v>
                </c:pt>
              </c:numCache>
            </c:numRef>
          </c:val>
          <c:extLst>
            <c:ext xmlns:c16="http://schemas.microsoft.com/office/drawing/2014/chart" uri="{C3380CC4-5D6E-409C-BE32-E72D297353CC}">
              <c16:uniqueId val="{00000008-18C2-4638-8FAB-5799335D75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6.14</c:v>
                </c:pt>
                <c:pt idx="2">
                  <c:v>#N/A</c:v>
                </c:pt>
                <c:pt idx="3">
                  <c:v>8.92</c:v>
                </c:pt>
                <c:pt idx="4">
                  <c:v>#N/A</c:v>
                </c:pt>
                <c:pt idx="5">
                  <c:v>8.8800000000000008</c:v>
                </c:pt>
                <c:pt idx="6">
                  <c:v>#N/A</c:v>
                </c:pt>
                <c:pt idx="7">
                  <c:v>9.83</c:v>
                </c:pt>
                <c:pt idx="8">
                  <c:v>#N/A</c:v>
                </c:pt>
                <c:pt idx="9">
                  <c:v>10.62</c:v>
                </c:pt>
              </c:numCache>
            </c:numRef>
          </c:val>
          <c:extLst>
            <c:ext xmlns:c16="http://schemas.microsoft.com/office/drawing/2014/chart" uri="{C3380CC4-5D6E-409C-BE32-E72D297353CC}">
              <c16:uniqueId val="{00000009-18C2-4638-8FAB-5799335D75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1084</c:v>
                </c:pt>
                <c:pt idx="5">
                  <c:v>1117</c:v>
                </c:pt>
                <c:pt idx="8">
                  <c:v>1121</c:v>
                </c:pt>
                <c:pt idx="11">
                  <c:v>1132</c:v>
                </c:pt>
                <c:pt idx="14">
                  <c:v>1125</c:v>
                </c:pt>
              </c:numCache>
            </c:numRef>
          </c:val>
          <c:extLst>
            <c:ext xmlns:c16="http://schemas.microsoft.com/office/drawing/2014/chart" uri="{C3380CC4-5D6E-409C-BE32-E72D297353CC}">
              <c16:uniqueId val="{00000000-9C86-4A38-92D3-669895E8AB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86-4A38-92D3-669895E8AB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9C86-4A38-92D3-669895E8AB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36</c:v>
                </c:pt>
                <c:pt idx="6">
                  <c:v>36</c:v>
                </c:pt>
                <c:pt idx="9">
                  <c:v>60</c:v>
                </c:pt>
                <c:pt idx="12">
                  <c:v>59</c:v>
                </c:pt>
              </c:numCache>
            </c:numRef>
          </c:val>
          <c:extLst>
            <c:ext xmlns:c16="http://schemas.microsoft.com/office/drawing/2014/chart" uri="{C3380CC4-5D6E-409C-BE32-E72D297353CC}">
              <c16:uniqueId val="{00000003-9C86-4A38-92D3-669895E8AB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c:v>
                </c:pt>
                <c:pt idx="3">
                  <c:v>58</c:v>
                </c:pt>
                <c:pt idx="6">
                  <c:v>56</c:v>
                </c:pt>
                <c:pt idx="9">
                  <c:v>53</c:v>
                </c:pt>
                <c:pt idx="12">
                  <c:v>46</c:v>
                </c:pt>
              </c:numCache>
            </c:numRef>
          </c:val>
          <c:extLst>
            <c:ext xmlns:c16="http://schemas.microsoft.com/office/drawing/2014/chart" uri="{C3380CC4-5D6E-409C-BE32-E72D297353CC}">
              <c16:uniqueId val="{00000004-9C86-4A38-92D3-669895E8AB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86-4A38-92D3-669895E8AB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86-4A38-92D3-669895E8AB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1325</c:v>
                </c:pt>
                <c:pt idx="3">
                  <c:v>1382</c:v>
                </c:pt>
                <c:pt idx="6">
                  <c:v>1382</c:v>
                </c:pt>
                <c:pt idx="9">
                  <c:v>1416</c:v>
                </c:pt>
                <c:pt idx="12">
                  <c:v>1433</c:v>
                </c:pt>
              </c:numCache>
            </c:numRef>
          </c:val>
          <c:extLst>
            <c:ext xmlns:c16="http://schemas.microsoft.com/office/drawing/2014/chart" uri="{C3380CC4-5D6E-409C-BE32-E72D297353CC}">
              <c16:uniqueId val="{00000007-9C86-4A38-92D3-669895E8AB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315</c:v>
                </c:pt>
                <c:pt idx="2">
                  <c:v>#N/A</c:v>
                </c:pt>
                <c:pt idx="3">
                  <c:v>#N/A</c:v>
                </c:pt>
                <c:pt idx="4">
                  <c:v>361</c:v>
                </c:pt>
                <c:pt idx="5">
                  <c:v>#N/A</c:v>
                </c:pt>
                <c:pt idx="6">
                  <c:v>#N/A</c:v>
                </c:pt>
                <c:pt idx="7">
                  <c:v>355</c:v>
                </c:pt>
                <c:pt idx="8">
                  <c:v>#N/A</c:v>
                </c:pt>
                <c:pt idx="9">
                  <c:v>#N/A</c:v>
                </c:pt>
                <c:pt idx="10">
                  <c:v>399</c:v>
                </c:pt>
                <c:pt idx="11">
                  <c:v>#N/A</c:v>
                </c:pt>
                <c:pt idx="12">
                  <c:v>#N/A</c:v>
                </c:pt>
                <c:pt idx="13">
                  <c:v>415</c:v>
                </c:pt>
                <c:pt idx="14">
                  <c:v>#N/A</c:v>
                </c:pt>
              </c:numCache>
            </c:numRef>
          </c:val>
          <c:smooth val="0"/>
          <c:extLst>
            <c:ext xmlns:c16="http://schemas.microsoft.com/office/drawing/2014/chart" uri="{C3380CC4-5D6E-409C-BE32-E72D297353CC}">
              <c16:uniqueId val="{00000008-9C86-4A38-92D3-669895E8AB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11019</c:v>
                </c:pt>
                <c:pt idx="5">
                  <c:v>10992</c:v>
                </c:pt>
                <c:pt idx="8">
                  <c:v>10519</c:v>
                </c:pt>
                <c:pt idx="11">
                  <c:v>10009</c:v>
                </c:pt>
                <c:pt idx="14">
                  <c:v>9644</c:v>
                </c:pt>
              </c:numCache>
            </c:numRef>
          </c:val>
          <c:extLst>
            <c:ext xmlns:c16="http://schemas.microsoft.com/office/drawing/2014/chart" uri="{C3380CC4-5D6E-409C-BE32-E72D297353CC}">
              <c16:uniqueId val="{00000000-A84B-4203-9AE8-7A79946382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c:v>
                </c:pt>
                <c:pt idx="5">
                  <c:v>21</c:v>
                </c:pt>
                <c:pt idx="8">
                  <c:v>7</c:v>
                </c:pt>
                <c:pt idx="11">
                  <c:v>1</c:v>
                </c:pt>
                <c:pt idx="14">
                  <c:v>1</c:v>
                </c:pt>
              </c:numCache>
            </c:numRef>
          </c:val>
          <c:extLst>
            <c:ext xmlns:c16="http://schemas.microsoft.com/office/drawing/2014/chart" uri="{C3380CC4-5D6E-409C-BE32-E72D297353CC}">
              <c16:uniqueId val="{00000001-A84B-4203-9AE8-7A79946382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4365</c:v>
                </c:pt>
                <c:pt idx="5">
                  <c:v>4415</c:v>
                </c:pt>
                <c:pt idx="8">
                  <c:v>4592</c:v>
                </c:pt>
                <c:pt idx="11">
                  <c:v>4409</c:v>
                </c:pt>
                <c:pt idx="14">
                  <c:v>3845</c:v>
                </c:pt>
              </c:numCache>
            </c:numRef>
          </c:val>
          <c:extLst>
            <c:ext xmlns:c16="http://schemas.microsoft.com/office/drawing/2014/chart" uri="{C3380CC4-5D6E-409C-BE32-E72D297353CC}">
              <c16:uniqueId val="{00000002-A84B-4203-9AE8-7A79946382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4B-4203-9AE8-7A79946382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4B-4203-9AE8-7A79946382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4B-4203-9AE8-7A79946382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2141</c:v>
                </c:pt>
                <c:pt idx="3">
                  <c:v>2118</c:v>
                </c:pt>
                <c:pt idx="6">
                  <c:v>2104</c:v>
                </c:pt>
                <c:pt idx="9">
                  <c:v>2112</c:v>
                </c:pt>
                <c:pt idx="12">
                  <c:v>2111</c:v>
                </c:pt>
              </c:numCache>
            </c:numRef>
          </c:val>
          <c:extLst>
            <c:ext xmlns:c16="http://schemas.microsoft.com/office/drawing/2014/chart" uri="{C3380CC4-5D6E-409C-BE32-E72D297353CC}">
              <c16:uniqueId val="{00000006-A84B-4203-9AE8-7A79946382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645</c:v>
                </c:pt>
                <c:pt idx="3">
                  <c:v>614</c:v>
                </c:pt>
                <c:pt idx="6">
                  <c:v>577</c:v>
                </c:pt>
                <c:pt idx="9">
                  <c:v>516</c:v>
                </c:pt>
                <c:pt idx="12">
                  <c:v>474</c:v>
                </c:pt>
              </c:numCache>
            </c:numRef>
          </c:val>
          <c:extLst>
            <c:ext xmlns:c16="http://schemas.microsoft.com/office/drawing/2014/chart" uri="{C3380CC4-5D6E-409C-BE32-E72D297353CC}">
              <c16:uniqueId val="{00000007-A84B-4203-9AE8-7A79946382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568</c:v>
                </c:pt>
                <c:pt idx="3">
                  <c:v>626</c:v>
                </c:pt>
                <c:pt idx="6">
                  <c:v>532</c:v>
                </c:pt>
                <c:pt idx="9">
                  <c:v>516</c:v>
                </c:pt>
                <c:pt idx="12">
                  <c:v>494</c:v>
                </c:pt>
              </c:numCache>
            </c:numRef>
          </c:val>
          <c:extLst>
            <c:ext xmlns:c16="http://schemas.microsoft.com/office/drawing/2014/chart" uri="{C3380CC4-5D6E-409C-BE32-E72D297353CC}">
              <c16:uniqueId val="{00000008-A84B-4203-9AE8-7A79946382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4B-4203-9AE8-7A79946382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13034</c:v>
                </c:pt>
                <c:pt idx="3">
                  <c:v>13106</c:v>
                </c:pt>
                <c:pt idx="6">
                  <c:v>12595</c:v>
                </c:pt>
                <c:pt idx="9">
                  <c:v>12014</c:v>
                </c:pt>
                <c:pt idx="12">
                  <c:v>11339</c:v>
                </c:pt>
              </c:numCache>
            </c:numRef>
          </c:val>
          <c:extLst>
            <c:ext xmlns:c16="http://schemas.microsoft.com/office/drawing/2014/chart" uri="{C3380CC4-5D6E-409C-BE32-E72D297353CC}">
              <c16:uniqueId val="{0000000A-A84B-4203-9AE8-7A79946382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967</c:v>
                </c:pt>
                <c:pt idx="2">
                  <c:v>#N/A</c:v>
                </c:pt>
                <c:pt idx="3">
                  <c:v>#N/A</c:v>
                </c:pt>
                <c:pt idx="4">
                  <c:v>1036</c:v>
                </c:pt>
                <c:pt idx="5">
                  <c:v>#N/A</c:v>
                </c:pt>
                <c:pt idx="6">
                  <c:v>#N/A</c:v>
                </c:pt>
                <c:pt idx="7">
                  <c:v>689</c:v>
                </c:pt>
                <c:pt idx="8">
                  <c:v>#N/A</c:v>
                </c:pt>
                <c:pt idx="9">
                  <c:v>#N/A</c:v>
                </c:pt>
                <c:pt idx="10">
                  <c:v>739</c:v>
                </c:pt>
                <c:pt idx="11">
                  <c:v>#N/A</c:v>
                </c:pt>
                <c:pt idx="12">
                  <c:v>#N/A</c:v>
                </c:pt>
                <c:pt idx="13">
                  <c:v>928</c:v>
                </c:pt>
                <c:pt idx="14">
                  <c:v>#N/A</c:v>
                </c:pt>
              </c:numCache>
            </c:numRef>
          </c:val>
          <c:smooth val="0"/>
          <c:extLst>
            <c:ext xmlns:c16="http://schemas.microsoft.com/office/drawing/2014/chart" uri="{C3380CC4-5D6E-409C-BE32-E72D297353CC}">
              <c16:uniqueId val="{0000000B-A84B-4203-9AE8-7A79946382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1590</c:v>
                </c:pt>
                <c:pt idx="1">
                  <c:v>1443</c:v>
                </c:pt>
                <c:pt idx="2">
                  <c:v>1293</c:v>
                </c:pt>
              </c:numCache>
            </c:numRef>
          </c:val>
          <c:extLst>
            <c:ext xmlns:c16="http://schemas.microsoft.com/office/drawing/2014/chart" uri="{C3380CC4-5D6E-409C-BE32-E72D297353CC}">
              <c16:uniqueId val="{00000000-6D1C-4EDA-B10C-A7BC7C853B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1233</c:v>
                </c:pt>
                <c:pt idx="1">
                  <c:v>1134</c:v>
                </c:pt>
                <c:pt idx="2">
                  <c:v>760</c:v>
                </c:pt>
              </c:numCache>
            </c:numRef>
          </c:val>
          <c:extLst>
            <c:ext xmlns:c16="http://schemas.microsoft.com/office/drawing/2014/chart" uri="{C3380CC4-5D6E-409C-BE32-E72D297353CC}">
              <c16:uniqueId val="{00000001-6D1C-4EDA-B10C-A7BC7C853B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2787</c:v>
                </c:pt>
                <c:pt idx="1">
                  <c:v>2809</c:v>
                </c:pt>
                <c:pt idx="2">
                  <c:v>2579</c:v>
                </c:pt>
              </c:numCache>
            </c:numRef>
          </c:val>
          <c:extLst>
            <c:ext xmlns:c16="http://schemas.microsoft.com/office/drawing/2014/chart" uri="{C3380CC4-5D6E-409C-BE32-E72D297353CC}">
              <c16:uniqueId val="{00000002-6D1C-4EDA-B10C-A7BC7C853B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少子高齢化や若者の流出による労働力人口の減少、町の主要産業である第一次産業の低迷、町内に大企業がないことなどから税収は伸び悩んでおり、財政基盤が弱く、類似団体平均を大きく下回っている。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合併直後の補償金免除繰上償還（平成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実施により公債費の削減を図っていること等から類似団体平均を下回っていたが、行政サービスの向上・継続等による経常的な支出の増加とそれらに対する国県支出金の減少や、近年の大型事業の借入分について、据置期間が終了し元金の償還が始まったことにより公債費が増加していること等</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今後は、現在計画中の広域ごみ処理施設の稼働による職員数の減等、義務的経費を削減し、経常経費の改善に努める。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64</xdr:row>
      <xdr:rowOff>150368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038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150368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169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140716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16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140716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1217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町内に</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か所あるごみ処理施設や直営の老人ホームの運営を行っていることから、これらの維持管理に多額の費用を要している。また、平成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から開始した健康増進施設の運営経費や、繰り返される法改正に伴う各種電算システム改修経費等により物件費は増加している。今後は、近隣市町との広域ごみ処理施設計画を進めるほか、公共施設管理計画により施設の統廃合等により維持管理費用の圧縮に努め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会計年度職員分等を計上したことにより増加しており、支出の削減に努めてはいるものの、人口減少の進行がこれを上回り人口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人当たりの人件費、物件費等は高くなっている。今後、現在計画中の広域ごみ処理施設の稼働により、人件費についても減少させるよう努める。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3924</xdr:rowOff>
    </xdr:from>
    <xdr:to>
      <xdr:col>23</xdr:col>
      <xdr:colOff>133350</xdr:colOff>
      <xdr:row>83</xdr:row>
      <xdr:rowOff>41349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34274"/>
          <a:ext cx="8382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146665</xdr:rowOff>
    </xdr:from>
    <xdr:to>
      <xdr:col>19</xdr:col>
      <xdr:colOff>133350</xdr:colOff>
      <xdr:row>83</xdr:row>
      <xdr:rowOff>3924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05565"/>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123050</xdr:rowOff>
    </xdr:from>
    <xdr:to>
      <xdr:col>15</xdr:col>
      <xdr:colOff>82550</xdr:colOff>
      <xdr:row>82</xdr:row>
      <xdr:rowOff>146665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1950"/>
          <a:ext cx="8890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56423</xdr:rowOff>
    </xdr:from>
    <xdr:to>
      <xdr:col>11</xdr:col>
      <xdr:colOff>31750</xdr:colOff>
      <xdr:row>82</xdr:row>
      <xdr:rowOff>123050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5323"/>
          <a:ext cx="889000" cy="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161999</xdr:rowOff>
    </xdr:from>
    <xdr:to>
      <xdr:col>23</xdr:col>
      <xdr:colOff>184150</xdr:colOff>
      <xdr:row>83</xdr:row>
      <xdr:rowOff>92149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134076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9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124574</xdr:rowOff>
    </xdr:from>
    <xdr:to>
      <xdr:col>19</xdr:col>
      <xdr:colOff>184150</xdr:colOff>
      <xdr:row>83</xdr:row>
      <xdr:rowOff>54724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39501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6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95865</xdr:rowOff>
    </xdr:from>
    <xdr:to>
      <xdr:col>15</xdr:col>
      <xdr:colOff>133350</xdr:colOff>
      <xdr:row>83</xdr:row>
      <xdr:rowOff>26015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4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72250</xdr:rowOff>
    </xdr:from>
    <xdr:to>
      <xdr:col>11</xdr:col>
      <xdr:colOff>82550</xdr:colOff>
      <xdr:row>83</xdr:row>
      <xdr:rowOff>2400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158627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1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5623</xdr:rowOff>
    </xdr:from>
    <xdr:to>
      <xdr:col>7</xdr:col>
      <xdr:colOff>31750</xdr:colOff>
      <xdr:row>82</xdr:row>
      <xdr:rowOff>107223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92000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5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当町の職員給与は国家公務員を基本とし人事院勧告に準拠しており、類似団体平均を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年度との比較では、類似団体の指数は同等水準で推移しているところ、当町においては類似団体平均を上回りつつ、</a:t>
          </a:r>
          <a:r>
            <a:rPr kumimoji="1" lang="ja-JP" altLang="ja-JP" sz="1100">
              <a:solidFill>
                <a:sysClr val="windowText" lastClr="000000"/>
              </a:solidFill>
              <a:effectLst/>
              <a:latin typeface="+mn-lt"/>
              <a:ea typeface="+mn-ea"/>
              <a:cs typeface="+mn-cs"/>
            </a:rPr>
            <a:t>若干</a:t>
          </a:r>
          <a:r>
            <a:rPr kumimoji="1" lang="ja-JP" altLang="en-US" sz="1100" strike="noStrike" baseline="0">
              <a:solidFill>
                <a:sysClr val="windowText" lastClr="000000"/>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今後もラスパイレス指数が大きく上昇することの無いよう、適正な給与水準の維持に努める。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658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792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47978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7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47978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2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当町は面積が広く住民も点在しているため、総合支所方式を採用し、直営のごみ処理施設を</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か所配置、また直営の老人ホームも運営している。ごみ収集の民間委託、指定管理者制度による施設管理の推進等を行っているが、先述の要因等により人口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千人当たり職員数は類似団体平均を</a:t>
          </a:r>
          <a:r>
            <a:rPr kumimoji="1" lang="en-US" altLang="ja-JP" sz="1000">
              <a:solidFill>
                <a:schemeClr val="dk1"/>
              </a:solidFill>
              <a:effectLst/>
              <a:latin typeface="+mn-lt"/>
              <a:ea typeface="+mn-ea"/>
              <a:cs typeface="+mn-cs"/>
            </a:rPr>
            <a:t>10.2</a:t>
          </a:r>
          <a:r>
            <a:rPr kumimoji="1" lang="ja-JP" altLang="ja-JP" sz="1000">
              <a:solidFill>
                <a:schemeClr val="dk1"/>
              </a:solidFill>
              <a:effectLst/>
              <a:latin typeface="+mn-lt"/>
              <a:ea typeface="+mn-ea"/>
              <a:cs typeface="+mn-cs"/>
            </a:rPr>
            <a:t>％ほど上回っている。</a:t>
          </a:r>
          <a:endParaRPr lang="ja-JP" altLang="ja-JP" sz="1000">
            <a:effectLst/>
          </a:endParaRPr>
        </a:p>
        <a:p>
          <a:r>
            <a:rPr kumimoji="1" lang="ja-JP" altLang="ja-JP" sz="1000">
              <a:solidFill>
                <a:schemeClr val="dk1"/>
              </a:solidFill>
              <a:effectLst/>
              <a:latin typeface="+mn-lt"/>
              <a:ea typeface="+mn-ea"/>
              <a:cs typeface="+mn-cs"/>
            </a:rPr>
            <a:t>　また、職員の再任用・定年延長を見越した新規採用数の適正化等を行うなど定員管理にも努めているが、人口減少が続き数値は増加傾向にある。</a:t>
          </a:r>
          <a:endParaRPr lang="ja-JP" altLang="ja-JP" sz="1000">
            <a:effectLst/>
          </a:endParaRPr>
        </a:p>
        <a:p>
          <a:r>
            <a:rPr kumimoji="1" lang="ja-JP" altLang="ja-JP" sz="1000">
              <a:solidFill>
                <a:schemeClr val="dk1"/>
              </a:solidFill>
              <a:effectLst/>
              <a:latin typeface="+mn-lt"/>
              <a:ea typeface="+mn-ea"/>
              <a:cs typeface="+mn-cs"/>
            </a:rPr>
            <a:t>　今後は、現在計画中の広域ごみ処理施設の稼働による職員数の減等、職員数の適正配置に努め、人口当たりの職員数について類似団体平均程度の水準を目指す。</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14529</xdr:rowOff>
    </xdr:from>
    <xdr:to>
      <xdr:col>81</xdr:col>
      <xdr:colOff>44450</xdr:colOff>
      <xdr:row>62</xdr:row>
      <xdr:rowOff>18390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4429"/>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4394</xdr:rowOff>
    </xdr:from>
    <xdr:to>
      <xdr:col>77</xdr:col>
      <xdr:colOff>44450</xdr:colOff>
      <xdr:row>62</xdr:row>
      <xdr:rowOff>14529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34294"/>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159436</xdr:rowOff>
    </xdr:from>
    <xdr:to>
      <xdr:col>72</xdr:col>
      <xdr:colOff>203200</xdr:colOff>
      <xdr:row>62</xdr:row>
      <xdr:rowOff>4394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7886"/>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137719</xdr:rowOff>
    </xdr:from>
    <xdr:to>
      <xdr:col>68</xdr:col>
      <xdr:colOff>152400</xdr:colOff>
      <xdr:row>61</xdr:row>
      <xdr:rowOff>159436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9616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139040</xdr:rowOff>
    </xdr:from>
    <xdr:to>
      <xdr:col>81</xdr:col>
      <xdr:colOff>95250</xdr:colOff>
      <xdr:row>62</xdr:row>
      <xdr:rowOff>69190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111117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135179</xdr:rowOff>
    </xdr:from>
    <xdr:to>
      <xdr:col>77</xdr:col>
      <xdr:colOff>95250</xdr:colOff>
      <xdr:row>62</xdr:row>
      <xdr:rowOff>65329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50106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125044</xdr:rowOff>
    </xdr:from>
    <xdr:to>
      <xdr:col>73</xdr:col>
      <xdr:colOff>44450</xdr:colOff>
      <xdr:row>62</xdr:row>
      <xdr:rowOff>55194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39971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108636</xdr:rowOff>
    </xdr:from>
    <xdr:to>
      <xdr:col>68</xdr:col>
      <xdr:colOff>203200</xdr:colOff>
      <xdr:row>62</xdr:row>
      <xdr:rowOff>38786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23563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86919</xdr:rowOff>
    </xdr:from>
    <xdr:to>
      <xdr:col>64</xdr:col>
      <xdr:colOff>152400</xdr:colOff>
      <xdr:row>62</xdr:row>
      <xdr:rowOff>17069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新規発行する起債を臨時財政対策債、過疎対策事業債、合併特例事業債等普通交付税の基準財政需要額算入比率の高いもののみにするという方針や事業実施の適正化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今後も、新たな地方債の借入については交付税算入率の大きいものに限定し、償還額内での借入により地方債残高を減少させ、実質公債費比率の同等水準での維持を目指す。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127000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560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98044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07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49784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8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30480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6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将来負担比率は、新規発行する起債を臨時財政対策債、過疎対策事業債、合併特例事業債等普通交付税の基準財政需要額算入比率の高いもののみにするなど地方債の借入額の抑制</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努めて</a:t>
          </a:r>
          <a:r>
            <a:rPr kumimoji="1" lang="ja-JP" altLang="ja-JP" sz="1100">
              <a:solidFill>
                <a:sysClr val="windowText" lastClr="000000"/>
              </a:solidFill>
              <a:effectLst/>
              <a:latin typeface="+mn-lt"/>
              <a:ea typeface="+mn-ea"/>
              <a:cs typeface="+mn-cs"/>
            </a:rPr>
            <a:t>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78377</xdr:rowOff>
    </xdr:from>
    <xdr:to>
      <xdr:col>81</xdr:col>
      <xdr:colOff>44450</xdr:colOff>
      <xdr:row>14</xdr:row>
      <xdr:rowOff>120892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478677"/>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61141</xdr:rowOff>
    </xdr:from>
    <xdr:to>
      <xdr:col>77</xdr:col>
      <xdr:colOff>44450</xdr:colOff>
      <xdr:row>14</xdr:row>
      <xdr:rowOff>78377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614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61141</xdr:rowOff>
    </xdr:from>
    <xdr:to>
      <xdr:col>72</xdr:col>
      <xdr:colOff>203200</xdr:colOff>
      <xdr:row>14</xdr:row>
      <xdr:rowOff>148469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61441"/>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141575</xdr:rowOff>
    </xdr:from>
    <xdr:to>
      <xdr:col>68</xdr:col>
      <xdr:colOff>152400</xdr:colOff>
      <xdr:row>14</xdr:row>
      <xdr:rowOff>148469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4187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70092</xdr:rowOff>
    </xdr:from>
    <xdr:to>
      <xdr:col>81</xdr:col>
      <xdr:colOff>95250</xdr:colOff>
      <xdr:row>15</xdr:row>
      <xdr:rowOff>242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42169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27577</xdr:rowOff>
    </xdr:from>
    <xdr:to>
      <xdr:col>77</xdr:col>
      <xdr:colOff>95250</xdr:colOff>
      <xdr:row>14</xdr:row>
      <xdr:rowOff>129177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113954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1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xdr:rowOff>
    </xdr:from>
    <xdr:to>
      <xdr:col>73</xdr:col>
      <xdr:colOff>44450</xdr:colOff>
      <xdr:row>14</xdr:row>
      <xdr:rowOff>111941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96718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9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97669</xdr:rowOff>
    </xdr:from>
    <xdr:to>
      <xdr:col>68</xdr:col>
      <xdr:colOff>203200</xdr:colOff>
      <xdr:row>15</xdr:row>
      <xdr:rowOff>27819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90775</xdr:rowOff>
    </xdr:from>
    <xdr:to>
      <xdr:col>64</xdr:col>
      <xdr:colOff>152400</xdr:colOff>
      <xdr:row>15</xdr:row>
      <xdr:rowOff>20925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31102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5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新規採用職員の抑制などにより職員削減に取り組んでおり、一般職員等の職員数は平成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人から</a:t>
          </a:r>
          <a:r>
            <a:rPr kumimoji="1" lang="ja-JP" altLang="ja-JP" sz="1100" b="0">
              <a:solidFill>
                <a:schemeClr val="dk1"/>
              </a:solidFill>
              <a:effectLst/>
              <a:latin typeface="+mn-lt"/>
              <a:ea typeface="+mn-ea"/>
              <a:cs typeface="+mn-cs"/>
            </a:rPr>
            <a:t>令和</a:t>
          </a:r>
          <a:r>
            <a:rPr kumimoji="1" lang="en-US" altLang="ja-JP" sz="1100" b="0">
              <a:solidFill>
                <a:schemeClr val="dk1"/>
              </a:solidFill>
              <a:effectLst/>
              <a:latin typeface="+mn-lt"/>
              <a:ea typeface="+mn-ea"/>
              <a:cs typeface="+mn-cs"/>
            </a:rPr>
            <a:t>5</a:t>
          </a:r>
          <a:r>
            <a:rPr kumimoji="1" lang="ja-JP" altLang="ja-JP" sz="1100" b="0">
              <a:solidFill>
                <a:schemeClr val="dk1"/>
              </a:solidFill>
              <a:effectLst/>
              <a:latin typeface="+mn-lt"/>
              <a:ea typeface="+mn-ea"/>
              <a:cs typeface="+mn-cs"/>
            </a:rPr>
            <a:t>年度では</a:t>
          </a:r>
          <a:r>
            <a:rPr kumimoji="1" lang="en-US" altLang="ja-JP" sz="1100" b="0">
              <a:solidFill>
                <a:schemeClr val="dk1"/>
              </a:solidFill>
              <a:effectLst/>
              <a:latin typeface="+mn-lt"/>
              <a:ea typeface="+mn-ea"/>
              <a:cs typeface="+mn-cs"/>
            </a:rPr>
            <a:t>169</a:t>
          </a:r>
          <a:r>
            <a:rPr kumimoji="1" lang="ja-JP" altLang="ja-JP" sz="1100" b="0">
              <a:solidFill>
                <a:schemeClr val="dk1"/>
              </a:solidFill>
              <a:effectLst/>
              <a:latin typeface="+mn-lt"/>
              <a:ea typeface="+mn-ea"/>
              <a:cs typeface="+mn-cs"/>
            </a:rPr>
            <a:t>人（普通会計）</a:t>
          </a:r>
          <a:r>
            <a:rPr kumimoji="1" lang="ja-JP" altLang="ja-JP" sz="1100">
              <a:solidFill>
                <a:schemeClr val="dk1"/>
              </a:solidFill>
              <a:effectLst/>
              <a:latin typeface="+mn-lt"/>
              <a:ea typeface="+mn-ea"/>
              <a:cs typeface="+mn-cs"/>
            </a:rPr>
            <a:t>となっている。　一方で、人件費を類似団体と比較すると、直営の老人ホームや町内に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か所あるごみ処理施設など、会計年度任用職員分において特に上回っており、人件費全体に影響している。</a:t>
          </a:r>
          <a:endParaRPr lang="ja-JP" altLang="ja-JP" sz="1400">
            <a:effectLst/>
          </a:endParaRPr>
        </a:p>
        <a:p>
          <a:r>
            <a:rPr kumimoji="1" lang="ja-JP" altLang="ja-JP" sz="1100">
              <a:solidFill>
                <a:schemeClr val="dk1"/>
              </a:solidFill>
              <a:effectLst/>
              <a:latin typeface="+mn-lt"/>
              <a:ea typeface="+mn-ea"/>
              <a:cs typeface="+mn-cs"/>
            </a:rPr>
            <a:t>　今後は広域ごみ処理施設の推進などにより、職員の適正配置を図り、人件費の抑制に努める。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02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60706</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61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614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05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xdr:rowOff>
    </xdr:from>
    <xdr:to>
      <xdr:col>15</xdr:col>
      <xdr:colOff>149225</xdr:colOff>
      <xdr:row>35</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物件費については、合併により町内にごみ処理施設が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か所になるなど重複施設が多く、また平成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年度から通年稼働となった健康増進施設の運営に係る費用の上乗せ等もあり、多額の費用を要している。</a:t>
          </a:r>
          <a:endParaRPr lang="ja-JP" altLang="ja-JP" sz="1400">
            <a:effectLst/>
          </a:endParaRPr>
        </a:p>
        <a:p>
          <a:r>
            <a:rPr kumimoji="1" lang="ja-JP" altLang="ja-JP" sz="1100">
              <a:solidFill>
                <a:schemeClr val="dk1"/>
              </a:solidFill>
              <a:effectLst/>
              <a:latin typeface="+mn-lt"/>
              <a:ea typeface="+mn-ea"/>
              <a:cs typeface="+mn-cs"/>
            </a:rPr>
            <a:t>　今後は公共施設管理計画等により施設の統廃合を含めた見直しを行うなど、物件費のさらなる抑制に努める。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6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7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1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年度においては、住民税非課税世帯等臨時特別給付金や子育て世帯臨時特別給付金の減の影響が大きく、前年度に比べると扶助費が減少し、類似団体平均より低くなっている。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今後も適正かつ公正な扶助費の支出により、水準の維持に努める。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57</xdr:row>
      <xdr:rowOff>124278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48585"/>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57</xdr:row>
      <xdr:rowOff>124278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703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67128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その他としては、広域連合への繰出金（</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％）の減少による影響が大きく、「その他」全体で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ポイント減少し、類似団体平均より低くなっている。</a:t>
          </a:r>
          <a:endParaRPr lang="ja-JP" altLang="ja-JP" sz="1400">
            <a:effectLst/>
          </a:endParaRPr>
        </a:p>
        <a:p>
          <a:r>
            <a:rPr kumimoji="1" lang="ja-JP" altLang="ja-JP" sz="1100">
              <a:solidFill>
                <a:schemeClr val="dk1"/>
              </a:solidFill>
              <a:effectLst/>
              <a:latin typeface="+mn-lt"/>
              <a:ea typeface="+mn-ea"/>
              <a:cs typeface="+mn-cs"/>
            </a:rPr>
            <a:t>　今後も他会計の収支状況の把握について注意を払い、赤字補てん的な繰出金の拠出が大きくならないよう努める。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行財政改革に基づき、町単独補助金を平成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％、それぞれ削減するとともに、平成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年度以降も同水準の維持に努めている。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地方債の借入額の抑制、低金利での借入の効果による償還額</a:t>
          </a:r>
          <a:r>
            <a:rPr kumimoji="1" lang="ja-JP" altLang="ja-JP" sz="1100">
              <a:solidFill>
                <a:sysClr val="windowText" lastClr="000000"/>
              </a:solidFill>
              <a:effectLst/>
              <a:latin typeface="+mn-lt"/>
              <a:ea typeface="+mn-ea"/>
              <a:cs typeface="+mn-cs"/>
            </a:rPr>
            <a:t>の減少が続いているが、普通建設事業等においては、合併特例事業債や過疎対策事業債等</a:t>
          </a:r>
          <a:r>
            <a:rPr kumimoji="1" lang="ja-JP" altLang="ja-JP" sz="1100">
              <a:solidFill>
                <a:schemeClr val="dk1"/>
              </a:solidFill>
              <a:effectLst/>
              <a:latin typeface="+mn-lt"/>
              <a:ea typeface="+mn-ea"/>
              <a:cs typeface="+mn-cs"/>
            </a:rPr>
            <a:t>の交付税算入率の高い起債への依存度が高いため、類似団体平均と比較し</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今後は、新たな地方債の借入については交付税算入率の大きいものに限定し、償還額内での借入により地方債残高を減少させ、実質公債費比率の同等水準での維持を目指す。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79</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6098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65278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412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60706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60706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％のうち公債費（</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％）以外では、人件費（</a:t>
          </a:r>
          <a:r>
            <a:rPr kumimoji="1" lang="en-US" altLang="ja-JP" sz="1100">
              <a:solidFill>
                <a:schemeClr val="dk1"/>
              </a:solidFill>
              <a:effectLst/>
              <a:latin typeface="+mn-lt"/>
              <a:ea typeface="+mn-ea"/>
              <a:cs typeface="+mn-cs"/>
            </a:rPr>
            <a:t>28.2</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％）などとなっている。行財政改革大綱などに基づき、今後も経費節減に努める。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46989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10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21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2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77</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76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104157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96787</xdr:rowOff>
    </xdr:from>
    <xdr:to>
      <xdr:col>29</xdr:col>
      <xdr:colOff>127000</xdr:colOff>
      <xdr:row>15</xdr:row>
      <xdr:rowOff>130203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16162"/>
          <a:ext cx="647700" cy="3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130203</xdr:rowOff>
    </xdr:from>
    <xdr:to>
      <xdr:col>26</xdr:col>
      <xdr:colOff>50800</xdr:colOff>
      <xdr:row>15</xdr:row>
      <xdr:rowOff>144715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49578"/>
          <a:ext cx="698500" cy="1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144715</xdr:rowOff>
    </xdr:from>
    <xdr:to>
      <xdr:col>22</xdr:col>
      <xdr:colOff>114300</xdr:colOff>
      <xdr:row>16</xdr:row>
      <xdr:rowOff>14422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64090"/>
          <a:ext cx="698500" cy="4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14422</xdr:rowOff>
    </xdr:from>
    <xdr:to>
      <xdr:col>18</xdr:col>
      <xdr:colOff>177800</xdr:colOff>
      <xdr:row>16</xdr:row>
      <xdr:rowOff>64691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05247"/>
          <a:ext cx="698500" cy="5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45987</xdr:rowOff>
    </xdr:from>
    <xdr:to>
      <xdr:col>29</xdr:col>
      <xdr:colOff>177800</xdr:colOff>
      <xdr:row>15</xdr:row>
      <xdr:rowOff>147587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6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62514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79403</xdr:rowOff>
    </xdr:from>
    <xdr:to>
      <xdr:col>26</xdr:col>
      <xdr:colOff>101600</xdr:colOff>
      <xdr:row>16</xdr:row>
      <xdr:rowOff>9553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19730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6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93915</xdr:rowOff>
    </xdr:from>
    <xdr:to>
      <xdr:col>22</xdr:col>
      <xdr:colOff>165100</xdr:colOff>
      <xdr:row>16</xdr:row>
      <xdr:rowOff>24065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34242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8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135072</xdr:rowOff>
    </xdr:from>
    <xdr:to>
      <xdr:col>19</xdr:col>
      <xdr:colOff>38100</xdr:colOff>
      <xdr:row>16</xdr:row>
      <xdr:rowOff>65222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75399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2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13891</xdr:rowOff>
    </xdr:from>
    <xdr:to>
      <xdr:col>15</xdr:col>
      <xdr:colOff>101600</xdr:colOff>
      <xdr:row>16</xdr:row>
      <xdr:rowOff>115491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0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125668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7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198986</xdr:rowOff>
    </xdr:from>
    <xdr:to>
      <xdr:col>29</xdr:col>
      <xdr:colOff>127000</xdr:colOff>
      <xdr:row>35</xdr:row>
      <xdr:rowOff>238831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09336"/>
          <a:ext cx="647700" cy="3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183763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94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238831</xdr:rowOff>
    </xdr:from>
    <xdr:to>
      <xdr:col>26</xdr:col>
      <xdr:colOff>50800</xdr:colOff>
      <xdr:row>35</xdr:row>
      <xdr:rowOff>323002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49181"/>
          <a:ext cx="698500" cy="8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323002</xdr:rowOff>
    </xdr:from>
    <xdr:to>
      <xdr:col>22</xdr:col>
      <xdr:colOff>114300</xdr:colOff>
      <xdr:row>35</xdr:row>
      <xdr:rowOff>330134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33352"/>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330134</xdr:rowOff>
    </xdr:from>
    <xdr:to>
      <xdr:col>18</xdr:col>
      <xdr:colOff>177800</xdr:colOff>
      <xdr:row>36</xdr:row>
      <xdr:rowOff>68730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40484"/>
          <a:ext cx="698500" cy="8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148186</xdr:rowOff>
    </xdr:from>
    <xdr:to>
      <xdr:col>29</xdr:col>
      <xdr:colOff>177800</xdr:colOff>
      <xdr:row>35</xdr:row>
      <xdr:rowOff>249786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336163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0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188031</xdr:rowOff>
    </xdr:from>
    <xdr:to>
      <xdr:col>26</xdr:col>
      <xdr:colOff>101600</xdr:colOff>
      <xdr:row>35</xdr:row>
      <xdr:rowOff>289631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9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299808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6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272202</xdr:rowOff>
    </xdr:from>
    <xdr:to>
      <xdr:col>22</xdr:col>
      <xdr:colOff>165100</xdr:colOff>
      <xdr:row>36</xdr:row>
      <xdr:rowOff>30902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8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6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279334</xdr:rowOff>
    </xdr:from>
    <xdr:to>
      <xdr:col>19</xdr:col>
      <xdr:colOff>38100</xdr:colOff>
      <xdr:row>36</xdr:row>
      <xdr:rowOff>38034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8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48211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5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17930</xdr:rowOff>
    </xdr:from>
    <xdr:to>
      <xdr:col>15</xdr:col>
      <xdr:colOff>101600</xdr:colOff>
      <xdr:row>36</xdr:row>
      <xdr:rowOff>119530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7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129707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4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44488</xdr:rowOff>
    </xdr:from>
    <xdr:to>
      <xdr:col>24</xdr:col>
      <xdr:colOff>63500</xdr:colOff>
      <xdr:row>35</xdr:row>
      <xdr:rowOff>50322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45238"/>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50322</xdr:rowOff>
    </xdr:from>
    <xdr:to>
      <xdr:col>19</xdr:col>
      <xdr:colOff>177800</xdr:colOff>
      <xdr:row>35</xdr:row>
      <xdr:rowOff>68999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51072"/>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68999</xdr:rowOff>
    </xdr:from>
    <xdr:to>
      <xdr:col>15</xdr:col>
      <xdr:colOff>50800</xdr:colOff>
      <xdr:row>35</xdr:row>
      <xdr:rowOff>101579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69749"/>
          <a:ext cx="8890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101579</xdr:rowOff>
    </xdr:from>
    <xdr:to>
      <xdr:col>10</xdr:col>
      <xdr:colOff>114300</xdr:colOff>
      <xdr:row>36</xdr:row>
      <xdr:rowOff>51031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02329"/>
          <a:ext cx="889000" cy="1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165138</xdr:rowOff>
    </xdr:from>
    <xdr:to>
      <xdr:col>24</xdr:col>
      <xdr:colOff>114300</xdr:colOff>
      <xdr:row>35</xdr:row>
      <xdr:rowOff>95288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16565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4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170972</xdr:rowOff>
    </xdr:from>
    <xdr:to>
      <xdr:col>20</xdr:col>
      <xdr:colOff>38100</xdr:colOff>
      <xdr:row>35</xdr:row>
      <xdr:rowOff>101122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117649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7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18199</xdr:rowOff>
    </xdr:from>
    <xdr:to>
      <xdr:col>15</xdr:col>
      <xdr:colOff>101600</xdr:colOff>
      <xdr:row>35</xdr:row>
      <xdr:rowOff>119799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136326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50779</xdr:rowOff>
    </xdr:from>
    <xdr:to>
      <xdr:col>10</xdr:col>
      <xdr:colOff>165100</xdr:colOff>
      <xdr:row>35</xdr:row>
      <xdr:rowOff>152379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168906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2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231</xdr:rowOff>
    </xdr:from>
    <xdr:to>
      <xdr:col>6</xdr:col>
      <xdr:colOff>38100</xdr:colOff>
      <xdr:row>36</xdr:row>
      <xdr:rowOff>101831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118358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112437</xdr:rowOff>
    </xdr:from>
    <xdr:to>
      <xdr:col>24</xdr:col>
      <xdr:colOff>63500</xdr:colOff>
      <xdr:row>55</xdr:row>
      <xdr:rowOff>143211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42187"/>
          <a:ext cx="8382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143211</xdr:rowOff>
    </xdr:from>
    <xdr:to>
      <xdr:col>19</xdr:col>
      <xdr:colOff>177800</xdr:colOff>
      <xdr:row>56</xdr:row>
      <xdr:rowOff>176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72961"/>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169889</xdr:rowOff>
    </xdr:from>
    <xdr:to>
      <xdr:col>15</xdr:col>
      <xdr:colOff>50800</xdr:colOff>
      <xdr:row>56</xdr:row>
      <xdr:rowOff>176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9963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144194</xdr:rowOff>
    </xdr:from>
    <xdr:to>
      <xdr:col>10</xdr:col>
      <xdr:colOff>114300</xdr:colOff>
      <xdr:row>55</xdr:row>
      <xdr:rowOff>169889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73944"/>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61637</xdr:rowOff>
    </xdr:from>
    <xdr:to>
      <xdr:col>24</xdr:col>
      <xdr:colOff>114300</xdr:colOff>
      <xdr:row>55</xdr:row>
      <xdr:rowOff>163237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84514</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4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92411</xdr:rowOff>
    </xdr:from>
    <xdr:to>
      <xdr:col>20</xdr:col>
      <xdr:colOff>38100</xdr:colOff>
      <xdr:row>56</xdr:row>
      <xdr:rowOff>22561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39088</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120826</xdr:rowOff>
    </xdr:from>
    <xdr:to>
      <xdr:col>15</xdr:col>
      <xdr:colOff>101600</xdr:colOff>
      <xdr:row>56</xdr:row>
      <xdr:rowOff>50976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67503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119089</xdr:rowOff>
    </xdr:from>
    <xdr:to>
      <xdr:col>10</xdr:col>
      <xdr:colOff>165100</xdr:colOff>
      <xdr:row>56</xdr:row>
      <xdr:rowOff>49239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65766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2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93394</xdr:rowOff>
    </xdr:from>
    <xdr:to>
      <xdr:col>6</xdr:col>
      <xdr:colOff>38100</xdr:colOff>
      <xdr:row>56</xdr:row>
      <xdr:rowOff>23544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40071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110165</xdr:rowOff>
    </xdr:from>
    <xdr:to>
      <xdr:col>24</xdr:col>
      <xdr:colOff>63500</xdr:colOff>
      <xdr:row>76</xdr:row>
      <xdr:rowOff>114463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40365"/>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106736</xdr:rowOff>
    </xdr:from>
    <xdr:to>
      <xdr:col>19</xdr:col>
      <xdr:colOff>177800</xdr:colOff>
      <xdr:row>76</xdr:row>
      <xdr:rowOff>110165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369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106736</xdr:rowOff>
    </xdr:from>
    <xdr:to>
      <xdr:col>15</xdr:col>
      <xdr:colOff>50800</xdr:colOff>
      <xdr:row>76</xdr:row>
      <xdr:rowOff>145552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136936"/>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71532</xdr:rowOff>
    </xdr:from>
    <xdr:to>
      <xdr:col>10</xdr:col>
      <xdr:colOff>114300</xdr:colOff>
      <xdr:row>76</xdr:row>
      <xdr:rowOff>145552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01732"/>
          <a:ext cx="8890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58732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63663</xdr:rowOff>
    </xdr:from>
    <xdr:to>
      <xdr:col>24</xdr:col>
      <xdr:colOff>114300</xdr:colOff>
      <xdr:row>76</xdr:row>
      <xdr:rowOff>165263</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0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86540</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4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59365</xdr:rowOff>
    </xdr:from>
    <xdr:to>
      <xdr:col>20</xdr:col>
      <xdr:colOff>38100</xdr:colOff>
      <xdr:row>76</xdr:row>
      <xdr:rowOff>160965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0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55936</xdr:rowOff>
    </xdr:from>
    <xdr:to>
      <xdr:col>15</xdr:col>
      <xdr:colOff>101600</xdr:colOff>
      <xdr:row>76</xdr:row>
      <xdr:rowOff>157536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0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2613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8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94752</xdr:rowOff>
    </xdr:from>
    <xdr:to>
      <xdr:col>10</xdr:col>
      <xdr:colOff>165100</xdr:colOff>
      <xdr:row>77</xdr:row>
      <xdr:rowOff>24902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41429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90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20732</xdr:rowOff>
    </xdr:from>
    <xdr:to>
      <xdr:col>6</xdr:col>
      <xdr:colOff>38100</xdr:colOff>
      <xdr:row>76</xdr:row>
      <xdr:rowOff>122332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0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138858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8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77172</xdr:rowOff>
    </xdr:from>
    <xdr:to>
      <xdr:col>24</xdr:col>
      <xdr:colOff>63500</xdr:colOff>
      <xdr:row>96</xdr:row>
      <xdr:rowOff>10573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64922"/>
          <a:ext cx="8382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23289</xdr:rowOff>
    </xdr:from>
    <xdr:to>
      <xdr:col>19</xdr:col>
      <xdr:colOff>177800</xdr:colOff>
      <xdr:row>96</xdr:row>
      <xdr:rowOff>10573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11039"/>
          <a:ext cx="889000" cy="1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23289</xdr:rowOff>
    </xdr:from>
    <xdr:to>
      <xdr:col>15</xdr:col>
      <xdr:colOff>50800</xdr:colOff>
      <xdr:row>96</xdr:row>
      <xdr:rowOff>128456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11039"/>
          <a:ext cx="889000" cy="27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128456</xdr:rowOff>
    </xdr:from>
    <xdr:to>
      <xdr:col>10</xdr:col>
      <xdr:colOff>114300</xdr:colOff>
      <xdr:row>96</xdr:row>
      <xdr:rowOff>152567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87656"/>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26372</xdr:rowOff>
    </xdr:from>
    <xdr:to>
      <xdr:col>24</xdr:col>
      <xdr:colOff>114300</xdr:colOff>
      <xdr:row>95</xdr:row>
      <xdr:rowOff>127972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4799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131223</xdr:rowOff>
    </xdr:from>
    <xdr:to>
      <xdr:col>20</xdr:col>
      <xdr:colOff>38100</xdr:colOff>
      <xdr:row>96</xdr:row>
      <xdr:rowOff>61373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52500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143939</xdr:rowOff>
    </xdr:from>
    <xdr:to>
      <xdr:col>15</xdr:col>
      <xdr:colOff>101600</xdr:colOff>
      <xdr:row>95</xdr:row>
      <xdr:rowOff>74089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90616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0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77656</xdr:rowOff>
    </xdr:from>
    <xdr:to>
      <xdr:col>10</xdr:col>
      <xdr:colOff>165100</xdr:colOff>
      <xdr:row>97</xdr:row>
      <xdr:rowOff>7806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170383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101767</xdr:rowOff>
    </xdr:from>
    <xdr:to>
      <xdr:col>6</xdr:col>
      <xdr:colOff>38100</xdr:colOff>
      <xdr:row>97</xdr:row>
      <xdr:rowOff>31917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23044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121279</xdr:rowOff>
    </xdr:from>
    <xdr:to>
      <xdr:col>55</xdr:col>
      <xdr:colOff>0</xdr:colOff>
      <xdr:row>35</xdr:row>
      <xdr:rowOff>150627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22029"/>
          <a:ext cx="838200" cy="2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121279</xdr:rowOff>
    </xdr:from>
    <xdr:to>
      <xdr:col>50</xdr:col>
      <xdr:colOff>114300</xdr:colOff>
      <xdr:row>36</xdr:row>
      <xdr:rowOff>49051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22029"/>
          <a:ext cx="889000" cy="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116227</xdr:rowOff>
    </xdr:from>
    <xdr:to>
      <xdr:col>45</xdr:col>
      <xdr:colOff>177800</xdr:colOff>
      <xdr:row>36</xdr:row>
      <xdr:rowOff>49051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74077"/>
          <a:ext cx="889000" cy="4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116227</xdr:rowOff>
    </xdr:from>
    <xdr:to>
      <xdr:col>41</xdr:col>
      <xdr:colOff>50800</xdr:colOff>
      <xdr:row>37</xdr:row>
      <xdr:rowOff>16174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74077"/>
          <a:ext cx="889000" cy="58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99827</xdr:rowOff>
    </xdr:from>
    <xdr:to>
      <xdr:col>55</xdr:col>
      <xdr:colOff>50800</xdr:colOff>
      <xdr:row>36</xdr:row>
      <xdr:rowOff>29977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78254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7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70479</xdr:rowOff>
    </xdr:from>
    <xdr:to>
      <xdr:col>50</xdr:col>
      <xdr:colOff>165100</xdr:colOff>
      <xdr:row>36</xdr:row>
      <xdr:rowOff>629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17156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4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169701</xdr:rowOff>
    </xdr:from>
    <xdr:to>
      <xdr:col>46</xdr:col>
      <xdr:colOff>38100</xdr:colOff>
      <xdr:row>36</xdr:row>
      <xdr:rowOff>99851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90978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65427</xdr:rowOff>
    </xdr:from>
    <xdr:to>
      <xdr:col>41</xdr:col>
      <xdr:colOff>101600</xdr:colOff>
      <xdr:row>33</xdr:row>
      <xdr:rowOff>167027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158154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1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136824</xdr:rowOff>
    </xdr:from>
    <xdr:to>
      <xdr:col>36</xdr:col>
      <xdr:colOff>165100</xdr:colOff>
      <xdr:row>37</xdr:row>
      <xdr:rowOff>66974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58101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163641</xdr:rowOff>
    </xdr:from>
    <xdr:to>
      <xdr:col>55</xdr:col>
      <xdr:colOff>0</xdr:colOff>
      <xdr:row>58</xdr:row>
      <xdr:rowOff>20090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36291"/>
          <a:ext cx="838200" cy="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20090</xdr:rowOff>
    </xdr:from>
    <xdr:to>
      <xdr:col>50</xdr:col>
      <xdr:colOff>114300</xdr:colOff>
      <xdr:row>58</xdr:row>
      <xdr:rowOff>47630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64190"/>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81338</xdr:rowOff>
    </xdr:from>
    <xdr:to>
      <xdr:col>45</xdr:col>
      <xdr:colOff>177800</xdr:colOff>
      <xdr:row>58</xdr:row>
      <xdr:rowOff>47630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53988"/>
          <a:ext cx="889000" cy="1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5636</xdr:rowOff>
    </xdr:from>
    <xdr:to>
      <xdr:col>41</xdr:col>
      <xdr:colOff>50800</xdr:colOff>
      <xdr:row>57</xdr:row>
      <xdr:rowOff>81338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06836"/>
          <a:ext cx="889000" cy="24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112841</xdr:rowOff>
    </xdr:from>
    <xdr:to>
      <xdr:col>55</xdr:col>
      <xdr:colOff>50800</xdr:colOff>
      <xdr:row>58</xdr:row>
      <xdr:rowOff>42991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91268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140740</xdr:rowOff>
    </xdr:from>
    <xdr:to>
      <xdr:col>50</xdr:col>
      <xdr:colOff>165100</xdr:colOff>
      <xdr:row>58</xdr:row>
      <xdr:rowOff>70890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62017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0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168280</xdr:rowOff>
    </xdr:from>
    <xdr:to>
      <xdr:col>46</xdr:col>
      <xdr:colOff>38100</xdr:colOff>
      <xdr:row>58</xdr:row>
      <xdr:rowOff>98430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89557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3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30538</xdr:rowOff>
    </xdr:from>
    <xdr:to>
      <xdr:col>41</xdr:col>
      <xdr:colOff>101600</xdr:colOff>
      <xdr:row>57</xdr:row>
      <xdr:rowOff>132138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123265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8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126286</xdr:rowOff>
    </xdr:from>
    <xdr:to>
      <xdr:col>36</xdr:col>
      <xdr:colOff>165100</xdr:colOff>
      <xdr:row>56</xdr:row>
      <xdr:rowOff>56436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72963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33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115959</xdr:rowOff>
    </xdr:from>
    <xdr:to>
      <xdr:col>55</xdr:col>
      <xdr:colOff>0</xdr:colOff>
      <xdr:row>77</xdr:row>
      <xdr:rowOff>47357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46159"/>
          <a:ext cx="8382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115959</xdr:rowOff>
    </xdr:from>
    <xdr:to>
      <xdr:col>50</xdr:col>
      <xdr:colOff>114300</xdr:colOff>
      <xdr:row>77</xdr:row>
      <xdr:rowOff>103527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46159"/>
          <a:ext cx="889000" cy="15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147614</xdr:rowOff>
    </xdr:from>
    <xdr:to>
      <xdr:col>45</xdr:col>
      <xdr:colOff>177800</xdr:colOff>
      <xdr:row>77</xdr:row>
      <xdr:rowOff>103527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834914"/>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395</xdr:rowOff>
    </xdr:from>
    <xdr:to>
      <xdr:col>41</xdr:col>
      <xdr:colOff>50800</xdr:colOff>
      <xdr:row>74</xdr:row>
      <xdr:rowOff>147614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516245"/>
          <a:ext cx="889000" cy="3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168007</xdr:rowOff>
    </xdr:from>
    <xdr:to>
      <xdr:col>55</xdr:col>
      <xdr:colOff>50800</xdr:colOff>
      <xdr:row>77</xdr:row>
      <xdr:rowOff>98157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19434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65159</xdr:rowOff>
    </xdr:from>
    <xdr:to>
      <xdr:col>50</xdr:col>
      <xdr:colOff>165100</xdr:colOff>
      <xdr:row>76</xdr:row>
      <xdr:rowOff>166759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11835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7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52727</xdr:rowOff>
    </xdr:from>
    <xdr:to>
      <xdr:col>46</xdr:col>
      <xdr:colOff>38100</xdr:colOff>
      <xdr:row>77</xdr:row>
      <xdr:rowOff>154327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145454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96814</xdr:rowOff>
    </xdr:from>
    <xdr:to>
      <xdr:col>41</xdr:col>
      <xdr:colOff>101600</xdr:colOff>
      <xdr:row>75</xdr:row>
      <xdr:rowOff>26964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43491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55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121045</xdr:rowOff>
    </xdr:from>
    <xdr:to>
      <xdr:col>36</xdr:col>
      <xdr:colOff>165100</xdr:colOff>
      <xdr:row>73</xdr:row>
      <xdr:rowOff>51195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67722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2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132888</xdr:rowOff>
    </xdr:from>
    <xdr:to>
      <xdr:col>55</xdr:col>
      <xdr:colOff>0</xdr:colOff>
      <xdr:row>98</xdr:row>
      <xdr:rowOff>30342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63538"/>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163457</xdr:rowOff>
    </xdr:from>
    <xdr:to>
      <xdr:col>50</xdr:col>
      <xdr:colOff>114300</xdr:colOff>
      <xdr:row>98</xdr:row>
      <xdr:rowOff>30342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4107"/>
          <a:ext cx="889000" cy="3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163457</xdr:rowOff>
    </xdr:from>
    <xdr:to>
      <xdr:col>45</xdr:col>
      <xdr:colOff>177800</xdr:colOff>
      <xdr:row>97</xdr:row>
      <xdr:rowOff>165303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94107"/>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127278</xdr:rowOff>
    </xdr:from>
    <xdr:to>
      <xdr:col>41</xdr:col>
      <xdr:colOff>50800</xdr:colOff>
      <xdr:row>97</xdr:row>
      <xdr:rowOff>165303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86478"/>
          <a:ext cx="889000" cy="20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82088</xdr:rowOff>
    </xdr:from>
    <xdr:to>
      <xdr:col>55</xdr:col>
      <xdr:colOff>50800</xdr:colOff>
      <xdr:row>98</xdr:row>
      <xdr:rowOff>12238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60515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150992</xdr:rowOff>
    </xdr:from>
    <xdr:to>
      <xdr:col>50</xdr:col>
      <xdr:colOff>165100</xdr:colOff>
      <xdr:row>98</xdr:row>
      <xdr:rowOff>81142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72269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112657</xdr:rowOff>
    </xdr:from>
    <xdr:to>
      <xdr:col>46</xdr:col>
      <xdr:colOff>38100</xdr:colOff>
      <xdr:row>98</xdr:row>
      <xdr:rowOff>42807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33934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114503</xdr:rowOff>
    </xdr:from>
    <xdr:to>
      <xdr:col>41</xdr:col>
      <xdr:colOff>101600</xdr:colOff>
      <xdr:row>98</xdr:row>
      <xdr:rowOff>44653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35780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76478</xdr:rowOff>
    </xdr:from>
    <xdr:to>
      <xdr:col>36</xdr:col>
      <xdr:colOff>165100</xdr:colOff>
      <xdr:row>97</xdr:row>
      <xdr:rowOff>6628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23155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99718</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14818"/>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36007</xdr:rowOff>
    </xdr:from>
    <xdr:to>
      <xdr:col>71</xdr:col>
      <xdr:colOff>177800</xdr:colOff>
      <xdr:row>38</xdr:row>
      <xdr:rowOff>99718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51107"/>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48918</xdr:rowOff>
    </xdr:from>
    <xdr:to>
      <xdr:col>72</xdr:col>
      <xdr:colOff>38100</xdr:colOff>
      <xdr:row>38</xdr:row>
      <xdr:rowOff>150518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141645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5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156657</xdr:rowOff>
    </xdr:from>
    <xdr:to>
      <xdr:col>67</xdr:col>
      <xdr:colOff>101600</xdr:colOff>
      <xdr:row>38</xdr:row>
      <xdr:rowOff>86807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77934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131585</xdr:rowOff>
    </xdr:from>
    <xdr:to>
      <xdr:col>85</xdr:col>
      <xdr:colOff>127000</xdr:colOff>
      <xdr:row>74</xdr:row>
      <xdr:rowOff>152188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18885"/>
          <a:ext cx="8382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152188</xdr:rowOff>
    </xdr:from>
    <xdr:to>
      <xdr:col>81</xdr:col>
      <xdr:colOff>50800</xdr:colOff>
      <xdr:row>75</xdr:row>
      <xdr:rowOff>7078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839488"/>
          <a:ext cx="8890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7078</xdr:rowOff>
    </xdr:from>
    <xdr:to>
      <xdr:col>76</xdr:col>
      <xdr:colOff>114300</xdr:colOff>
      <xdr:row>75</xdr:row>
      <xdr:rowOff>22628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65828"/>
          <a:ext cx="8890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22628</xdr:rowOff>
    </xdr:from>
    <xdr:to>
      <xdr:col>71</xdr:col>
      <xdr:colOff>177800</xdr:colOff>
      <xdr:row>75</xdr:row>
      <xdr:rowOff>57650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81378"/>
          <a:ext cx="8890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80785</xdr:rowOff>
    </xdr:from>
    <xdr:to>
      <xdr:col>85</xdr:col>
      <xdr:colOff>177800</xdr:colOff>
      <xdr:row>75</xdr:row>
      <xdr:rowOff>10935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103662</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101388</xdr:rowOff>
    </xdr:from>
    <xdr:to>
      <xdr:col>81</xdr:col>
      <xdr:colOff>101600</xdr:colOff>
      <xdr:row>75</xdr:row>
      <xdr:rowOff>31538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48065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6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127728</xdr:rowOff>
    </xdr:from>
    <xdr:to>
      <xdr:col>76</xdr:col>
      <xdr:colOff>165100</xdr:colOff>
      <xdr:row>75</xdr:row>
      <xdr:rowOff>57878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8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74405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143278</xdr:rowOff>
    </xdr:from>
    <xdr:to>
      <xdr:col>72</xdr:col>
      <xdr:colOff>38100</xdr:colOff>
      <xdr:row>75</xdr:row>
      <xdr:rowOff>73428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89955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6850</xdr:rowOff>
    </xdr:from>
    <xdr:to>
      <xdr:col>67</xdr:col>
      <xdr:colOff>101600</xdr:colOff>
      <xdr:row>75</xdr:row>
      <xdr:rowOff>108450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124977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84341</xdr:rowOff>
    </xdr:from>
    <xdr:to>
      <xdr:col>85</xdr:col>
      <xdr:colOff>127000</xdr:colOff>
      <xdr:row>98</xdr:row>
      <xdr:rowOff>88196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86441"/>
          <a:ext cx="8382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80221</xdr:rowOff>
    </xdr:from>
    <xdr:to>
      <xdr:col>81</xdr:col>
      <xdr:colOff>50800</xdr:colOff>
      <xdr:row>98</xdr:row>
      <xdr:rowOff>84341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82321"/>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73757</xdr:rowOff>
    </xdr:from>
    <xdr:to>
      <xdr:col>76</xdr:col>
      <xdr:colOff>114300</xdr:colOff>
      <xdr:row>98</xdr:row>
      <xdr:rowOff>80221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75857"/>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73757</xdr:rowOff>
    </xdr:from>
    <xdr:to>
      <xdr:col>71</xdr:col>
      <xdr:colOff>177800</xdr:colOff>
      <xdr:row>98</xdr:row>
      <xdr:rowOff>142447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75857"/>
          <a:ext cx="889000" cy="6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37396</xdr:rowOff>
    </xdr:from>
    <xdr:to>
      <xdr:col>85</xdr:col>
      <xdr:colOff>177800</xdr:colOff>
      <xdr:row>98</xdr:row>
      <xdr:rowOff>138996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33541</xdr:rowOff>
    </xdr:from>
    <xdr:to>
      <xdr:col>81</xdr:col>
      <xdr:colOff>101600</xdr:colOff>
      <xdr:row>98</xdr:row>
      <xdr:rowOff>135141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126268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29421</xdr:rowOff>
    </xdr:from>
    <xdr:to>
      <xdr:col>76</xdr:col>
      <xdr:colOff>165100</xdr:colOff>
      <xdr:row>98</xdr:row>
      <xdr:rowOff>131021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122148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22957</xdr:rowOff>
    </xdr:from>
    <xdr:to>
      <xdr:col>72</xdr:col>
      <xdr:colOff>38100</xdr:colOff>
      <xdr:row>98</xdr:row>
      <xdr:rowOff>124557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141084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91647</xdr:rowOff>
    </xdr:from>
    <xdr:to>
      <xdr:col>67</xdr:col>
      <xdr:colOff>101600</xdr:colOff>
      <xdr:row>99</xdr:row>
      <xdr:rowOff>21797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12924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34049</xdr:rowOff>
    </xdr:from>
    <xdr:to>
      <xdr:col>116</xdr:col>
      <xdr:colOff>63500</xdr:colOff>
      <xdr:row>59</xdr:row>
      <xdr:rowOff>36030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4959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32410</xdr:rowOff>
    </xdr:from>
    <xdr:to>
      <xdr:col>111</xdr:col>
      <xdr:colOff>177800</xdr:colOff>
      <xdr:row>59</xdr:row>
      <xdr:rowOff>34049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47960"/>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31267</xdr:rowOff>
    </xdr:from>
    <xdr:to>
      <xdr:col>107</xdr:col>
      <xdr:colOff>50800</xdr:colOff>
      <xdr:row>59</xdr:row>
      <xdr:rowOff>32410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4681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29019</xdr:rowOff>
    </xdr:from>
    <xdr:to>
      <xdr:col>102</xdr:col>
      <xdr:colOff>114300</xdr:colOff>
      <xdr:row>59</xdr:row>
      <xdr:rowOff>31267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4456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156680</xdr:rowOff>
    </xdr:from>
    <xdr:to>
      <xdr:col>116</xdr:col>
      <xdr:colOff>114300</xdr:colOff>
      <xdr:row>59</xdr:row>
      <xdr:rowOff>86830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71607</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154699</xdr:rowOff>
    </xdr:from>
    <xdr:to>
      <xdr:col>112</xdr:col>
      <xdr:colOff>38100</xdr:colOff>
      <xdr:row>59</xdr:row>
      <xdr:rowOff>84849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75976</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153060</xdr:rowOff>
    </xdr:from>
    <xdr:to>
      <xdr:col>107</xdr:col>
      <xdr:colOff>101600</xdr:colOff>
      <xdr:row>59</xdr:row>
      <xdr:rowOff>83210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74337</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8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151917</xdr:rowOff>
    </xdr:from>
    <xdr:to>
      <xdr:col>102</xdr:col>
      <xdr:colOff>165100</xdr:colOff>
      <xdr:row>59</xdr:row>
      <xdr:rowOff>82067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73194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8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149669</xdr:rowOff>
    </xdr:from>
    <xdr:to>
      <xdr:col>98</xdr:col>
      <xdr:colOff>38100</xdr:colOff>
      <xdr:row>59</xdr:row>
      <xdr:rowOff>79819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70946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21068</xdr:rowOff>
    </xdr:from>
    <xdr:to>
      <xdr:col>116</xdr:col>
      <xdr:colOff>63500</xdr:colOff>
      <xdr:row>75</xdr:row>
      <xdr:rowOff>55194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79818"/>
          <a:ext cx="8382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55194</xdr:rowOff>
    </xdr:from>
    <xdr:to>
      <xdr:col>111</xdr:col>
      <xdr:colOff>177800</xdr:colOff>
      <xdr:row>75</xdr:row>
      <xdr:rowOff>67256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13944"/>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67256</xdr:rowOff>
    </xdr:from>
    <xdr:to>
      <xdr:col>107</xdr:col>
      <xdr:colOff>50800</xdr:colOff>
      <xdr:row>75</xdr:row>
      <xdr:rowOff>84695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26006"/>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84695</xdr:rowOff>
    </xdr:from>
    <xdr:to>
      <xdr:col>102</xdr:col>
      <xdr:colOff>114300</xdr:colOff>
      <xdr:row>75</xdr:row>
      <xdr:rowOff>123045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3445"/>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141718</xdr:rowOff>
    </xdr:from>
    <xdr:to>
      <xdr:col>116</xdr:col>
      <xdr:colOff>114300</xdr:colOff>
      <xdr:row>75</xdr:row>
      <xdr:rowOff>71868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164595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4394</xdr:rowOff>
    </xdr:from>
    <xdr:to>
      <xdr:col>112</xdr:col>
      <xdr:colOff>38100</xdr:colOff>
      <xdr:row>75</xdr:row>
      <xdr:rowOff>105994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122521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16456</xdr:rowOff>
    </xdr:from>
    <xdr:to>
      <xdr:col>107</xdr:col>
      <xdr:colOff>101600</xdr:colOff>
      <xdr:row>75</xdr:row>
      <xdr:rowOff>118056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134583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33895</xdr:rowOff>
    </xdr:from>
    <xdr:to>
      <xdr:col>102</xdr:col>
      <xdr:colOff>165100</xdr:colOff>
      <xdr:row>75</xdr:row>
      <xdr:rowOff>135495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152022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72245</xdr:rowOff>
    </xdr:from>
    <xdr:to>
      <xdr:col>98</xdr:col>
      <xdr:colOff>38100</xdr:colOff>
      <xdr:row>76</xdr:row>
      <xdr:rowOff>2395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年度の歳出決算総額は、住民一人当たり</a:t>
          </a:r>
          <a:r>
            <a:rPr kumimoji="1" lang="en-US" altLang="ja-JP" sz="1100">
              <a:solidFill>
                <a:schemeClr val="dk1"/>
              </a:solidFill>
              <a:effectLst/>
              <a:latin typeface="+mn-lt"/>
              <a:ea typeface="+mn-ea"/>
              <a:cs typeface="+mn-cs"/>
            </a:rPr>
            <a:t>755</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前年度から大きな増減があるものについては、人件費において職員人件費、会計年度任用職員報酬ともに増加し、全体として増加傾向にあり、類似団体平均を上回っている。</a:t>
          </a:r>
          <a:endParaRPr lang="ja-JP" altLang="ja-JP" sz="1400">
            <a:effectLst/>
          </a:endParaRPr>
        </a:p>
        <a:p>
          <a:r>
            <a:rPr kumimoji="1" lang="ja-JP" altLang="ja-JP" sz="1100">
              <a:solidFill>
                <a:schemeClr val="dk1"/>
              </a:solidFill>
              <a:effectLst/>
              <a:latin typeface="+mn-lt"/>
              <a:ea typeface="+mn-ea"/>
              <a:cs typeface="+mn-cs"/>
            </a:rPr>
            <a:t>　また、普通建設事業費（うち新規整備）が</a:t>
          </a:r>
          <a:r>
            <a:rPr kumimoji="1" lang="ja-JP" altLang="en-US" sz="1100">
              <a:solidFill>
                <a:schemeClr val="dk1"/>
              </a:solidFill>
              <a:effectLst/>
              <a:latin typeface="+mn-lt"/>
              <a:ea typeface="+mn-ea"/>
              <a:cs typeface="+mn-cs"/>
            </a:rPr>
            <a:t>林道・治山関係事業</a:t>
          </a:r>
          <a:r>
            <a:rPr kumimoji="1" lang="ja-JP" altLang="ja-JP" sz="1100">
              <a:solidFill>
                <a:schemeClr val="dk1"/>
              </a:solidFill>
              <a:effectLst/>
              <a:latin typeface="+mn-lt"/>
              <a:ea typeface="+mn-ea"/>
              <a:cs typeface="+mn-cs"/>
            </a:rPr>
            <a:t>、汐ノ津呂排水機場整備事業などにより増加しており、類似団体平均を上回っている。</a:t>
          </a:r>
          <a:endParaRPr lang="ja-JP" altLang="ja-JP" sz="1400">
            <a:effectLst/>
          </a:endParaRPr>
        </a:p>
        <a:p>
          <a:r>
            <a:rPr kumimoji="1" lang="ja-JP" altLang="ja-JP" sz="1100">
              <a:solidFill>
                <a:schemeClr val="dk1"/>
              </a:solidFill>
              <a:effectLst/>
              <a:latin typeface="+mn-lt"/>
              <a:ea typeface="+mn-ea"/>
              <a:cs typeface="+mn-cs"/>
            </a:rPr>
            <a:t>　また、他の類似団体と差が大きい公債費については、臨時財政対策債、過疎対策事業債や合併特例債など基準財政需要額算入比率の高いもののみではあるが、最大限活用しているため類似団体平均よりも高くなっている。</a:t>
          </a:r>
          <a:endParaRPr lang="ja-JP" altLang="ja-JP" sz="1400">
            <a:effectLst/>
          </a:endParaRPr>
        </a:p>
        <a:p>
          <a:r>
            <a:rPr kumimoji="1" lang="ja-JP" altLang="ja-JP" sz="1100">
              <a:solidFill>
                <a:schemeClr val="dk1"/>
              </a:solidFill>
              <a:effectLst/>
              <a:latin typeface="+mn-lt"/>
              <a:ea typeface="+mn-ea"/>
              <a:cs typeface="+mn-cs"/>
            </a:rPr>
            <a:t>　公債費及び普通建設事業費については、公共施設等管理計画に基づく行政運営により、効率的で過剰にならないような歳出に努める。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99504</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1704"/>
          <a:ext cx="8382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100647</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2847"/>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100647</xdr:rowOff>
    </xdr:from>
    <xdr:to>
      <xdr:col>15</xdr:col>
      <xdr:colOff>50800</xdr:colOff>
      <xdr:row>36</xdr:row>
      <xdr:rowOff>104077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284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55880</xdr:rowOff>
    </xdr:from>
    <xdr:to>
      <xdr:col>10</xdr:col>
      <xdr:colOff>114300</xdr:colOff>
      <xdr:row>36</xdr:row>
      <xdr:rowOff>104077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8080"/>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48704</xdr:rowOff>
    </xdr:from>
    <xdr:to>
      <xdr:col>24</xdr:col>
      <xdr:colOff>114300</xdr:colOff>
      <xdr:row>36</xdr:row>
      <xdr:rowOff>150304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27131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49847</xdr:rowOff>
    </xdr:from>
    <xdr:to>
      <xdr:col>15</xdr:col>
      <xdr:colOff>101600</xdr:colOff>
      <xdr:row>36</xdr:row>
      <xdr:rowOff>151447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142574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53277</xdr:rowOff>
    </xdr:from>
    <xdr:to>
      <xdr:col>10</xdr:col>
      <xdr:colOff>165100</xdr:colOff>
      <xdr:row>36</xdr:row>
      <xdr:rowOff>154877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5080</xdr:rowOff>
    </xdr:from>
    <xdr:to>
      <xdr:col>6</xdr:col>
      <xdr:colOff>38100</xdr:colOff>
      <xdr:row>36</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123207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33271</xdr:rowOff>
    </xdr:from>
    <xdr:to>
      <xdr:col>24</xdr:col>
      <xdr:colOff>63500</xdr:colOff>
      <xdr:row>57</xdr:row>
      <xdr:rowOff>41301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5921"/>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33271</xdr:rowOff>
    </xdr:from>
    <xdr:to>
      <xdr:col>19</xdr:col>
      <xdr:colOff>177800</xdr:colOff>
      <xdr:row>57</xdr:row>
      <xdr:rowOff>52297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5921"/>
          <a:ext cx="8890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168316</xdr:rowOff>
    </xdr:from>
    <xdr:to>
      <xdr:col>15</xdr:col>
      <xdr:colOff>50800</xdr:colOff>
      <xdr:row>57</xdr:row>
      <xdr:rowOff>52297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8066"/>
          <a:ext cx="889000" cy="2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168316</xdr:rowOff>
    </xdr:from>
    <xdr:to>
      <xdr:col>10</xdr:col>
      <xdr:colOff>114300</xdr:colOff>
      <xdr:row>57</xdr:row>
      <xdr:rowOff>113823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8066"/>
          <a:ext cx="889000" cy="2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161951</xdr:rowOff>
    </xdr:from>
    <xdr:to>
      <xdr:col>24</xdr:col>
      <xdr:colOff>114300</xdr:colOff>
      <xdr:row>57</xdr:row>
      <xdr:rowOff>92101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140378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153921</xdr:rowOff>
    </xdr:from>
    <xdr:to>
      <xdr:col>20</xdr:col>
      <xdr:colOff>38100</xdr:colOff>
      <xdr:row>57</xdr:row>
      <xdr:rowOff>84071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75198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xdr:rowOff>
    </xdr:from>
    <xdr:to>
      <xdr:col>15</xdr:col>
      <xdr:colOff>101600</xdr:colOff>
      <xdr:row>57</xdr:row>
      <xdr:rowOff>103097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94224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6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117516</xdr:rowOff>
    </xdr:from>
    <xdr:to>
      <xdr:col>10</xdr:col>
      <xdr:colOff>165100</xdr:colOff>
      <xdr:row>56</xdr:row>
      <xdr:rowOff>47666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38793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3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63023</xdr:rowOff>
    </xdr:from>
    <xdr:to>
      <xdr:col>6</xdr:col>
      <xdr:colOff>38100</xdr:colOff>
      <xdr:row>57</xdr:row>
      <xdr:rowOff>164623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155750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145721</xdr:rowOff>
    </xdr:from>
    <xdr:to>
      <xdr:col>24</xdr:col>
      <xdr:colOff>63500</xdr:colOff>
      <xdr:row>76</xdr:row>
      <xdr:rowOff>81595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04471"/>
          <a:ext cx="838200" cy="10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32862</xdr:rowOff>
    </xdr:from>
    <xdr:to>
      <xdr:col>19</xdr:col>
      <xdr:colOff>177800</xdr:colOff>
      <xdr:row>76</xdr:row>
      <xdr:rowOff>81595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63062"/>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32862</xdr:rowOff>
    </xdr:from>
    <xdr:to>
      <xdr:col>15</xdr:col>
      <xdr:colOff>50800</xdr:colOff>
      <xdr:row>76</xdr:row>
      <xdr:rowOff>164402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63062"/>
          <a:ext cx="889000" cy="13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164402</xdr:rowOff>
    </xdr:from>
    <xdr:to>
      <xdr:col>10</xdr:col>
      <xdr:colOff>114300</xdr:colOff>
      <xdr:row>77</xdr:row>
      <xdr:rowOff>34982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94602"/>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94921</xdr:rowOff>
    </xdr:from>
    <xdr:to>
      <xdr:col>24</xdr:col>
      <xdr:colOff>114300</xdr:colOff>
      <xdr:row>76</xdr:row>
      <xdr:rowOff>25071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117798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0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30795</xdr:rowOff>
    </xdr:from>
    <xdr:to>
      <xdr:col>20</xdr:col>
      <xdr:colOff>38100</xdr:colOff>
      <xdr:row>76</xdr:row>
      <xdr:rowOff>132395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148921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3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153512</xdr:rowOff>
    </xdr:from>
    <xdr:to>
      <xdr:col>15</xdr:col>
      <xdr:colOff>101600</xdr:colOff>
      <xdr:row>76</xdr:row>
      <xdr:rowOff>83662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100189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113602</xdr:rowOff>
    </xdr:from>
    <xdr:to>
      <xdr:col>10</xdr:col>
      <xdr:colOff>165100</xdr:colOff>
      <xdr:row>77</xdr:row>
      <xdr:rowOff>43752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60279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155632</xdr:rowOff>
    </xdr:from>
    <xdr:to>
      <xdr:col>6</xdr:col>
      <xdr:colOff>38100</xdr:colOff>
      <xdr:row>77</xdr:row>
      <xdr:rowOff>85782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6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62956</xdr:rowOff>
    </xdr:from>
    <xdr:to>
      <xdr:col>24</xdr:col>
      <xdr:colOff>63500</xdr:colOff>
      <xdr:row>96</xdr:row>
      <xdr:rowOff>85598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22156"/>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16768</xdr:rowOff>
    </xdr:from>
    <xdr:to>
      <xdr:col>19</xdr:col>
      <xdr:colOff>177800</xdr:colOff>
      <xdr:row>96</xdr:row>
      <xdr:rowOff>62956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75968"/>
          <a:ext cx="8890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16768</xdr:rowOff>
    </xdr:from>
    <xdr:to>
      <xdr:col>15</xdr:col>
      <xdr:colOff>50800</xdr:colOff>
      <xdr:row>96</xdr:row>
      <xdr:rowOff>147309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75968"/>
          <a:ext cx="889000" cy="1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160231</xdr:rowOff>
    </xdr:from>
    <xdr:to>
      <xdr:col>10</xdr:col>
      <xdr:colOff>114300</xdr:colOff>
      <xdr:row>96</xdr:row>
      <xdr:rowOff>147309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05081"/>
          <a:ext cx="889000" cy="5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34798</xdr:rowOff>
    </xdr:from>
    <xdr:to>
      <xdr:col>24</xdr:col>
      <xdr:colOff>114300</xdr:colOff>
      <xdr:row>96</xdr:row>
      <xdr:rowOff>136398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57675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12156</xdr:rowOff>
    </xdr:from>
    <xdr:to>
      <xdr:col>20</xdr:col>
      <xdr:colOff>38100</xdr:colOff>
      <xdr:row>96</xdr:row>
      <xdr:rowOff>113756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130283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137418</xdr:rowOff>
    </xdr:from>
    <xdr:to>
      <xdr:col>15</xdr:col>
      <xdr:colOff>101600</xdr:colOff>
      <xdr:row>96</xdr:row>
      <xdr:rowOff>67568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84095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96509</xdr:rowOff>
    </xdr:from>
    <xdr:to>
      <xdr:col>10</xdr:col>
      <xdr:colOff>165100</xdr:colOff>
      <xdr:row>97</xdr:row>
      <xdr:rowOff>26659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43186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109431</xdr:rowOff>
    </xdr:from>
    <xdr:to>
      <xdr:col>6</xdr:col>
      <xdr:colOff>38100</xdr:colOff>
      <xdr:row>94</xdr:row>
      <xdr:rowOff>39581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56108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2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52801</xdr:rowOff>
    </xdr:from>
    <xdr:to>
      <xdr:col>55</xdr:col>
      <xdr:colOff>0</xdr:colOff>
      <xdr:row>57</xdr:row>
      <xdr:rowOff>78001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25451"/>
          <a:ext cx="8382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78001</xdr:rowOff>
    </xdr:from>
    <xdr:to>
      <xdr:col>50</xdr:col>
      <xdr:colOff>114300</xdr:colOff>
      <xdr:row>57</xdr:row>
      <xdr:rowOff>78092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5065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4529</xdr:rowOff>
    </xdr:from>
    <xdr:to>
      <xdr:col>45</xdr:col>
      <xdr:colOff>177800</xdr:colOff>
      <xdr:row>57</xdr:row>
      <xdr:rowOff>78092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77179"/>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121458</xdr:rowOff>
    </xdr:from>
    <xdr:to>
      <xdr:col>41</xdr:col>
      <xdr:colOff>50800</xdr:colOff>
      <xdr:row>57</xdr:row>
      <xdr:rowOff>4529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51208"/>
          <a:ext cx="8890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2001</xdr:rowOff>
    </xdr:from>
    <xdr:to>
      <xdr:col>55</xdr:col>
      <xdr:colOff>50800</xdr:colOff>
      <xdr:row>57</xdr:row>
      <xdr:rowOff>103601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24878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27201</xdr:rowOff>
    </xdr:from>
    <xdr:to>
      <xdr:col>50</xdr:col>
      <xdr:colOff>165100</xdr:colOff>
      <xdr:row>57</xdr:row>
      <xdr:rowOff>128801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145328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27292</xdr:rowOff>
    </xdr:from>
    <xdr:to>
      <xdr:col>46</xdr:col>
      <xdr:colOff>38100</xdr:colOff>
      <xdr:row>57</xdr:row>
      <xdr:rowOff>128892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125179</xdr:rowOff>
    </xdr:from>
    <xdr:to>
      <xdr:col>41</xdr:col>
      <xdr:colOff>101600</xdr:colOff>
      <xdr:row>57</xdr:row>
      <xdr:rowOff>55329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71856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70658</xdr:rowOff>
    </xdr:from>
    <xdr:to>
      <xdr:col>36</xdr:col>
      <xdr:colOff>165100</xdr:colOff>
      <xdr:row>56</xdr:row>
      <xdr:rowOff>808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17335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50927</xdr:rowOff>
    </xdr:from>
    <xdr:to>
      <xdr:col>55</xdr:col>
      <xdr:colOff>0</xdr:colOff>
      <xdr:row>78</xdr:row>
      <xdr:rowOff>15540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52577"/>
          <a:ext cx="838200" cy="1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50927</xdr:rowOff>
    </xdr:from>
    <xdr:to>
      <xdr:col>50</xdr:col>
      <xdr:colOff>114300</xdr:colOff>
      <xdr:row>78</xdr:row>
      <xdr:rowOff>10038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52577"/>
          <a:ext cx="889000" cy="13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123256</xdr:rowOff>
    </xdr:from>
    <xdr:to>
      <xdr:col>45</xdr:col>
      <xdr:colOff>177800</xdr:colOff>
      <xdr:row>78</xdr:row>
      <xdr:rowOff>10038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24906"/>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123256</xdr:rowOff>
    </xdr:from>
    <xdr:to>
      <xdr:col>41</xdr:col>
      <xdr:colOff>50800</xdr:colOff>
      <xdr:row>78</xdr:row>
      <xdr:rowOff>95946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24906"/>
          <a:ext cx="889000" cy="1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136190</xdr:rowOff>
    </xdr:from>
    <xdr:to>
      <xdr:col>55</xdr:col>
      <xdr:colOff>50800</xdr:colOff>
      <xdr:row>78</xdr:row>
      <xdr:rowOff>66340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159067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xdr:rowOff>
    </xdr:from>
    <xdr:to>
      <xdr:col>50</xdr:col>
      <xdr:colOff>165100</xdr:colOff>
      <xdr:row>77</xdr:row>
      <xdr:rowOff>101727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118254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130688</xdr:rowOff>
    </xdr:from>
    <xdr:to>
      <xdr:col>46</xdr:col>
      <xdr:colOff>38100</xdr:colOff>
      <xdr:row>78</xdr:row>
      <xdr:rowOff>60838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77365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72456</xdr:rowOff>
    </xdr:from>
    <xdr:to>
      <xdr:col>41</xdr:col>
      <xdr:colOff>101600</xdr:colOff>
      <xdr:row>78</xdr:row>
      <xdr:rowOff>2606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19133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4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45146</xdr:rowOff>
    </xdr:from>
    <xdr:to>
      <xdr:col>36</xdr:col>
      <xdr:colOff>165100</xdr:colOff>
      <xdr:row>78</xdr:row>
      <xdr:rowOff>146746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163273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119917</xdr:rowOff>
    </xdr:from>
    <xdr:to>
      <xdr:col>55</xdr:col>
      <xdr:colOff>0</xdr:colOff>
      <xdr:row>97</xdr:row>
      <xdr:rowOff>153640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50567"/>
          <a:ext cx="8382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153640</xdr:rowOff>
    </xdr:from>
    <xdr:to>
      <xdr:col>50</xdr:col>
      <xdr:colOff>114300</xdr:colOff>
      <xdr:row>97</xdr:row>
      <xdr:rowOff>156270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84290"/>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156270</xdr:rowOff>
    </xdr:from>
    <xdr:to>
      <xdr:col>45</xdr:col>
      <xdr:colOff>177800</xdr:colOff>
      <xdr:row>98</xdr:row>
      <xdr:rowOff>1584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8692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170630</xdr:rowOff>
    </xdr:from>
    <xdr:to>
      <xdr:col>41</xdr:col>
      <xdr:colOff>50800</xdr:colOff>
      <xdr:row>98</xdr:row>
      <xdr:rowOff>1584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01280"/>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69117</xdr:rowOff>
    </xdr:from>
    <xdr:to>
      <xdr:col>55</xdr:col>
      <xdr:colOff>50800</xdr:colOff>
      <xdr:row>97</xdr:row>
      <xdr:rowOff>170717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155494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102840</xdr:rowOff>
    </xdr:from>
    <xdr:to>
      <xdr:col>50</xdr:col>
      <xdr:colOff>165100</xdr:colOff>
      <xdr:row>98</xdr:row>
      <xdr:rowOff>32990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24117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105470</xdr:rowOff>
    </xdr:from>
    <xdr:to>
      <xdr:col>46</xdr:col>
      <xdr:colOff>38100</xdr:colOff>
      <xdr:row>98</xdr:row>
      <xdr:rowOff>35620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122234</xdr:rowOff>
    </xdr:from>
    <xdr:to>
      <xdr:col>41</xdr:col>
      <xdr:colOff>101600</xdr:colOff>
      <xdr:row>98</xdr:row>
      <xdr:rowOff>52384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43511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119830</xdr:rowOff>
    </xdr:from>
    <xdr:to>
      <xdr:col>36</xdr:col>
      <xdr:colOff>165100</xdr:colOff>
      <xdr:row>98</xdr:row>
      <xdr:rowOff>49980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41107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171221</xdr:rowOff>
    </xdr:from>
    <xdr:to>
      <xdr:col>85</xdr:col>
      <xdr:colOff>127000</xdr:colOff>
      <xdr:row>35</xdr:row>
      <xdr:rowOff>15418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00521"/>
          <a:ext cx="8382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15418</xdr:rowOff>
    </xdr:from>
    <xdr:to>
      <xdr:col>81</xdr:col>
      <xdr:colOff>50800</xdr:colOff>
      <xdr:row>36</xdr:row>
      <xdr:rowOff>28423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016168"/>
          <a:ext cx="889000" cy="1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84138</xdr:rowOff>
    </xdr:from>
    <xdr:to>
      <xdr:col>76</xdr:col>
      <xdr:colOff>114300</xdr:colOff>
      <xdr:row>36</xdr:row>
      <xdr:rowOff>28423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741988"/>
          <a:ext cx="889000" cy="4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84138</xdr:rowOff>
    </xdr:from>
    <xdr:to>
      <xdr:col>71</xdr:col>
      <xdr:colOff>177800</xdr:colOff>
      <xdr:row>36</xdr:row>
      <xdr:rowOff>87922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741988"/>
          <a:ext cx="889000" cy="5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120421</xdr:rowOff>
    </xdr:from>
    <xdr:to>
      <xdr:col>85</xdr:col>
      <xdr:colOff>177800</xdr:colOff>
      <xdr:row>35</xdr:row>
      <xdr:rowOff>50571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143298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136068</xdr:rowOff>
    </xdr:from>
    <xdr:to>
      <xdr:col>81</xdr:col>
      <xdr:colOff>101600</xdr:colOff>
      <xdr:row>35</xdr:row>
      <xdr:rowOff>66218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82745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4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149073</xdr:rowOff>
    </xdr:from>
    <xdr:to>
      <xdr:col>76</xdr:col>
      <xdr:colOff>165100</xdr:colOff>
      <xdr:row>36</xdr:row>
      <xdr:rowOff>79223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95750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33338</xdr:rowOff>
    </xdr:from>
    <xdr:to>
      <xdr:col>72</xdr:col>
      <xdr:colOff>38100</xdr:colOff>
      <xdr:row>33</xdr:row>
      <xdr:rowOff>134938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6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151465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4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37122</xdr:rowOff>
    </xdr:from>
    <xdr:to>
      <xdr:col>67</xdr:col>
      <xdr:colOff>101600</xdr:colOff>
      <xdr:row>36</xdr:row>
      <xdr:rowOff>138722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155249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40589</xdr:rowOff>
    </xdr:from>
    <xdr:to>
      <xdr:col>85</xdr:col>
      <xdr:colOff>127000</xdr:colOff>
      <xdr:row>58</xdr:row>
      <xdr:rowOff>71630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84689"/>
          <a:ext cx="838200" cy="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71630</xdr:rowOff>
    </xdr:from>
    <xdr:to>
      <xdr:col>81</xdr:col>
      <xdr:colOff>50800</xdr:colOff>
      <xdr:row>58</xdr:row>
      <xdr:rowOff>72893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15730"/>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72893</xdr:rowOff>
    </xdr:from>
    <xdr:to>
      <xdr:col>76</xdr:col>
      <xdr:colOff>114300</xdr:colOff>
      <xdr:row>58</xdr:row>
      <xdr:rowOff>76502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16993"/>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659</xdr:rowOff>
    </xdr:from>
    <xdr:to>
      <xdr:col>71</xdr:col>
      <xdr:colOff>177800</xdr:colOff>
      <xdr:row>58</xdr:row>
      <xdr:rowOff>76502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4759"/>
          <a:ext cx="889000" cy="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161239</xdr:rowOff>
    </xdr:from>
    <xdr:to>
      <xdr:col>85</xdr:col>
      <xdr:colOff>177800</xdr:colOff>
      <xdr:row>58</xdr:row>
      <xdr:rowOff>91389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107022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20830</xdr:rowOff>
    </xdr:from>
    <xdr:to>
      <xdr:col>81</xdr:col>
      <xdr:colOff>101600</xdr:colOff>
      <xdr:row>58</xdr:row>
      <xdr:rowOff>122430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113557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22093</xdr:rowOff>
    </xdr:from>
    <xdr:to>
      <xdr:col>76</xdr:col>
      <xdr:colOff>165100</xdr:colOff>
      <xdr:row>58</xdr:row>
      <xdr:rowOff>123693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114820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25702</xdr:rowOff>
    </xdr:from>
    <xdr:to>
      <xdr:col>72</xdr:col>
      <xdr:colOff>38100</xdr:colOff>
      <xdr:row>58</xdr:row>
      <xdr:rowOff>127302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118429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121309</xdr:rowOff>
    </xdr:from>
    <xdr:to>
      <xdr:col>67</xdr:col>
      <xdr:colOff>101600</xdr:colOff>
      <xdr:row>58</xdr:row>
      <xdr:rowOff>51459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67986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6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99718</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72818"/>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36007</xdr:rowOff>
    </xdr:from>
    <xdr:to>
      <xdr:col>71</xdr:col>
      <xdr:colOff>177800</xdr:colOff>
      <xdr:row>78</xdr:row>
      <xdr:rowOff>99718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09107"/>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48918</xdr:rowOff>
    </xdr:from>
    <xdr:to>
      <xdr:col>72</xdr:col>
      <xdr:colOff>38100</xdr:colOff>
      <xdr:row>78</xdr:row>
      <xdr:rowOff>150518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141645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156657</xdr:rowOff>
    </xdr:from>
    <xdr:to>
      <xdr:col>67</xdr:col>
      <xdr:colOff>101600</xdr:colOff>
      <xdr:row>78</xdr:row>
      <xdr:rowOff>86807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77934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131584</xdr:rowOff>
    </xdr:from>
    <xdr:to>
      <xdr:col>85</xdr:col>
      <xdr:colOff>127000</xdr:colOff>
      <xdr:row>94</xdr:row>
      <xdr:rowOff>152188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47884"/>
          <a:ext cx="838200" cy="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152188</xdr:rowOff>
    </xdr:from>
    <xdr:to>
      <xdr:col>81</xdr:col>
      <xdr:colOff>50800</xdr:colOff>
      <xdr:row>95</xdr:row>
      <xdr:rowOff>7077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68488"/>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7077</xdr:rowOff>
    </xdr:from>
    <xdr:to>
      <xdr:col>76</xdr:col>
      <xdr:colOff>114300</xdr:colOff>
      <xdr:row>95</xdr:row>
      <xdr:rowOff>22628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294827"/>
          <a:ext cx="889000" cy="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22628</xdr:rowOff>
    </xdr:from>
    <xdr:to>
      <xdr:col>71</xdr:col>
      <xdr:colOff>177800</xdr:colOff>
      <xdr:row>95</xdr:row>
      <xdr:rowOff>57649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10378"/>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80784</xdr:rowOff>
    </xdr:from>
    <xdr:to>
      <xdr:col>85</xdr:col>
      <xdr:colOff>177800</xdr:colOff>
      <xdr:row>95</xdr:row>
      <xdr:rowOff>10934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103661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4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101388</xdr:rowOff>
    </xdr:from>
    <xdr:to>
      <xdr:col>81</xdr:col>
      <xdr:colOff>101600</xdr:colOff>
      <xdr:row>95</xdr:row>
      <xdr:rowOff>31538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9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127727</xdr:rowOff>
    </xdr:from>
    <xdr:to>
      <xdr:col>76</xdr:col>
      <xdr:colOff>165100</xdr:colOff>
      <xdr:row>95</xdr:row>
      <xdr:rowOff>57877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74404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143278</xdr:rowOff>
    </xdr:from>
    <xdr:to>
      <xdr:col>72</xdr:col>
      <xdr:colOff>38100</xdr:colOff>
      <xdr:row>95</xdr:row>
      <xdr:rowOff>73428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89955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6849</xdr:rowOff>
    </xdr:from>
    <xdr:to>
      <xdr:col>67</xdr:col>
      <xdr:colOff>101600</xdr:colOff>
      <xdr:row>95</xdr:row>
      <xdr:rowOff>108449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124976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6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前年度からの増減では、消防費が汐ノ津呂排水機場整備事業により増加している。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また、商工費ではがんばろう商品券事業、おもてなしクーポン事業、きほく子育て・生活支援商品券事業、物価高騰対策生活支援商品券事業などが実施されなかったことにより大幅に減額している。</a:t>
          </a:r>
          <a:endParaRPr lang="ja-JP" altLang="ja-JP" sz="1400">
            <a:effectLst/>
          </a:endParaRPr>
        </a:p>
        <a:p>
          <a:r>
            <a:rPr kumimoji="1" lang="ja-JP" altLang="ja-JP" sz="1100">
              <a:solidFill>
                <a:schemeClr val="dk1"/>
              </a:solidFill>
              <a:effectLst/>
              <a:latin typeface="+mn-lt"/>
              <a:ea typeface="+mn-ea"/>
              <a:cs typeface="+mn-cs"/>
            </a:rPr>
            <a:t>　類似団体平均と差のある主なものについて、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いことなどから消防費が全国平均を大きく上回っている。</a:t>
          </a:r>
          <a:endParaRPr lang="ja-JP" altLang="ja-JP" sz="1400">
            <a:effectLst/>
          </a:endParaRPr>
        </a:p>
        <a:p>
          <a:r>
            <a:rPr kumimoji="1" lang="ja-JP" altLang="ja-JP" sz="1100">
              <a:solidFill>
                <a:schemeClr val="dk1"/>
              </a:solidFill>
              <a:effectLst/>
              <a:latin typeface="+mn-lt"/>
              <a:ea typeface="+mn-ea"/>
              <a:cs typeface="+mn-cs"/>
            </a:rPr>
            <a:t>　さらに当町は臨時財政対策債、過疎対策事業債や合併特例債を最大限活用しているため公債費についても高くなっている。</a:t>
          </a:r>
          <a:endParaRPr lang="ja-JP" altLang="ja-JP" sz="1400">
            <a:effectLst/>
          </a:endParaRPr>
        </a:p>
        <a:p>
          <a:r>
            <a:rPr kumimoji="1" lang="ja-JP" altLang="ja-JP" sz="1100">
              <a:solidFill>
                <a:schemeClr val="dk1"/>
              </a:solidFill>
              <a:effectLst/>
              <a:latin typeface="+mn-lt"/>
              <a:ea typeface="+mn-ea"/>
              <a:cs typeface="+mn-cs"/>
            </a:rPr>
            <a:t>　予算規模が小さいことから、大型事業が実施されると数値に大幅な増減が生じる傾向にある。</a:t>
          </a:r>
          <a:endParaRPr lang="ja-JP" altLang="ja-JP" sz="1400">
            <a:effectLst/>
          </a:endParaRPr>
        </a:p>
        <a:p>
          <a:r>
            <a:rPr kumimoji="1" lang="ja-JP" altLang="ja-JP" sz="1100">
              <a:solidFill>
                <a:schemeClr val="dk1"/>
              </a:solidFill>
              <a:effectLst/>
              <a:latin typeface="+mn-lt"/>
              <a:ea typeface="+mn-ea"/>
              <a:cs typeface="+mn-cs"/>
            </a:rPr>
            <a:t>　前述のとおり特に消防費において大型事業の影響が見られるが、公共施設等管理計画に基づいた計画的な運営に努める。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令和２～３年度では、大型事業が終了したこともあり黒字となっていた実質単年度収支は、令和４</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年度においては財源不足などによる基金の取崩額が大きくなってしまったため、赤字に転じた。</a:t>
          </a:r>
          <a:endParaRPr lang="ja-JP" altLang="ja-JP" sz="1400">
            <a:effectLst/>
          </a:endParaRPr>
        </a:p>
        <a:p>
          <a:r>
            <a:rPr kumimoji="1" lang="ja-JP" altLang="ja-JP" sz="1100">
              <a:solidFill>
                <a:schemeClr val="dk1"/>
              </a:solidFill>
              <a:effectLst/>
              <a:latin typeface="+mn-lt"/>
              <a:ea typeface="+mn-ea"/>
              <a:cs typeface="+mn-cs"/>
            </a:rPr>
            <a:t>　今後は、施設や事務事業の見直し・統廃合を通じて行財政改革をすすめ、健全な行財政運営に努めていく。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年度以降の連結対象となる会計では赤字が発生していない。</a:t>
          </a:r>
          <a:endParaRPr lang="ja-JP" altLang="ja-JP" sz="1400">
            <a:effectLst/>
          </a:endParaRPr>
        </a:p>
        <a:p>
          <a:r>
            <a:rPr kumimoji="1" lang="ja-JP" altLang="ja-JP" sz="1100">
              <a:solidFill>
                <a:schemeClr val="dk1"/>
              </a:solidFill>
              <a:effectLst/>
              <a:latin typeface="+mn-lt"/>
              <a:ea typeface="+mn-ea"/>
              <a:cs typeface="+mn-cs"/>
            </a:rPr>
            <a:t>　なお、令和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年度においては、前年度と比較すると一般会計では黒字額が増加しており、特別会計（国保・後期・介護）及び水道事業会計については、概ね同等水準となっている。</a:t>
          </a:r>
          <a:endParaRPr lang="ja-JP" altLang="ja-JP" sz="1400">
            <a:effectLst/>
          </a:endParaRPr>
        </a:p>
        <a:p>
          <a:r>
            <a:rPr kumimoji="1" lang="ja-JP" altLang="ja-JP" sz="1100">
              <a:solidFill>
                <a:schemeClr val="dk1"/>
              </a:solidFill>
              <a:effectLst/>
              <a:latin typeface="+mn-lt"/>
              <a:ea typeface="+mn-ea"/>
              <a:cs typeface="+mn-cs"/>
            </a:rPr>
            <a:t>　今後も赤字額が発生しないよう、各会計とも健全な行財政運営に努めていく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辺りからは概ね横ばい、ないし微増傾向となっている。これは、元利償還金の金額が増加しても、新規発行する地方債は臨時財政対策債、過疎対策事業債、合併特例事業債など普通交付税の基準財政需要額算入比率の高いものしか借入しないという方針から、算入公債費も合わせて増えることによ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今後も交付税算入率の大きい地方債を中心に借入、実質公債費比率の分子が大きく増加しないよう努める。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満期一括償還方式の地方債の借入は行っていない。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将来負担比率は、地方債の借入額の抑制や新規発行する起債を臨時財政対策債、過疎対策事業債、合併特例事業債等普通交付税の基準財政需要額算入比率の高いものしか借入しないという方針により、平成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年度までは算定なしとなっていたが、平成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年度以降数値が算定されている。</a:t>
          </a:r>
          <a:endParaRPr lang="ja-JP" altLang="ja-JP" sz="1400">
            <a:effectLst/>
          </a:endParaRPr>
        </a:p>
        <a:p>
          <a:r>
            <a:rPr kumimoji="1" lang="ja-JP" altLang="ja-JP" sz="1100">
              <a:solidFill>
                <a:schemeClr val="dk1"/>
              </a:solidFill>
              <a:effectLst/>
              <a:latin typeface="+mn-lt"/>
              <a:ea typeface="+mn-ea"/>
              <a:cs typeface="+mn-cs"/>
            </a:rPr>
            <a:t>　地方債現在高については令和３年度から引き続き、大型事業の減少等借入額の抑制により減少しているものの、充当可能基金の減少のために将来負担率の分子としては増加している。</a:t>
          </a:r>
          <a:endParaRPr lang="ja-JP" altLang="ja-JP" sz="1400">
            <a:effectLst/>
          </a:endParaRPr>
        </a:p>
        <a:p>
          <a:r>
            <a:rPr kumimoji="1" lang="ja-JP" altLang="ja-JP" sz="1100">
              <a:solidFill>
                <a:schemeClr val="dk1"/>
              </a:solidFill>
              <a:effectLst/>
              <a:latin typeface="+mn-lt"/>
              <a:ea typeface="+mn-ea"/>
              <a:cs typeface="+mn-cs"/>
            </a:rPr>
            <a:t>　今後も充当可能基金残高の減少は見込まれるものの、地方債残高についても償還額の範囲内での抑制的な借入により地方債残高を減少させ、将来負担比率が大きく増加しないよう努める。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財源不足による財政調整基金の取崩しや、地方債の元利償還金に充てるための減債基金の取崩しなどにより、基金全体としては前年度対比で約</a:t>
          </a:r>
          <a:r>
            <a:rPr kumimoji="1" lang="en-US" altLang="ja-JP" sz="1100">
              <a:solidFill>
                <a:schemeClr val="dk1"/>
              </a:solidFill>
              <a:effectLst/>
              <a:latin typeface="+mn-lt"/>
              <a:ea typeface="+mn-ea"/>
              <a:cs typeface="+mn-cs"/>
            </a:rPr>
            <a:t>753</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経常経費の抑制を図るとともに、各種事業の財源確保の推移を考慮しつつ事業を進めていくことで、各基金の適正な積立、取崩を行っていく。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紀北町地域振興基金：町民の連帯の強化及び地域振興に要する経費。</a:t>
          </a:r>
          <a:endParaRPr lang="ja-JP" altLang="ja-JP" sz="1400">
            <a:effectLst/>
          </a:endParaRPr>
        </a:p>
        <a:p>
          <a:r>
            <a:rPr kumimoji="1" lang="ja-JP" altLang="ja-JP" sz="1100">
              <a:solidFill>
                <a:schemeClr val="dk1"/>
              </a:solidFill>
              <a:effectLst/>
              <a:latin typeface="+mn-lt"/>
              <a:ea typeface="+mn-ea"/>
              <a:cs typeface="+mn-cs"/>
            </a:rPr>
            <a:t>紀北町地域づくり事業基金：多様な歴史、伝統、文化、産業等の特性を生かした独創的、個性的な魅力あふれたまちづくりを推進するための経費。</a:t>
          </a:r>
          <a:endParaRPr lang="ja-JP" altLang="ja-JP" sz="1400">
            <a:effectLst/>
          </a:endParaRPr>
        </a:p>
        <a:p>
          <a:r>
            <a:rPr kumimoji="1" lang="ja-JP" altLang="ja-JP" sz="1100">
              <a:solidFill>
                <a:schemeClr val="dk1"/>
              </a:solidFill>
              <a:effectLst/>
              <a:latin typeface="+mn-lt"/>
              <a:ea typeface="+mn-ea"/>
              <a:cs typeface="+mn-cs"/>
            </a:rPr>
            <a:t>紀北町環境衛生施設整備基金：紀北町環境衛生施設整備の推進を図るために要する経費。</a:t>
          </a:r>
          <a:endParaRPr lang="ja-JP" altLang="ja-JP" sz="1400">
            <a:effectLst/>
          </a:endParaRPr>
        </a:p>
        <a:p>
          <a:r>
            <a:rPr kumimoji="1" lang="ja-JP" altLang="ja-JP" sz="1100">
              <a:solidFill>
                <a:schemeClr val="dk1"/>
              </a:solidFill>
              <a:effectLst/>
              <a:latin typeface="+mn-lt"/>
              <a:ea typeface="+mn-ea"/>
              <a:cs typeface="+mn-cs"/>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endParaRPr lang="ja-JP" altLang="ja-JP" sz="1400">
            <a:effectLst/>
          </a:endParaRPr>
        </a:p>
        <a:p>
          <a:r>
            <a:rPr kumimoji="1" lang="ja-JP" altLang="ja-JP" sz="1100">
              <a:solidFill>
                <a:schemeClr val="dk1"/>
              </a:solidFill>
              <a:effectLst/>
              <a:latin typeface="+mn-lt"/>
              <a:ea typeface="+mn-ea"/>
              <a:cs typeface="+mn-cs"/>
            </a:rPr>
            <a:t>紀北町庁舎等改築及び改修基金：庁舎等改築及び改修の財源に充てるための経費。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紀北町地域振興基金：</a:t>
          </a:r>
          <a:r>
            <a:rPr kumimoji="1" lang="ja-JP" altLang="en-US" sz="1100">
              <a:solidFill>
                <a:schemeClr val="dk1"/>
              </a:solidFill>
              <a:effectLst/>
              <a:latin typeface="+mn-lt"/>
              <a:ea typeface="+mn-ea"/>
              <a:cs typeface="+mn-cs"/>
            </a:rPr>
            <a:t>町道改良事業、休校学校等管理運営事業に一部充当するための取崩による減額</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紀北町地域づくり事業基金：</a:t>
          </a:r>
          <a:r>
            <a:rPr kumimoji="1" lang="ja-JP" altLang="en-US" sz="1100">
              <a:solidFill>
                <a:schemeClr val="dk1"/>
              </a:solidFill>
              <a:effectLst/>
              <a:latin typeface="+mn-lt"/>
              <a:ea typeface="+mn-ea"/>
              <a:cs typeface="+mn-cs"/>
            </a:rPr>
            <a:t>温泉施設管理運営事業、キャンプ場管理運営事業に一部充当するための取崩による減額</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紀北町環境衛生施設整備基金：資金運用益により微増。</a:t>
          </a:r>
          <a:endParaRPr lang="ja-JP" altLang="ja-JP" sz="1400">
            <a:effectLst/>
          </a:endParaRPr>
        </a:p>
        <a:p>
          <a:r>
            <a:rPr kumimoji="1" lang="ja-JP" altLang="ja-JP" sz="1100">
              <a:solidFill>
                <a:schemeClr val="dk1"/>
              </a:solidFill>
              <a:effectLst/>
              <a:latin typeface="+mn-lt"/>
              <a:ea typeface="+mn-ea"/>
              <a:cs typeface="+mn-cs"/>
            </a:rPr>
            <a:t>紀北町ふるさと応援基金：ふるさと納税の使途分野に沿った事業への財源充当を寄附額が上回ったことによる増額。</a:t>
          </a:r>
          <a:endParaRPr lang="ja-JP" altLang="ja-JP" sz="1400">
            <a:effectLst/>
          </a:endParaRPr>
        </a:p>
        <a:p>
          <a:r>
            <a:rPr kumimoji="1" lang="ja-JP" altLang="ja-JP" sz="1100">
              <a:solidFill>
                <a:schemeClr val="dk1"/>
              </a:solidFill>
              <a:effectLst/>
              <a:latin typeface="+mn-lt"/>
              <a:ea typeface="+mn-ea"/>
              <a:cs typeface="+mn-cs"/>
            </a:rPr>
            <a:t>紀北町庁舎等改築及び改修基金：</a:t>
          </a:r>
          <a:r>
            <a:rPr kumimoji="1" lang="ja-JP" altLang="en-US" sz="1100">
              <a:solidFill>
                <a:schemeClr val="dk1"/>
              </a:solidFill>
              <a:effectLst/>
              <a:latin typeface="+mn-lt"/>
              <a:ea typeface="+mn-ea"/>
              <a:cs typeface="+mn-cs"/>
            </a:rPr>
            <a:t>庁舎管理</a:t>
          </a:r>
          <a:r>
            <a:rPr kumimoji="1" lang="ja-JP" altLang="ja-JP" sz="1100">
              <a:solidFill>
                <a:schemeClr val="dk1"/>
              </a:solidFill>
              <a:effectLst/>
              <a:latin typeface="+mn-lt"/>
              <a:ea typeface="+mn-ea"/>
              <a:cs typeface="+mn-cs"/>
            </a:rPr>
            <a:t>事業に一部充当するための取崩による減額。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紀北町地域振興基金：旧両町間の町民の連携や地域振興に寄与する交流事業や施設整備などに充当していく。</a:t>
          </a:r>
          <a:endParaRPr lang="ja-JP" altLang="ja-JP" sz="1400">
            <a:effectLst/>
          </a:endParaRPr>
        </a:p>
        <a:p>
          <a:r>
            <a:rPr kumimoji="1" lang="ja-JP" altLang="ja-JP" sz="1100">
              <a:solidFill>
                <a:schemeClr val="dk1"/>
              </a:solidFill>
              <a:effectLst/>
              <a:latin typeface="+mn-lt"/>
              <a:ea typeface="+mn-ea"/>
              <a:cs typeface="+mn-cs"/>
            </a:rPr>
            <a:t>紀北町地域づくり事業基金：本町の自然や歴史などを活かした施設の維持管理や観光</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に係る経費などに充当していく。</a:t>
          </a:r>
          <a:endParaRPr lang="ja-JP" altLang="ja-JP" sz="1400">
            <a:effectLst/>
          </a:endParaRPr>
        </a:p>
        <a:p>
          <a:r>
            <a:rPr kumimoji="1" lang="ja-JP" altLang="ja-JP" sz="1100">
              <a:solidFill>
                <a:schemeClr val="dk1"/>
              </a:solidFill>
              <a:effectLst/>
              <a:latin typeface="+mn-lt"/>
              <a:ea typeface="+mn-ea"/>
              <a:cs typeface="+mn-cs"/>
            </a:rPr>
            <a:t>紀北町環境衛生施設整備基金：老朽化による環境衛生施設の整備、改修などの経費に充当していく。</a:t>
          </a:r>
          <a:endParaRPr lang="ja-JP" altLang="ja-JP" sz="1400">
            <a:effectLst/>
          </a:endParaRPr>
        </a:p>
        <a:p>
          <a:r>
            <a:rPr kumimoji="1" lang="ja-JP" altLang="ja-JP" sz="1100">
              <a:solidFill>
                <a:schemeClr val="dk1"/>
              </a:solidFill>
              <a:effectLst/>
              <a:latin typeface="+mn-lt"/>
              <a:ea typeface="+mn-ea"/>
              <a:cs typeface="+mn-cs"/>
            </a:rPr>
            <a:t>紀北町ふるさと応援基金：寄附者の意思に沿った目的に充当していく。</a:t>
          </a:r>
          <a:endParaRPr lang="ja-JP" altLang="ja-JP" sz="1400">
            <a:effectLst/>
          </a:endParaRPr>
        </a:p>
        <a:p>
          <a:r>
            <a:rPr kumimoji="1" lang="ja-JP" altLang="ja-JP" sz="1100">
              <a:solidFill>
                <a:schemeClr val="dk1"/>
              </a:solidFill>
              <a:effectLst/>
              <a:latin typeface="+mn-lt"/>
              <a:ea typeface="+mn-ea"/>
              <a:cs typeface="+mn-cs"/>
            </a:rPr>
            <a:t>紀北町庁舎等改築及び改修基金：庁舎等施設の老朽化に伴う維持修繕等に充当していく。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財源不足による基金取崩を行ったことにより、</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過去の取り崩し実績等から必要と考えられる額について、決算状況を踏まえて可能な範囲で積立て、残高の維持を図る。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地方債の元利償還に充てるための基金取崩しと、基金運用益の積立により</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過疎対策事業債、合併特例事業債年度末残高の元利償還の３割相当分の積み立てを維持し、その償還に備える。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11408006</v>
      </c>
      <c r="BO4" s="371"/>
      <c r="BP4" s="371"/>
      <c r="BQ4" s="371"/>
      <c r="BR4" s="371"/>
      <c r="BS4" s="371"/>
      <c r="BT4" s="371"/>
      <c r="BU4" s="372"/>
      <c r="BV4" s="370">
        <v>11218136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10.6</v>
      </c>
      <c r="CU4" s="377"/>
      <c r="CV4" s="377"/>
      <c r="CW4" s="377"/>
      <c r="CX4" s="377"/>
      <c r="CY4" s="377"/>
      <c r="CZ4" s="377"/>
      <c r="DA4" s="378"/>
      <c r="DB4" s="376">
        <v>9.8000000000000007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10674846</v>
      </c>
      <c r="BO5" s="408"/>
      <c r="BP5" s="408"/>
      <c r="BQ5" s="408"/>
      <c r="BR5" s="408"/>
      <c r="BS5" s="408"/>
      <c r="BT5" s="408"/>
      <c r="BU5" s="409"/>
      <c r="BV5" s="407">
        <v>10570757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91.4</v>
      </c>
      <c r="CU5" s="405"/>
      <c r="CV5" s="405"/>
      <c r="CW5" s="405"/>
      <c r="CX5" s="405"/>
      <c r="CY5" s="405"/>
      <c r="CZ5" s="405"/>
      <c r="DA5" s="406"/>
      <c r="DB5" s="404">
        <v>91.8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733160</v>
      </c>
      <c r="BO6" s="408"/>
      <c r="BP6" s="408"/>
      <c r="BQ6" s="408"/>
      <c r="BR6" s="408"/>
      <c r="BS6" s="408"/>
      <c r="BT6" s="408"/>
      <c r="BU6" s="409"/>
      <c r="BV6" s="407">
        <v>647379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91.8</v>
      </c>
      <c r="CU6" s="445"/>
      <c r="CV6" s="445"/>
      <c r="CW6" s="445"/>
      <c r="CX6" s="445"/>
      <c r="CY6" s="445"/>
      <c r="CZ6" s="445"/>
      <c r="DA6" s="446"/>
      <c r="DB6" s="444">
        <v>92.8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69458</v>
      </c>
      <c r="BO7" s="408"/>
      <c r="BP7" s="408"/>
      <c r="BQ7" s="408"/>
      <c r="BR7" s="408"/>
      <c r="BS7" s="408"/>
      <c r="BT7" s="408"/>
      <c r="BU7" s="409"/>
      <c r="BV7" s="407">
        <v>33111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6243911</v>
      </c>
      <c r="CU7" s="408"/>
      <c r="CV7" s="408"/>
      <c r="CW7" s="408"/>
      <c r="CX7" s="408"/>
      <c r="CY7" s="408"/>
      <c r="CZ7" s="408"/>
      <c r="DA7" s="409"/>
      <c r="DB7" s="407">
        <v>6248197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663702</v>
      </c>
      <c r="BO8" s="408"/>
      <c r="BP8" s="408"/>
      <c r="BQ8" s="408"/>
      <c r="BR8" s="408"/>
      <c r="BS8" s="408"/>
      <c r="BT8" s="408"/>
      <c r="BU8" s="409"/>
      <c r="BV8" s="407">
        <v>614268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14604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49434</v>
      </c>
      <c r="BO9" s="408"/>
      <c r="BP9" s="408"/>
      <c r="BQ9" s="408"/>
      <c r="BR9" s="408"/>
      <c r="BS9" s="408"/>
      <c r="BT9" s="408"/>
      <c r="BU9" s="409"/>
      <c r="BV9" s="407">
        <v>42934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16.899999999999999</v>
      </c>
      <c r="CU9" s="405"/>
      <c r="CV9" s="405"/>
      <c r="CW9" s="405"/>
      <c r="CX9" s="405"/>
      <c r="CY9" s="405"/>
      <c r="CZ9" s="405"/>
      <c r="DA9" s="406"/>
      <c r="DB9" s="404">
        <v>17.8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16338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307200</v>
      </c>
      <c r="BO10" s="408"/>
      <c r="BP10" s="408"/>
      <c r="BQ10" s="408"/>
      <c r="BR10" s="408"/>
      <c r="BS10" s="408"/>
      <c r="BT10" s="408"/>
      <c r="BU10" s="409"/>
      <c r="BV10" s="407">
        <v>285700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14131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456704</v>
      </c>
      <c r="BO12" s="408"/>
      <c r="BP12" s="408"/>
      <c r="BQ12" s="408"/>
      <c r="BR12" s="408"/>
      <c r="BS12" s="408"/>
      <c r="BT12" s="408"/>
      <c r="BU12" s="409"/>
      <c r="BV12" s="407">
        <v>432687</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13735</v>
      </c>
      <c r="S13" s="492"/>
      <c r="T13" s="492"/>
      <c r="U13" s="492"/>
      <c r="V13" s="493"/>
      <c r="W13" s="423" t="s">
        <v>131</v>
      </c>
      <c r="X13" s="424"/>
      <c r="Y13" s="424"/>
      <c r="Z13" s="424"/>
      <c r="AA13" s="424"/>
      <c r="AB13" s="414"/>
      <c r="AC13" s="458">
        <v>580</v>
      </c>
      <c r="AD13" s="459"/>
      <c r="AE13" s="459"/>
      <c r="AF13" s="459"/>
      <c r="AG13" s="501"/>
      <c r="AH13" s="458">
        <v>720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-100070</v>
      </c>
      <c r="BO13" s="408"/>
      <c r="BP13" s="408"/>
      <c r="BQ13" s="408"/>
      <c r="BR13" s="408"/>
      <c r="BS13" s="408"/>
      <c r="BT13" s="408"/>
      <c r="BU13" s="409"/>
      <c r="BV13" s="407">
        <v>-104053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7.2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14479</v>
      </c>
      <c r="S14" s="492"/>
      <c r="T14" s="492"/>
      <c r="U14" s="492"/>
      <c r="V14" s="493"/>
      <c r="W14" s="397"/>
      <c r="X14" s="398"/>
      <c r="Y14" s="398"/>
      <c r="Z14" s="398"/>
      <c r="AA14" s="398"/>
      <c r="AB14" s="387"/>
      <c r="AC14" s="494">
        <v>9</v>
      </c>
      <c r="AD14" s="495"/>
      <c r="AE14" s="495"/>
      <c r="AF14" s="495"/>
      <c r="AG14" s="496"/>
      <c r="AH14" s="494">
        <v>10.199999999999999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18.100000000000001</v>
      </c>
      <c r="CU14" s="506"/>
      <c r="CV14" s="506"/>
      <c r="CW14" s="506"/>
      <c r="CX14" s="506"/>
      <c r="CY14" s="506"/>
      <c r="CZ14" s="506"/>
      <c r="DA14" s="507"/>
      <c r="DB14" s="505">
        <v>14.4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14145</v>
      </c>
      <c r="S15" s="492"/>
      <c r="T15" s="492"/>
      <c r="U15" s="492"/>
      <c r="V15" s="493"/>
      <c r="W15" s="423" t="s">
        <v>137</v>
      </c>
      <c r="X15" s="424"/>
      <c r="Y15" s="424"/>
      <c r="Z15" s="424"/>
      <c r="AA15" s="424"/>
      <c r="AB15" s="414"/>
      <c r="AC15" s="458">
        <v>1673</v>
      </c>
      <c r="AD15" s="459"/>
      <c r="AE15" s="459"/>
      <c r="AF15" s="459"/>
      <c r="AG15" s="501"/>
      <c r="AH15" s="458">
        <v>1878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1586536</v>
      </c>
      <c r="BO15" s="371"/>
      <c r="BP15" s="371"/>
      <c r="BQ15" s="371"/>
      <c r="BR15" s="371"/>
      <c r="BS15" s="371"/>
      <c r="BT15" s="371"/>
      <c r="BU15" s="372"/>
      <c r="BV15" s="370">
        <v>1543967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25.8</v>
      </c>
      <c r="AD16" s="495"/>
      <c r="AE16" s="495"/>
      <c r="AF16" s="495"/>
      <c r="AG16" s="496"/>
      <c r="AH16" s="494">
        <v>26.5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5844436</v>
      </c>
      <c r="BO16" s="408"/>
      <c r="BP16" s="408"/>
      <c r="BQ16" s="408"/>
      <c r="BR16" s="408"/>
      <c r="BS16" s="408"/>
      <c r="BT16" s="408"/>
      <c r="BU16" s="409"/>
      <c r="BV16" s="407">
        <v>5810643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4221</v>
      </c>
      <c r="AD17" s="459"/>
      <c r="AE17" s="459"/>
      <c r="AF17" s="459"/>
      <c r="AG17" s="501"/>
      <c r="AH17" s="458">
        <v>4480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1960677</v>
      </c>
      <c r="BO17" s="408"/>
      <c r="BP17" s="408"/>
      <c r="BQ17" s="408"/>
      <c r="BR17" s="408"/>
      <c r="BS17" s="408"/>
      <c r="BT17" s="408"/>
      <c r="BU17" s="409"/>
      <c r="BV17" s="407">
        <v>1917142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256.55</v>
      </c>
      <c r="M18" s="531"/>
      <c r="N18" s="531"/>
      <c r="O18" s="531"/>
      <c r="P18" s="531"/>
      <c r="Q18" s="531"/>
      <c r="R18" s="532"/>
      <c r="S18" s="532"/>
      <c r="T18" s="532"/>
      <c r="U18" s="532"/>
      <c r="V18" s="533"/>
      <c r="W18" s="425"/>
      <c r="X18" s="426"/>
      <c r="Y18" s="426"/>
      <c r="Z18" s="426"/>
      <c r="AA18" s="426"/>
      <c r="AB18" s="417"/>
      <c r="AC18" s="534">
        <v>65.2</v>
      </c>
      <c r="AD18" s="535"/>
      <c r="AE18" s="535"/>
      <c r="AF18" s="535"/>
      <c r="AG18" s="536"/>
      <c r="AH18" s="534">
        <v>63.3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5699954</v>
      </c>
      <c r="BO18" s="408"/>
      <c r="BP18" s="408"/>
      <c r="BQ18" s="408"/>
      <c r="BR18" s="408"/>
      <c r="BS18" s="408"/>
      <c r="BT18" s="408"/>
      <c r="BU18" s="409"/>
      <c r="BV18" s="407">
        <v>5787038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8478854</v>
      </c>
      <c r="BO19" s="408"/>
      <c r="BP19" s="408"/>
      <c r="BQ19" s="408"/>
      <c r="BR19" s="408"/>
      <c r="BS19" s="408"/>
      <c r="BT19" s="408"/>
      <c r="BU19" s="409"/>
      <c r="BV19" s="407">
        <v>7941092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6814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11338651</v>
      </c>
      <c r="BO22" s="371"/>
      <c r="BP22" s="371"/>
      <c r="BQ22" s="371"/>
      <c r="BR22" s="371"/>
      <c r="BS22" s="371"/>
      <c r="BT22" s="371"/>
      <c r="BU22" s="372"/>
      <c r="BV22" s="370">
        <v>12014064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6673568</v>
      </c>
      <c r="BO23" s="408"/>
      <c r="BP23" s="408"/>
      <c r="BQ23" s="408"/>
      <c r="BR23" s="408"/>
      <c r="BS23" s="408"/>
      <c r="BT23" s="408"/>
      <c r="BU23" s="409"/>
      <c r="BV23" s="407">
        <v>6720583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7200</v>
      </c>
      <c r="R24" s="459"/>
      <c r="S24" s="459"/>
      <c r="T24" s="459"/>
      <c r="U24" s="459"/>
      <c r="V24" s="501"/>
      <c r="W24" s="553"/>
      <c r="X24" s="554"/>
      <c r="Y24" s="555"/>
      <c r="Z24" s="457" t="s">
        <v>162</v>
      </c>
      <c r="AA24" s="437"/>
      <c r="AB24" s="437"/>
      <c r="AC24" s="437"/>
      <c r="AD24" s="437"/>
      <c r="AE24" s="437"/>
      <c r="AF24" s="437"/>
      <c r="AG24" s="438"/>
      <c r="AH24" s="458">
        <v>164</v>
      </c>
      <c r="AI24" s="459"/>
      <c r="AJ24" s="459"/>
      <c r="AK24" s="459"/>
      <c r="AL24" s="501"/>
      <c r="AM24" s="458">
        <v>511188</v>
      </c>
      <c r="AN24" s="459"/>
      <c r="AO24" s="459"/>
      <c r="AP24" s="459"/>
      <c r="AQ24" s="459"/>
      <c r="AR24" s="501"/>
      <c r="AS24" s="458">
        <v>3117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8247637</v>
      </c>
      <c r="BO24" s="408"/>
      <c r="BP24" s="408"/>
      <c r="BQ24" s="408"/>
      <c r="BR24" s="408"/>
      <c r="BS24" s="408"/>
      <c r="BT24" s="408"/>
      <c r="BU24" s="409"/>
      <c r="BV24" s="407">
        <v>8605712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5700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160186</v>
      </c>
      <c r="BO25" s="371"/>
      <c r="BP25" s="371"/>
      <c r="BQ25" s="371"/>
      <c r="BR25" s="371"/>
      <c r="BS25" s="371"/>
      <c r="BT25" s="371"/>
      <c r="BU25" s="372"/>
      <c r="BV25" s="370">
        <v>173699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5400</v>
      </c>
      <c r="R26" s="459"/>
      <c r="S26" s="459"/>
      <c r="T26" s="459"/>
      <c r="U26" s="459"/>
      <c r="V26" s="501"/>
      <c r="W26" s="553"/>
      <c r="X26" s="554"/>
      <c r="Y26" s="555"/>
      <c r="Z26" s="457" t="s">
        <v>168</v>
      </c>
      <c r="AA26" s="559"/>
      <c r="AB26" s="559"/>
      <c r="AC26" s="559"/>
      <c r="AD26" s="559"/>
      <c r="AE26" s="559"/>
      <c r="AF26" s="559"/>
      <c r="AG26" s="560"/>
      <c r="AH26" s="458">
        <v>29</v>
      </c>
      <c r="AI26" s="459"/>
      <c r="AJ26" s="459"/>
      <c r="AK26" s="459"/>
      <c r="AL26" s="501"/>
      <c r="AM26" s="458">
        <v>88276</v>
      </c>
      <c r="AN26" s="459"/>
      <c r="AO26" s="459"/>
      <c r="AP26" s="459"/>
      <c r="AQ26" s="459"/>
      <c r="AR26" s="501"/>
      <c r="AS26" s="458">
        <v>3044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2940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17870</v>
      </c>
      <c r="AN27" s="459"/>
      <c r="AO27" s="459"/>
      <c r="AP27" s="459"/>
      <c r="AQ27" s="459"/>
      <c r="AR27" s="501"/>
      <c r="AS27" s="458">
        <v>3574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277203</v>
      </c>
      <c r="BO27" s="527"/>
      <c r="BP27" s="527"/>
      <c r="BQ27" s="527"/>
      <c r="BR27" s="527"/>
      <c r="BS27" s="527"/>
      <c r="BT27" s="527"/>
      <c r="BU27" s="528"/>
      <c r="BV27" s="526">
        <v>277203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1293073</v>
      </c>
      <c r="BO28" s="371"/>
      <c r="BP28" s="371"/>
      <c r="BQ28" s="371"/>
      <c r="BR28" s="371"/>
      <c r="BS28" s="371"/>
      <c r="BT28" s="371"/>
      <c r="BU28" s="372"/>
      <c r="BV28" s="370">
        <v>1442577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2030</v>
      </c>
      <c r="R29" s="459"/>
      <c r="S29" s="459"/>
      <c r="T29" s="459"/>
      <c r="U29" s="459"/>
      <c r="V29" s="501"/>
      <c r="W29" s="556"/>
      <c r="X29" s="557"/>
      <c r="Y29" s="558"/>
      <c r="Z29" s="457" t="s">
        <v>177</v>
      </c>
      <c r="AA29" s="437"/>
      <c r="AB29" s="437"/>
      <c r="AC29" s="437"/>
      <c r="AD29" s="437"/>
      <c r="AE29" s="437"/>
      <c r="AF29" s="437"/>
      <c r="AG29" s="438"/>
      <c r="AH29" s="458">
        <v>169</v>
      </c>
      <c r="AI29" s="459"/>
      <c r="AJ29" s="459"/>
      <c r="AK29" s="459"/>
      <c r="AL29" s="501"/>
      <c r="AM29" s="458">
        <v>529058</v>
      </c>
      <c r="AN29" s="459"/>
      <c r="AO29" s="459"/>
      <c r="AP29" s="459"/>
      <c r="AQ29" s="459"/>
      <c r="AR29" s="501"/>
      <c r="AS29" s="458">
        <v>3131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760007</v>
      </c>
      <c r="BO29" s="408"/>
      <c r="BP29" s="408"/>
      <c r="BQ29" s="408"/>
      <c r="BR29" s="408"/>
      <c r="BS29" s="408"/>
      <c r="BT29" s="408"/>
      <c r="BU29" s="409"/>
      <c r="BV29" s="407">
        <v>1133808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2579308</v>
      </c>
      <c r="BO30" s="527"/>
      <c r="BP30" s="527"/>
      <c r="BQ30" s="527"/>
      <c r="BR30" s="527"/>
      <c r="BS30" s="527"/>
      <c r="BT30" s="527"/>
      <c r="BU30" s="528"/>
      <c r="BV30" s="526">
        <v>2808971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三重紀北消防組合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荷坂やすらぎ苑組合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紀北広域連合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紀北広域連合　介護保険事業特別会計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紀北広域連合　障害者支援事業特別会計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紀北広域連合　障害者支援サービス事業特別会計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三重県市町総合事務組合　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三重県市町総合事務組合　共同研修特別会計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三重県市町総合事務組合　デジタル地図特別会計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三重県市町総合事務組合　物品特別会計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eLCJBneJUvdOI9+VXXwW+GOmdGhRshp3WkK4rNuWo3iu8M0x1ospe1DDy2Bgiow1kO1teclHxsKXGLQdpKtMw==" saltValue="8e+DJs49l4oR2Cpprrrg3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Z42" sqref="AZ42:BF4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1389040</v>
      </c>
      <c r="S5" s="613"/>
      <c r="T5" s="613"/>
      <c r="U5" s="613"/>
      <c r="V5" s="613"/>
      <c r="W5" s="613"/>
      <c r="X5" s="613"/>
      <c r="Y5" s="614"/>
      <c r="Z5" s="615">
        <v>12.2</v>
      </c>
      <c r="AA5" s="615"/>
      <c r="AB5" s="615"/>
      <c r="AC5" s="615"/>
      <c r="AD5" s="616">
        <v>1389040</v>
      </c>
      <c r="AE5" s="616"/>
      <c r="AF5" s="616"/>
      <c r="AG5" s="616"/>
      <c r="AH5" s="616"/>
      <c r="AI5" s="616"/>
      <c r="AJ5" s="616"/>
      <c r="AK5" s="616"/>
      <c r="AL5" s="617">
        <v>22.4</v>
      </c>
      <c r="AM5" s="618"/>
      <c r="AN5" s="618"/>
      <c r="AO5" s="619"/>
      <c r="AP5" s="609" t="s">
        <v>216</v>
      </c>
      <c r="AQ5" s="610"/>
      <c r="AR5" s="610"/>
      <c r="AS5" s="610"/>
      <c r="AT5" s="610"/>
      <c r="AU5" s="610"/>
      <c r="AV5" s="610"/>
      <c r="AW5" s="610"/>
      <c r="AX5" s="610"/>
      <c r="AY5" s="610"/>
      <c r="AZ5" s="610"/>
      <c r="BA5" s="610"/>
      <c r="BB5" s="610"/>
      <c r="BC5" s="610"/>
      <c r="BD5" s="610"/>
      <c r="BE5" s="610"/>
      <c r="BF5" s="611"/>
      <c r="BG5" s="623">
        <v>1389040</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127305</v>
      </c>
      <c r="S6" s="624"/>
      <c r="T6" s="624"/>
      <c r="U6" s="624"/>
      <c r="V6" s="624"/>
      <c r="W6" s="624"/>
      <c r="X6" s="624"/>
      <c r="Y6" s="625"/>
      <c r="Z6" s="626">
        <v>1.1000000000000001</v>
      </c>
      <c r="AA6" s="626"/>
      <c r="AB6" s="626"/>
      <c r="AC6" s="626"/>
      <c r="AD6" s="627">
        <v>127305</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1389040</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90599</v>
      </c>
      <c r="CS6" s="624"/>
      <c r="CT6" s="624"/>
      <c r="CU6" s="624"/>
      <c r="CV6" s="624"/>
      <c r="CW6" s="624"/>
      <c r="CX6" s="624"/>
      <c r="CY6" s="625"/>
      <c r="CZ6" s="617">
        <v>0.8</v>
      </c>
      <c r="DA6" s="618"/>
      <c r="DB6" s="618"/>
      <c r="DC6" s="634"/>
      <c r="DD6" s="632">
        <v>1364</v>
      </c>
      <c r="DE6" s="624"/>
      <c r="DF6" s="624"/>
      <c r="DG6" s="624"/>
      <c r="DH6" s="624"/>
      <c r="DI6" s="624"/>
      <c r="DJ6" s="624"/>
      <c r="DK6" s="624"/>
      <c r="DL6" s="624"/>
      <c r="DM6" s="624"/>
      <c r="DN6" s="624"/>
      <c r="DO6" s="624"/>
      <c r="DP6" s="625"/>
      <c r="DQ6" s="632">
        <v>90599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533</v>
      </c>
      <c r="S7" s="624"/>
      <c r="T7" s="624"/>
      <c r="U7" s="624"/>
      <c r="V7" s="624"/>
      <c r="W7" s="624"/>
      <c r="X7" s="624"/>
      <c r="Y7" s="625"/>
      <c r="Z7" s="626">
        <v>0</v>
      </c>
      <c r="AA7" s="626"/>
      <c r="AB7" s="626"/>
      <c r="AC7" s="626"/>
      <c r="AD7" s="627">
        <v>533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581868</v>
      </c>
      <c r="BH7" s="624"/>
      <c r="BI7" s="624"/>
      <c r="BJ7" s="624"/>
      <c r="BK7" s="624"/>
      <c r="BL7" s="624"/>
      <c r="BM7" s="624"/>
      <c r="BN7" s="625"/>
      <c r="BO7" s="626">
        <v>41.9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1668079</v>
      </c>
      <c r="CS7" s="624"/>
      <c r="CT7" s="624"/>
      <c r="CU7" s="624"/>
      <c r="CV7" s="624"/>
      <c r="CW7" s="624"/>
      <c r="CX7" s="624"/>
      <c r="CY7" s="625"/>
      <c r="CZ7" s="626">
        <v>15.6</v>
      </c>
      <c r="DA7" s="626"/>
      <c r="DB7" s="626"/>
      <c r="DC7" s="626"/>
      <c r="DD7" s="632">
        <v>21201</v>
      </c>
      <c r="DE7" s="624"/>
      <c r="DF7" s="624"/>
      <c r="DG7" s="624"/>
      <c r="DH7" s="624"/>
      <c r="DI7" s="624"/>
      <c r="DJ7" s="624"/>
      <c r="DK7" s="624"/>
      <c r="DL7" s="624"/>
      <c r="DM7" s="624"/>
      <c r="DN7" s="624"/>
      <c r="DO7" s="624"/>
      <c r="DP7" s="625"/>
      <c r="DQ7" s="632">
        <v>1329845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10710</v>
      </c>
      <c r="S8" s="624"/>
      <c r="T8" s="624"/>
      <c r="U8" s="624"/>
      <c r="V8" s="624"/>
      <c r="W8" s="624"/>
      <c r="X8" s="624"/>
      <c r="Y8" s="625"/>
      <c r="Z8" s="626">
        <v>0.1</v>
      </c>
      <c r="AA8" s="626"/>
      <c r="AB8" s="626"/>
      <c r="AC8" s="626"/>
      <c r="AD8" s="627">
        <v>10710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23289</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2984223</v>
      </c>
      <c r="CS8" s="624"/>
      <c r="CT8" s="624"/>
      <c r="CU8" s="624"/>
      <c r="CV8" s="624"/>
      <c r="CW8" s="624"/>
      <c r="CX8" s="624"/>
      <c r="CY8" s="625"/>
      <c r="CZ8" s="626">
        <v>28</v>
      </c>
      <c r="DA8" s="626"/>
      <c r="DB8" s="626"/>
      <c r="DC8" s="626"/>
      <c r="DD8" s="632" t="s">
        <v>122</v>
      </c>
      <c r="DE8" s="624"/>
      <c r="DF8" s="624"/>
      <c r="DG8" s="624"/>
      <c r="DH8" s="624"/>
      <c r="DI8" s="624"/>
      <c r="DJ8" s="624"/>
      <c r="DK8" s="624"/>
      <c r="DL8" s="624"/>
      <c r="DM8" s="624"/>
      <c r="DN8" s="624"/>
      <c r="DO8" s="624"/>
      <c r="DP8" s="625"/>
      <c r="DQ8" s="632">
        <v>1836006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11731</v>
      </c>
      <c r="S9" s="624"/>
      <c r="T9" s="624"/>
      <c r="U9" s="624"/>
      <c r="V9" s="624"/>
      <c r="W9" s="624"/>
      <c r="X9" s="624"/>
      <c r="Y9" s="625"/>
      <c r="Z9" s="626">
        <v>0.1</v>
      </c>
      <c r="AA9" s="626"/>
      <c r="AB9" s="626"/>
      <c r="AC9" s="626"/>
      <c r="AD9" s="627">
        <v>11731</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507744</v>
      </c>
      <c r="BH9" s="624"/>
      <c r="BI9" s="624"/>
      <c r="BJ9" s="624"/>
      <c r="BK9" s="624"/>
      <c r="BL9" s="624"/>
      <c r="BM9" s="624"/>
      <c r="BN9" s="625"/>
      <c r="BO9" s="626">
        <v>36.6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1108864</v>
      </c>
      <c r="CS9" s="624"/>
      <c r="CT9" s="624"/>
      <c r="CU9" s="624"/>
      <c r="CV9" s="624"/>
      <c r="CW9" s="624"/>
      <c r="CX9" s="624"/>
      <c r="CY9" s="625"/>
      <c r="CZ9" s="626">
        <v>10.4</v>
      </c>
      <c r="DA9" s="626"/>
      <c r="DB9" s="626"/>
      <c r="DC9" s="626"/>
      <c r="DD9" s="632">
        <v>117771</v>
      </c>
      <c r="DE9" s="624"/>
      <c r="DF9" s="624"/>
      <c r="DG9" s="624"/>
      <c r="DH9" s="624"/>
      <c r="DI9" s="624"/>
      <c r="DJ9" s="624"/>
      <c r="DK9" s="624"/>
      <c r="DL9" s="624"/>
      <c r="DM9" s="624"/>
      <c r="DN9" s="624"/>
      <c r="DO9" s="624"/>
      <c r="DP9" s="625"/>
      <c r="DQ9" s="632">
        <v>957104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31887</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359605</v>
      </c>
      <c r="S11" s="624"/>
      <c r="T11" s="624"/>
      <c r="U11" s="624"/>
      <c r="V11" s="624"/>
      <c r="W11" s="624"/>
      <c r="X11" s="624"/>
      <c r="Y11" s="625"/>
      <c r="Z11" s="628">
        <v>3.2</v>
      </c>
      <c r="AA11" s="629"/>
      <c r="AB11" s="629"/>
      <c r="AC11" s="635"/>
      <c r="AD11" s="632">
        <v>359605</v>
      </c>
      <c r="AE11" s="624"/>
      <c r="AF11" s="624"/>
      <c r="AG11" s="624"/>
      <c r="AH11" s="624"/>
      <c r="AI11" s="624"/>
      <c r="AJ11" s="624"/>
      <c r="AK11" s="625"/>
      <c r="AL11" s="628">
        <v>5.8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18948</v>
      </c>
      <c r="BH11" s="624"/>
      <c r="BI11" s="624"/>
      <c r="BJ11" s="624"/>
      <c r="BK11" s="624"/>
      <c r="BL11" s="624"/>
      <c r="BM11" s="624"/>
      <c r="BN11" s="625"/>
      <c r="BO11" s="626">
        <v>1.4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620408</v>
      </c>
      <c r="CS11" s="624"/>
      <c r="CT11" s="624"/>
      <c r="CU11" s="624"/>
      <c r="CV11" s="624"/>
      <c r="CW11" s="624"/>
      <c r="CX11" s="624"/>
      <c r="CY11" s="625"/>
      <c r="CZ11" s="626">
        <v>5.8</v>
      </c>
      <c r="DA11" s="626"/>
      <c r="DB11" s="626"/>
      <c r="DC11" s="626"/>
      <c r="DD11" s="632">
        <v>342307</v>
      </c>
      <c r="DE11" s="624"/>
      <c r="DF11" s="624"/>
      <c r="DG11" s="624"/>
      <c r="DH11" s="624"/>
      <c r="DI11" s="624"/>
      <c r="DJ11" s="624"/>
      <c r="DK11" s="624"/>
      <c r="DL11" s="624"/>
      <c r="DM11" s="624"/>
      <c r="DN11" s="624"/>
      <c r="DO11" s="624"/>
      <c r="DP11" s="625"/>
      <c r="DQ11" s="632">
        <v>357992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644718</v>
      </c>
      <c r="BH12" s="624"/>
      <c r="BI12" s="624"/>
      <c r="BJ12" s="624"/>
      <c r="BK12" s="624"/>
      <c r="BL12" s="624"/>
      <c r="BM12" s="624"/>
      <c r="BN12" s="625"/>
      <c r="BO12" s="626">
        <v>46.4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371555</v>
      </c>
      <c r="CS12" s="624"/>
      <c r="CT12" s="624"/>
      <c r="CU12" s="624"/>
      <c r="CV12" s="624"/>
      <c r="CW12" s="624"/>
      <c r="CX12" s="624"/>
      <c r="CY12" s="625"/>
      <c r="CZ12" s="626">
        <v>3.5</v>
      </c>
      <c r="DA12" s="626"/>
      <c r="DB12" s="626"/>
      <c r="DC12" s="626"/>
      <c r="DD12" s="632">
        <v>32841</v>
      </c>
      <c r="DE12" s="624"/>
      <c r="DF12" s="624"/>
      <c r="DG12" s="624"/>
      <c r="DH12" s="624"/>
      <c r="DI12" s="624"/>
      <c r="DJ12" s="624"/>
      <c r="DK12" s="624"/>
      <c r="DL12" s="624"/>
      <c r="DM12" s="624"/>
      <c r="DN12" s="624"/>
      <c r="DO12" s="624"/>
      <c r="DP12" s="625"/>
      <c r="DQ12" s="632">
        <v>155396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640791</v>
      </c>
      <c r="BH13" s="624"/>
      <c r="BI13" s="624"/>
      <c r="BJ13" s="624"/>
      <c r="BK13" s="624"/>
      <c r="BL13" s="624"/>
      <c r="BM13" s="624"/>
      <c r="BN13" s="625"/>
      <c r="BO13" s="626">
        <v>46.1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591061</v>
      </c>
      <c r="CS13" s="624"/>
      <c r="CT13" s="624"/>
      <c r="CU13" s="624"/>
      <c r="CV13" s="624"/>
      <c r="CW13" s="624"/>
      <c r="CX13" s="624"/>
      <c r="CY13" s="625"/>
      <c r="CZ13" s="626">
        <v>5.5</v>
      </c>
      <c r="DA13" s="626"/>
      <c r="DB13" s="626"/>
      <c r="DC13" s="626"/>
      <c r="DD13" s="632">
        <v>394118</v>
      </c>
      <c r="DE13" s="624"/>
      <c r="DF13" s="624"/>
      <c r="DG13" s="624"/>
      <c r="DH13" s="624"/>
      <c r="DI13" s="624"/>
      <c r="DJ13" s="624"/>
      <c r="DK13" s="624"/>
      <c r="DL13" s="624"/>
      <c r="DM13" s="624"/>
      <c r="DN13" s="624"/>
      <c r="DO13" s="624"/>
      <c r="DP13" s="625"/>
      <c r="DQ13" s="632">
        <v>210499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656</v>
      </c>
      <c r="S14" s="624"/>
      <c r="T14" s="624"/>
      <c r="U14" s="624"/>
      <c r="V14" s="624"/>
      <c r="W14" s="624"/>
      <c r="X14" s="624"/>
      <c r="Y14" s="625"/>
      <c r="Z14" s="626">
        <v>0</v>
      </c>
      <c r="AA14" s="626"/>
      <c r="AB14" s="626"/>
      <c r="AC14" s="626"/>
      <c r="AD14" s="627">
        <v>656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59101</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812787</v>
      </c>
      <c r="CS14" s="624"/>
      <c r="CT14" s="624"/>
      <c r="CU14" s="624"/>
      <c r="CV14" s="624"/>
      <c r="CW14" s="624"/>
      <c r="CX14" s="624"/>
      <c r="CY14" s="625"/>
      <c r="CZ14" s="626">
        <v>7.6</v>
      </c>
      <c r="DA14" s="626"/>
      <c r="DB14" s="626"/>
      <c r="DC14" s="626"/>
      <c r="DD14" s="632">
        <v>167645</v>
      </c>
      <c r="DE14" s="624"/>
      <c r="DF14" s="624"/>
      <c r="DG14" s="624"/>
      <c r="DH14" s="624"/>
      <c r="DI14" s="624"/>
      <c r="DJ14" s="624"/>
      <c r="DK14" s="624"/>
      <c r="DL14" s="624"/>
      <c r="DM14" s="624"/>
      <c r="DN14" s="624"/>
      <c r="DO14" s="624"/>
      <c r="DP14" s="625"/>
      <c r="DQ14" s="632">
        <v>634989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103353</v>
      </c>
      <c r="BH15" s="624"/>
      <c r="BI15" s="624"/>
      <c r="BJ15" s="624"/>
      <c r="BK15" s="624"/>
      <c r="BL15" s="624"/>
      <c r="BM15" s="624"/>
      <c r="BN15" s="625"/>
      <c r="BO15" s="626">
        <v>7.4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994100</v>
      </c>
      <c r="CS15" s="624"/>
      <c r="CT15" s="624"/>
      <c r="CU15" s="624"/>
      <c r="CV15" s="624"/>
      <c r="CW15" s="624"/>
      <c r="CX15" s="624"/>
      <c r="CY15" s="625"/>
      <c r="CZ15" s="626">
        <v>9.3000000000000007</v>
      </c>
      <c r="DA15" s="626"/>
      <c r="DB15" s="626"/>
      <c r="DC15" s="626"/>
      <c r="DD15" s="632">
        <v>126275</v>
      </c>
      <c r="DE15" s="624"/>
      <c r="DF15" s="624"/>
      <c r="DG15" s="624"/>
      <c r="DH15" s="624"/>
      <c r="DI15" s="624"/>
      <c r="DJ15" s="624"/>
      <c r="DK15" s="624"/>
      <c r="DL15" s="624"/>
      <c r="DM15" s="624"/>
      <c r="DN15" s="624"/>
      <c r="DO15" s="624"/>
      <c r="DP15" s="625"/>
      <c r="DQ15" s="632">
        <v>740278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10687</v>
      </c>
      <c r="S16" s="624"/>
      <c r="T16" s="624"/>
      <c r="U16" s="624"/>
      <c r="V16" s="624"/>
      <c r="W16" s="624"/>
      <c r="X16" s="624"/>
      <c r="Y16" s="625"/>
      <c r="Z16" s="626">
        <v>0.1</v>
      </c>
      <c r="AA16" s="626"/>
      <c r="AB16" s="626"/>
      <c r="AC16" s="626"/>
      <c r="AD16" s="627">
        <v>10687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35334</v>
      </c>
      <c r="S17" s="624"/>
      <c r="T17" s="624"/>
      <c r="U17" s="624"/>
      <c r="V17" s="624"/>
      <c r="W17" s="624"/>
      <c r="X17" s="624"/>
      <c r="Y17" s="625"/>
      <c r="Z17" s="626">
        <v>0.3</v>
      </c>
      <c r="AA17" s="626"/>
      <c r="AB17" s="626"/>
      <c r="AC17" s="626"/>
      <c r="AD17" s="627">
        <v>35334</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1433170</v>
      </c>
      <c r="CS17" s="624"/>
      <c r="CT17" s="624"/>
      <c r="CU17" s="624"/>
      <c r="CV17" s="624"/>
      <c r="CW17" s="624"/>
      <c r="CX17" s="624"/>
      <c r="CY17" s="625"/>
      <c r="CZ17" s="626">
        <v>13.4</v>
      </c>
      <c r="DA17" s="626"/>
      <c r="DB17" s="626"/>
      <c r="DC17" s="626"/>
      <c r="DD17" s="632" t="s">
        <v>122</v>
      </c>
      <c r="DE17" s="624"/>
      <c r="DF17" s="624"/>
      <c r="DG17" s="624"/>
      <c r="DH17" s="624"/>
      <c r="DI17" s="624"/>
      <c r="DJ17" s="624"/>
      <c r="DK17" s="624"/>
      <c r="DL17" s="624"/>
      <c r="DM17" s="624"/>
      <c r="DN17" s="624"/>
      <c r="DO17" s="624"/>
      <c r="DP17" s="625"/>
      <c r="DQ17" s="632">
        <v>1432986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7077</v>
      </c>
      <c r="S18" s="624"/>
      <c r="T18" s="624"/>
      <c r="U18" s="624"/>
      <c r="V18" s="624"/>
      <c r="W18" s="624"/>
      <c r="X18" s="624"/>
      <c r="Y18" s="625"/>
      <c r="Z18" s="626">
        <v>0.1</v>
      </c>
      <c r="AA18" s="626"/>
      <c r="AB18" s="626"/>
      <c r="AC18" s="626"/>
      <c r="AD18" s="627">
        <v>7077</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5894</v>
      </c>
      <c r="S19" s="624"/>
      <c r="T19" s="624"/>
      <c r="U19" s="624"/>
      <c r="V19" s="624"/>
      <c r="W19" s="624"/>
      <c r="X19" s="624"/>
      <c r="Y19" s="625"/>
      <c r="Z19" s="626">
        <v>0.1</v>
      </c>
      <c r="AA19" s="626"/>
      <c r="AB19" s="626"/>
      <c r="AC19" s="626"/>
      <c r="AD19" s="627">
        <v>5894</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1183</v>
      </c>
      <c r="S20" s="624"/>
      <c r="T20" s="624"/>
      <c r="U20" s="624"/>
      <c r="V20" s="624"/>
      <c r="W20" s="624"/>
      <c r="X20" s="624"/>
      <c r="Y20" s="625"/>
      <c r="Z20" s="626">
        <v>0</v>
      </c>
      <c r="AA20" s="626"/>
      <c r="AB20" s="626"/>
      <c r="AC20" s="626"/>
      <c r="AD20" s="627">
        <v>1183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10674846</v>
      </c>
      <c r="CS20" s="624"/>
      <c r="CT20" s="624"/>
      <c r="CU20" s="624"/>
      <c r="CV20" s="624"/>
      <c r="CW20" s="624"/>
      <c r="CX20" s="624"/>
      <c r="CY20" s="625"/>
      <c r="CZ20" s="626">
        <v>100</v>
      </c>
      <c r="DA20" s="626"/>
      <c r="DB20" s="626"/>
      <c r="DC20" s="626"/>
      <c r="DD20" s="632">
        <v>1203522</v>
      </c>
      <c r="DE20" s="624"/>
      <c r="DF20" s="624"/>
      <c r="DG20" s="624"/>
      <c r="DH20" s="624"/>
      <c r="DI20" s="624"/>
      <c r="DJ20" s="624"/>
      <c r="DK20" s="624"/>
      <c r="DL20" s="624"/>
      <c r="DM20" s="624"/>
      <c r="DN20" s="624"/>
      <c r="DO20" s="624"/>
      <c r="DP20" s="625"/>
      <c r="DQ20" s="632">
        <v>7745694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4571150</v>
      </c>
      <c r="S21" s="624"/>
      <c r="T21" s="624"/>
      <c r="U21" s="624"/>
      <c r="V21" s="624"/>
      <c r="W21" s="624"/>
      <c r="X21" s="624"/>
      <c r="Y21" s="625"/>
      <c r="Z21" s="626">
        <v>40.1</v>
      </c>
      <c r="AA21" s="626"/>
      <c r="AB21" s="626"/>
      <c r="AC21" s="626"/>
      <c r="AD21" s="627">
        <v>4254173</v>
      </c>
      <c r="AE21" s="627"/>
      <c r="AF21" s="627"/>
      <c r="AG21" s="627"/>
      <c r="AH21" s="627"/>
      <c r="AI21" s="627"/>
      <c r="AJ21" s="627"/>
      <c r="AK21" s="627"/>
      <c r="AL21" s="628">
        <v>68.5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4254173</v>
      </c>
      <c r="S22" s="624"/>
      <c r="T22" s="624"/>
      <c r="U22" s="624"/>
      <c r="V22" s="624"/>
      <c r="W22" s="624"/>
      <c r="X22" s="624"/>
      <c r="Y22" s="625"/>
      <c r="Z22" s="626">
        <v>37.299999999999997</v>
      </c>
      <c r="AA22" s="626"/>
      <c r="AB22" s="626"/>
      <c r="AC22" s="626"/>
      <c r="AD22" s="627">
        <v>4254173</v>
      </c>
      <c r="AE22" s="627"/>
      <c r="AF22" s="627"/>
      <c r="AG22" s="627"/>
      <c r="AH22" s="627"/>
      <c r="AI22" s="627"/>
      <c r="AJ22" s="627"/>
      <c r="AK22" s="627"/>
      <c r="AL22" s="628">
        <v>68.5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316977</v>
      </c>
      <c r="S23" s="624"/>
      <c r="T23" s="624"/>
      <c r="U23" s="624"/>
      <c r="V23" s="624"/>
      <c r="W23" s="624"/>
      <c r="X23" s="624"/>
      <c r="Y23" s="625"/>
      <c r="Z23" s="626">
        <v>2.8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4659551</v>
      </c>
      <c r="CS24" s="613"/>
      <c r="CT24" s="613"/>
      <c r="CU24" s="613"/>
      <c r="CV24" s="613"/>
      <c r="CW24" s="613"/>
      <c r="CX24" s="613"/>
      <c r="CY24" s="614"/>
      <c r="CZ24" s="617">
        <v>43.6</v>
      </c>
      <c r="DA24" s="618"/>
      <c r="DB24" s="618"/>
      <c r="DC24" s="634"/>
      <c r="DD24" s="658">
        <v>3736609</v>
      </c>
      <c r="DE24" s="613"/>
      <c r="DF24" s="613"/>
      <c r="DG24" s="613"/>
      <c r="DH24" s="613"/>
      <c r="DI24" s="613"/>
      <c r="DJ24" s="613"/>
      <c r="DK24" s="614"/>
      <c r="DL24" s="658">
        <v>3480521</v>
      </c>
      <c r="DM24" s="613"/>
      <c r="DN24" s="613"/>
      <c r="DO24" s="613"/>
      <c r="DP24" s="613"/>
      <c r="DQ24" s="613"/>
      <c r="DR24" s="613"/>
      <c r="DS24" s="613"/>
      <c r="DT24" s="613"/>
      <c r="DU24" s="613"/>
      <c r="DV24" s="614"/>
      <c r="DW24" s="617">
        <v>55.8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6523828</v>
      </c>
      <c r="S25" s="624"/>
      <c r="T25" s="624"/>
      <c r="U25" s="624"/>
      <c r="V25" s="624"/>
      <c r="W25" s="624"/>
      <c r="X25" s="624"/>
      <c r="Y25" s="625"/>
      <c r="Z25" s="626">
        <v>57.2</v>
      </c>
      <c r="AA25" s="626"/>
      <c r="AB25" s="626"/>
      <c r="AC25" s="626"/>
      <c r="AD25" s="627">
        <v>6206851</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1884019</v>
      </c>
      <c r="CS25" s="655"/>
      <c r="CT25" s="655"/>
      <c r="CU25" s="655"/>
      <c r="CV25" s="655"/>
      <c r="CW25" s="655"/>
      <c r="CX25" s="655"/>
      <c r="CY25" s="656"/>
      <c r="CZ25" s="628">
        <v>17.600000000000001</v>
      </c>
      <c r="DA25" s="653"/>
      <c r="DB25" s="653"/>
      <c r="DC25" s="657"/>
      <c r="DD25" s="632">
        <v>1792098</v>
      </c>
      <c r="DE25" s="655"/>
      <c r="DF25" s="655"/>
      <c r="DG25" s="655"/>
      <c r="DH25" s="655"/>
      <c r="DI25" s="655"/>
      <c r="DJ25" s="655"/>
      <c r="DK25" s="656"/>
      <c r="DL25" s="632">
        <v>1758812</v>
      </c>
      <c r="DM25" s="655"/>
      <c r="DN25" s="655"/>
      <c r="DO25" s="655"/>
      <c r="DP25" s="655"/>
      <c r="DQ25" s="655"/>
      <c r="DR25" s="655"/>
      <c r="DS25" s="655"/>
      <c r="DT25" s="655"/>
      <c r="DU25" s="655"/>
      <c r="DV25" s="656"/>
      <c r="DW25" s="628">
        <v>28.2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672</v>
      </c>
      <c r="S26" s="624"/>
      <c r="T26" s="624"/>
      <c r="U26" s="624"/>
      <c r="V26" s="624"/>
      <c r="W26" s="624"/>
      <c r="X26" s="624"/>
      <c r="Y26" s="625"/>
      <c r="Z26" s="626">
        <v>0</v>
      </c>
      <c r="AA26" s="626"/>
      <c r="AB26" s="626"/>
      <c r="AC26" s="626"/>
      <c r="AD26" s="627">
        <v>672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975914</v>
      </c>
      <c r="CS26" s="624"/>
      <c r="CT26" s="624"/>
      <c r="CU26" s="624"/>
      <c r="CV26" s="624"/>
      <c r="CW26" s="624"/>
      <c r="CX26" s="624"/>
      <c r="CY26" s="625"/>
      <c r="CZ26" s="628">
        <v>9.1</v>
      </c>
      <c r="DA26" s="653"/>
      <c r="DB26" s="653"/>
      <c r="DC26" s="657"/>
      <c r="DD26" s="632">
        <v>914490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32361</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1389040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1342362</v>
      </c>
      <c r="CS27" s="655"/>
      <c r="CT27" s="655"/>
      <c r="CU27" s="655"/>
      <c r="CV27" s="655"/>
      <c r="CW27" s="655"/>
      <c r="CX27" s="655"/>
      <c r="CY27" s="656"/>
      <c r="CZ27" s="628">
        <v>12.6</v>
      </c>
      <c r="DA27" s="653"/>
      <c r="DB27" s="653"/>
      <c r="DC27" s="657"/>
      <c r="DD27" s="632">
        <v>511525</v>
      </c>
      <c r="DE27" s="655"/>
      <c r="DF27" s="655"/>
      <c r="DG27" s="655"/>
      <c r="DH27" s="655"/>
      <c r="DI27" s="655"/>
      <c r="DJ27" s="655"/>
      <c r="DK27" s="656"/>
      <c r="DL27" s="632">
        <v>288723</v>
      </c>
      <c r="DM27" s="655"/>
      <c r="DN27" s="655"/>
      <c r="DO27" s="655"/>
      <c r="DP27" s="655"/>
      <c r="DQ27" s="655"/>
      <c r="DR27" s="655"/>
      <c r="DS27" s="655"/>
      <c r="DT27" s="655"/>
      <c r="DU27" s="655"/>
      <c r="DV27" s="656"/>
      <c r="DW27" s="628">
        <v>4.5999999999999996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172302</v>
      </c>
      <c r="S28" s="624"/>
      <c r="T28" s="624"/>
      <c r="U28" s="624"/>
      <c r="V28" s="624"/>
      <c r="W28" s="624"/>
      <c r="X28" s="624"/>
      <c r="Y28" s="625"/>
      <c r="Z28" s="626">
        <v>1.5</v>
      </c>
      <c r="AA28" s="626"/>
      <c r="AB28" s="626"/>
      <c r="AC28" s="626"/>
      <c r="AD28" s="627">
        <v>803</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1433170</v>
      </c>
      <c r="CS28" s="624"/>
      <c r="CT28" s="624"/>
      <c r="CU28" s="624"/>
      <c r="CV28" s="624"/>
      <c r="CW28" s="624"/>
      <c r="CX28" s="624"/>
      <c r="CY28" s="625"/>
      <c r="CZ28" s="628">
        <v>13.4</v>
      </c>
      <c r="DA28" s="653"/>
      <c r="DB28" s="653"/>
      <c r="DC28" s="657"/>
      <c r="DD28" s="632">
        <v>1432986</v>
      </c>
      <c r="DE28" s="624"/>
      <c r="DF28" s="624"/>
      <c r="DG28" s="624"/>
      <c r="DH28" s="624"/>
      <c r="DI28" s="624"/>
      <c r="DJ28" s="624"/>
      <c r="DK28" s="625"/>
      <c r="DL28" s="632">
        <v>1432986</v>
      </c>
      <c r="DM28" s="624"/>
      <c r="DN28" s="624"/>
      <c r="DO28" s="624"/>
      <c r="DP28" s="624"/>
      <c r="DQ28" s="624"/>
      <c r="DR28" s="624"/>
      <c r="DS28" s="624"/>
      <c r="DT28" s="624"/>
      <c r="DU28" s="624"/>
      <c r="DV28" s="625"/>
      <c r="DW28" s="628">
        <v>23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8457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1433170</v>
      </c>
      <c r="CS29" s="655"/>
      <c r="CT29" s="655"/>
      <c r="CU29" s="655"/>
      <c r="CV29" s="655"/>
      <c r="CW29" s="655"/>
      <c r="CX29" s="655"/>
      <c r="CY29" s="656"/>
      <c r="CZ29" s="628">
        <v>13.4</v>
      </c>
      <c r="DA29" s="653"/>
      <c r="DB29" s="653"/>
      <c r="DC29" s="657"/>
      <c r="DD29" s="632">
        <v>1432986</v>
      </c>
      <c r="DE29" s="655"/>
      <c r="DF29" s="655"/>
      <c r="DG29" s="655"/>
      <c r="DH29" s="655"/>
      <c r="DI29" s="655"/>
      <c r="DJ29" s="655"/>
      <c r="DK29" s="656"/>
      <c r="DL29" s="632">
        <v>1432986</v>
      </c>
      <c r="DM29" s="655"/>
      <c r="DN29" s="655"/>
      <c r="DO29" s="655"/>
      <c r="DP29" s="655"/>
      <c r="DQ29" s="655"/>
      <c r="DR29" s="655"/>
      <c r="DS29" s="655"/>
      <c r="DT29" s="655"/>
      <c r="DU29" s="655"/>
      <c r="DV29" s="656"/>
      <c r="DW29" s="628">
        <v>23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1183816</v>
      </c>
      <c r="S30" s="624"/>
      <c r="T30" s="624"/>
      <c r="U30" s="624"/>
      <c r="V30" s="624"/>
      <c r="W30" s="624"/>
      <c r="X30" s="624"/>
      <c r="Y30" s="625"/>
      <c r="Z30" s="626">
        <v>10.4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1402474</v>
      </c>
      <c r="CS30" s="624"/>
      <c r="CT30" s="624"/>
      <c r="CU30" s="624"/>
      <c r="CV30" s="624"/>
      <c r="CW30" s="624"/>
      <c r="CX30" s="624"/>
      <c r="CY30" s="625"/>
      <c r="CZ30" s="628">
        <v>13.1</v>
      </c>
      <c r="DA30" s="653"/>
      <c r="DB30" s="653"/>
      <c r="DC30" s="657"/>
      <c r="DD30" s="632">
        <v>1402298</v>
      </c>
      <c r="DE30" s="624"/>
      <c r="DF30" s="624"/>
      <c r="DG30" s="624"/>
      <c r="DH30" s="624"/>
      <c r="DI30" s="624"/>
      <c r="DJ30" s="624"/>
      <c r="DK30" s="625"/>
      <c r="DL30" s="632">
        <v>1402298</v>
      </c>
      <c r="DM30" s="624"/>
      <c r="DN30" s="624"/>
      <c r="DO30" s="624"/>
      <c r="DP30" s="624"/>
      <c r="DQ30" s="624"/>
      <c r="DR30" s="624"/>
      <c r="DS30" s="624"/>
      <c r="DT30" s="624"/>
      <c r="DU30" s="624"/>
      <c r="DV30" s="625"/>
      <c r="DW30" s="628">
        <v>22.5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97.4</v>
      </c>
      <c r="BN31" s="667"/>
      <c r="BO31" s="667"/>
      <c r="BP31" s="667"/>
      <c r="BQ31" s="668"/>
      <c r="BR31" s="679">
        <v>99</v>
      </c>
      <c r="BS31" s="667"/>
      <c r="BT31" s="667"/>
      <c r="BU31" s="667"/>
      <c r="BV31" s="667"/>
      <c r="BW31" s="667"/>
      <c r="BX31" s="618">
        <v>97.4</v>
      </c>
      <c r="BY31" s="667"/>
      <c r="BZ31" s="667"/>
      <c r="CA31" s="667"/>
      <c r="CB31" s="668"/>
      <c r="CD31" s="661"/>
      <c r="CE31" s="662"/>
      <c r="CF31" s="620" t="s">
        <v>300</v>
      </c>
      <c r="CG31" s="621"/>
      <c r="CH31" s="621"/>
      <c r="CI31" s="621"/>
      <c r="CJ31" s="621"/>
      <c r="CK31" s="621"/>
      <c r="CL31" s="621"/>
      <c r="CM31" s="621"/>
      <c r="CN31" s="621"/>
      <c r="CO31" s="621"/>
      <c r="CP31" s="621"/>
      <c r="CQ31" s="622"/>
      <c r="CR31" s="623">
        <v>30696</v>
      </c>
      <c r="CS31" s="655"/>
      <c r="CT31" s="655"/>
      <c r="CU31" s="655"/>
      <c r="CV31" s="655"/>
      <c r="CW31" s="655"/>
      <c r="CX31" s="655"/>
      <c r="CY31" s="656"/>
      <c r="CZ31" s="628">
        <v>0.3</v>
      </c>
      <c r="DA31" s="653"/>
      <c r="DB31" s="653"/>
      <c r="DC31" s="657"/>
      <c r="DD31" s="632">
        <v>30688</v>
      </c>
      <c r="DE31" s="655"/>
      <c r="DF31" s="655"/>
      <c r="DG31" s="655"/>
      <c r="DH31" s="655"/>
      <c r="DI31" s="655"/>
      <c r="DJ31" s="655"/>
      <c r="DK31" s="656"/>
      <c r="DL31" s="632">
        <v>30688</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537334</v>
      </c>
      <c r="S32" s="624"/>
      <c r="T32" s="624"/>
      <c r="U32" s="624"/>
      <c r="V32" s="624"/>
      <c r="W32" s="624"/>
      <c r="X32" s="624"/>
      <c r="Y32" s="625"/>
      <c r="Z32" s="626">
        <v>4.7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97.3</v>
      </c>
      <c r="BN32" s="655"/>
      <c r="BO32" s="655"/>
      <c r="BP32" s="655"/>
      <c r="BQ32" s="678"/>
      <c r="BR32" s="680">
        <v>98.9</v>
      </c>
      <c r="BS32" s="655"/>
      <c r="BT32" s="655"/>
      <c r="BU32" s="655"/>
      <c r="BV32" s="655"/>
      <c r="BW32" s="655"/>
      <c r="BX32" s="629">
        <v>97.1</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18103</v>
      </c>
      <c r="S33" s="624"/>
      <c r="T33" s="624"/>
      <c r="U33" s="624"/>
      <c r="V33" s="624"/>
      <c r="W33" s="624"/>
      <c r="X33" s="624"/>
      <c r="Y33" s="625"/>
      <c r="Z33" s="626">
        <v>0.2</v>
      </c>
      <c r="AA33" s="626"/>
      <c r="AB33" s="626"/>
      <c r="AC33" s="626"/>
      <c r="AD33" s="627">
        <v>1091</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98.9</v>
      </c>
      <c r="BH33" s="682"/>
      <c r="BI33" s="682"/>
      <c r="BJ33" s="682"/>
      <c r="BK33" s="682"/>
      <c r="BL33" s="682"/>
      <c r="BM33" s="683">
        <v>97.1</v>
      </c>
      <c r="BN33" s="682"/>
      <c r="BO33" s="682"/>
      <c r="BP33" s="682"/>
      <c r="BQ33" s="684"/>
      <c r="BR33" s="681">
        <v>99</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4811773</v>
      </c>
      <c r="CS33" s="655"/>
      <c r="CT33" s="655"/>
      <c r="CU33" s="655"/>
      <c r="CV33" s="655"/>
      <c r="CW33" s="655"/>
      <c r="CX33" s="655"/>
      <c r="CY33" s="656"/>
      <c r="CZ33" s="628">
        <v>45.1</v>
      </c>
      <c r="DA33" s="653"/>
      <c r="DB33" s="653"/>
      <c r="DC33" s="657"/>
      <c r="DD33" s="632">
        <v>3639584</v>
      </c>
      <c r="DE33" s="655"/>
      <c r="DF33" s="655"/>
      <c r="DG33" s="655"/>
      <c r="DH33" s="655"/>
      <c r="DI33" s="655"/>
      <c r="DJ33" s="655"/>
      <c r="DK33" s="656"/>
      <c r="DL33" s="632">
        <v>2219433</v>
      </c>
      <c r="DM33" s="655"/>
      <c r="DN33" s="655"/>
      <c r="DO33" s="655"/>
      <c r="DP33" s="655"/>
      <c r="DQ33" s="655"/>
      <c r="DR33" s="655"/>
      <c r="DS33" s="655"/>
      <c r="DT33" s="655"/>
      <c r="DU33" s="655"/>
      <c r="DV33" s="656"/>
      <c r="DW33" s="628">
        <v>35.6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121241</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1674007</v>
      </c>
      <c r="CS34" s="624"/>
      <c r="CT34" s="624"/>
      <c r="CU34" s="624"/>
      <c r="CV34" s="624"/>
      <c r="CW34" s="624"/>
      <c r="CX34" s="624"/>
      <c r="CY34" s="625"/>
      <c r="CZ34" s="628">
        <v>15.7</v>
      </c>
      <c r="DA34" s="653"/>
      <c r="DB34" s="653"/>
      <c r="DC34" s="657"/>
      <c r="DD34" s="632">
        <v>1198817</v>
      </c>
      <c r="DE34" s="624"/>
      <c r="DF34" s="624"/>
      <c r="DG34" s="624"/>
      <c r="DH34" s="624"/>
      <c r="DI34" s="624"/>
      <c r="DJ34" s="624"/>
      <c r="DK34" s="625"/>
      <c r="DL34" s="632">
        <v>998648</v>
      </c>
      <c r="DM34" s="624"/>
      <c r="DN34" s="624"/>
      <c r="DO34" s="624"/>
      <c r="DP34" s="624"/>
      <c r="DQ34" s="624"/>
      <c r="DR34" s="624"/>
      <c r="DS34" s="624"/>
      <c r="DT34" s="624"/>
      <c r="DU34" s="624"/>
      <c r="DV34" s="625"/>
      <c r="DW34" s="628">
        <v>16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1263132</v>
      </c>
      <c r="S35" s="624"/>
      <c r="T35" s="624"/>
      <c r="U35" s="624"/>
      <c r="V35" s="624"/>
      <c r="W35" s="624"/>
      <c r="X35" s="624"/>
      <c r="Y35" s="625"/>
      <c r="Z35" s="626">
        <v>11.1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113782</v>
      </c>
      <c r="CS35" s="655"/>
      <c r="CT35" s="655"/>
      <c r="CU35" s="655"/>
      <c r="CV35" s="655"/>
      <c r="CW35" s="655"/>
      <c r="CX35" s="655"/>
      <c r="CY35" s="656"/>
      <c r="CZ35" s="628">
        <v>1.1000000000000001</v>
      </c>
      <c r="DA35" s="653"/>
      <c r="DB35" s="653"/>
      <c r="DC35" s="657"/>
      <c r="DD35" s="632">
        <v>86330</v>
      </c>
      <c r="DE35" s="655"/>
      <c r="DF35" s="655"/>
      <c r="DG35" s="655"/>
      <c r="DH35" s="655"/>
      <c r="DI35" s="655"/>
      <c r="DJ35" s="655"/>
      <c r="DK35" s="656"/>
      <c r="DL35" s="632">
        <v>38719</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647379</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1038659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28299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1555964</v>
      </c>
      <c r="CS36" s="624"/>
      <c r="CT36" s="624"/>
      <c r="CU36" s="624"/>
      <c r="CV36" s="624"/>
      <c r="CW36" s="624"/>
      <c r="CX36" s="624"/>
      <c r="CY36" s="625"/>
      <c r="CZ36" s="628">
        <v>14.6</v>
      </c>
      <c r="DA36" s="653"/>
      <c r="DB36" s="653"/>
      <c r="DC36" s="657"/>
      <c r="DD36" s="632">
        <v>1183183</v>
      </c>
      <c r="DE36" s="624"/>
      <c r="DF36" s="624"/>
      <c r="DG36" s="624"/>
      <c r="DH36" s="624"/>
      <c r="DI36" s="624"/>
      <c r="DJ36" s="624"/>
      <c r="DK36" s="625"/>
      <c r="DL36" s="632">
        <v>820111</v>
      </c>
      <c r="DM36" s="624"/>
      <c r="DN36" s="624"/>
      <c r="DO36" s="624"/>
      <c r="DP36" s="624"/>
      <c r="DQ36" s="624"/>
      <c r="DR36" s="624"/>
      <c r="DS36" s="624"/>
      <c r="DT36" s="624"/>
      <c r="DU36" s="624"/>
      <c r="DV36" s="625"/>
      <c r="DW36" s="628">
        <v>13.1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172320</v>
      </c>
      <c r="S37" s="624"/>
      <c r="T37" s="624"/>
      <c r="U37" s="624"/>
      <c r="V37" s="624"/>
      <c r="W37" s="624"/>
      <c r="X37" s="624"/>
      <c r="Y37" s="625"/>
      <c r="Z37" s="626">
        <v>1.5</v>
      </c>
      <c r="AA37" s="626"/>
      <c r="AB37" s="626"/>
      <c r="AC37" s="626"/>
      <c r="AD37" s="627">
        <v>769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47401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-338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671778</v>
      </c>
      <c r="CS37" s="655"/>
      <c r="CT37" s="655"/>
      <c r="CU37" s="655"/>
      <c r="CV37" s="655"/>
      <c r="CW37" s="655"/>
      <c r="CX37" s="655"/>
      <c r="CY37" s="656"/>
      <c r="CZ37" s="628">
        <v>6.3</v>
      </c>
      <c r="DA37" s="653"/>
      <c r="DB37" s="653"/>
      <c r="DC37" s="657"/>
      <c r="DD37" s="632">
        <v>671778</v>
      </c>
      <c r="DE37" s="655"/>
      <c r="DF37" s="655"/>
      <c r="DG37" s="655"/>
      <c r="DH37" s="655"/>
      <c r="DI37" s="655"/>
      <c r="DJ37" s="655"/>
      <c r="DK37" s="656"/>
      <c r="DL37" s="632">
        <v>589619</v>
      </c>
      <c r="DM37" s="655"/>
      <c r="DN37" s="655"/>
      <c r="DO37" s="655"/>
      <c r="DP37" s="655"/>
      <c r="DQ37" s="655"/>
      <c r="DR37" s="655"/>
      <c r="DS37" s="655"/>
      <c r="DT37" s="655"/>
      <c r="DU37" s="655"/>
      <c r="DV37" s="656"/>
      <c r="DW37" s="628">
        <v>9.5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727061</v>
      </c>
      <c r="S38" s="624"/>
      <c r="T38" s="624"/>
      <c r="U38" s="624"/>
      <c r="V38" s="624"/>
      <c r="W38" s="624"/>
      <c r="X38" s="624"/>
      <c r="Y38" s="625"/>
      <c r="Z38" s="626">
        <v>6.4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2307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991258</v>
      </c>
      <c r="CS38" s="624"/>
      <c r="CT38" s="624"/>
      <c r="CU38" s="624"/>
      <c r="CV38" s="624"/>
      <c r="CW38" s="624"/>
      <c r="CX38" s="624"/>
      <c r="CY38" s="625"/>
      <c r="CZ38" s="628">
        <v>9.3000000000000007</v>
      </c>
      <c r="DA38" s="653"/>
      <c r="DB38" s="653"/>
      <c r="DC38" s="657"/>
      <c r="DD38" s="632">
        <v>836914</v>
      </c>
      <c r="DE38" s="624"/>
      <c r="DF38" s="624"/>
      <c r="DG38" s="624"/>
      <c r="DH38" s="624"/>
      <c r="DI38" s="624"/>
      <c r="DJ38" s="624"/>
      <c r="DK38" s="625"/>
      <c r="DL38" s="632">
        <v>361955</v>
      </c>
      <c r="DM38" s="624"/>
      <c r="DN38" s="624"/>
      <c r="DO38" s="624"/>
      <c r="DP38" s="624"/>
      <c r="DQ38" s="624"/>
      <c r="DR38" s="624"/>
      <c r="DS38" s="624"/>
      <c r="DT38" s="624"/>
      <c r="DU38" s="624"/>
      <c r="DV38" s="625"/>
      <c r="DW38" s="628">
        <v>5.8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3376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473642</v>
      </c>
      <c r="CS39" s="655"/>
      <c r="CT39" s="655"/>
      <c r="CU39" s="655"/>
      <c r="CV39" s="655"/>
      <c r="CW39" s="655"/>
      <c r="CX39" s="655"/>
      <c r="CY39" s="656"/>
      <c r="CZ39" s="628">
        <v>4.4000000000000004</v>
      </c>
      <c r="DA39" s="653"/>
      <c r="DB39" s="653"/>
      <c r="DC39" s="657"/>
      <c r="DD39" s="632">
        <v>334340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29061</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3120</v>
      </c>
      <c r="CS40" s="624"/>
      <c r="CT40" s="624"/>
      <c r="CU40" s="624"/>
      <c r="CV40" s="624"/>
      <c r="CW40" s="624"/>
      <c r="CX40" s="624"/>
      <c r="CY40" s="625"/>
      <c r="CZ40" s="628">
        <v>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11408006</v>
      </c>
      <c r="S41" s="696"/>
      <c r="T41" s="696"/>
      <c r="U41" s="696"/>
      <c r="V41" s="696"/>
      <c r="W41" s="696"/>
      <c r="X41" s="696"/>
      <c r="Y41" s="700"/>
      <c r="Z41" s="701">
        <v>100</v>
      </c>
      <c r="AA41" s="701"/>
      <c r="AB41" s="701"/>
      <c r="AC41" s="701"/>
      <c r="AD41" s="702">
        <v>6210186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156903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834355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1203522</v>
      </c>
      <c r="CS42" s="655"/>
      <c r="CT42" s="655"/>
      <c r="CU42" s="655"/>
      <c r="CV42" s="655"/>
      <c r="CW42" s="655"/>
      <c r="CX42" s="655"/>
      <c r="CY42" s="656"/>
      <c r="CZ42" s="628">
        <v>11.3</v>
      </c>
      <c r="DA42" s="653"/>
      <c r="DB42" s="653"/>
      <c r="DC42" s="657"/>
      <c r="DD42" s="632">
        <v>369501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18460</v>
      </c>
      <c r="CS43" s="655"/>
      <c r="CT43" s="655"/>
      <c r="CU43" s="655"/>
      <c r="CV43" s="655"/>
      <c r="CW43" s="655"/>
      <c r="CX43" s="655"/>
      <c r="CY43" s="656"/>
      <c r="CZ43" s="628">
        <v>0.2</v>
      </c>
      <c r="DA43" s="653"/>
      <c r="DB43" s="653"/>
      <c r="DC43" s="657"/>
      <c r="DD43" s="632">
        <v>18460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1203522</v>
      </c>
      <c r="CS44" s="624"/>
      <c r="CT44" s="624"/>
      <c r="CU44" s="624"/>
      <c r="CV44" s="624"/>
      <c r="CW44" s="624"/>
      <c r="CX44" s="624"/>
      <c r="CY44" s="625"/>
      <c r="CZ44" s="628">
        <v>11.3</v>
      </c>
      <c r="DA44" s="629"/>
      <c r="DB44" s="629"/>
      <c r="DC44" s="635"/>
      <c r="DD44" s="632">
        <v>369501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240239</v>
      </c>
      <c r="CS45" s="655"/>
      <c r="CT45" s="655"/>
      <c r="CU45" s="655"/>
      <c r="CV45" s="655"/>
      <c r="CW45" s="655"/>
      <c r="CX45" s="655"/>
      <c r="CY45" s="656"/>
      <c r="CZ45" s="628">
        <v>2.2999999999999998</v>
      </c>
      <c r="DA45" s="653"/>
      <c r="DB45" s="653"/>
      <c r="DC45" s="657"/>
      <c r="DD45" s="632">
        <v>18835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833874</v>
      </c>
      <c r="CS46" s="624"/>
      <c r="CT46" s="624"/>
      <c r="CU46" s="624"/>
      <c r="CV46" s="624"/>
      <c r="CW46" s="624"/>
      <c r="CX46" s="624"/>
      <c r="CY46" s="625"/>
      <c r="CZ46" s="628">
        <v>7.8</v>
      </c>
      <c r="DA46" s="629"/>
      <c r="DB46" s="629"/>
      <c r="DC46" s="635"/>
      <c r="DD46" s="632">
        <v>269045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10674846</v>
      </c>
      <c r="CS49" s="682"/>
      <c r="CT49" s="682"/>
      <c r="CU49" s="682"/>
      <c r="CV49" s="682"/>
      <c r="CW49" s="682"/>
      <c r="CX49" s="682"/>
      <c r="CY49" s="711"/>
      <c r="CZ49" s="703">
        <v>100</v>
      </c>
      <c r="DA49" s="712"/>
      <c r="DB49" s="712"/>
      <c r="DC49" s="713"/>
      <c r="DD49" s="714">
        <v>7745694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CfsuFfdz6f1dTH3f2ear/JtD71YxqwK9od5Wt0hfeFPnkAkjMvc5JM+RKPJDryeuDE1xCBqhE1eyoS6YrEPdw==" saltValue="gMAc3HEi++jkohHs8VJH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4" zoomScale="84" zoomScaleNormal="84" zoomScaleSheetLayoutView="70" workbookViewId="0">
      <selection activeCell="AA31" sqref="AA31:AE3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11408</v>
      </c>
      <c r="R7" s="753"/>
      <c r="S7" s="753"/>
      <c r="T7" s="753"/>
      <c r="U7" s="753"/>
      <c r="V7" s="753">
        <v>10675</v>
      </c>
      <c r="W7" s="753"/>
      <c r="X7" s="753"/>
      <c r="Y7" s="753"/>
      <c r="Z7" s="753"/>
      <c r="AA7" s="753">
        <v>733</v>
      </c>
      <c r="AB7" s="753"/>
      <c r="AC7" s="753"/>
      <c r="AD7" s="753"/>
      <c r="AE7" s="754"/>
      <c r="AF7" s="755">
        <v>664</v>
      </c>
      <c r="AG7" s="756"/>
      <c r="AH7" s="756"/>
      <c r="AI7" s="756"/>
      <c r="AJ7" s="757"/>
      <c r="AK7" s="758">
        <v>37</v>
      </c>
      <c r="AL7" s="759"/>
      <c r="AM7" s="759"/>
      <c r="AN7" s="759"/>
      <c r="AO7" s="759"/>
      <c r="AP7" s="759">
        <v>11339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664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1827</v>
      </c>
      <c r="R28" s="823"/>
      <c r="S28" s="823"/>
      <c r="T28" s="823"/>
      <c r="U28" s="823"/>
      <c r="V28" s="823">
        <v>1799</v>
      </c>
      <c r="W28" s="823"/>
      <c r="X28" s="823"/>
      <c r="Y28" s="823"/>
      <c r="Z28" s="823"/>
      <c r="AA28" s="823">
        <v>28</v>
      </c>
      <c r="AB28" s="823"/>
      <c r="AC28" s="823"/>
      <c r="AD28" s="823"/>
      <c r="AE28" s="824"/>
      <c r="AF28" s="825">
        <v>28</v>
      </c>
      <c r="AG28" s="823"/>
      <c r="AH28" s="823"/>
      <c r="AI28" s="823"/>
      <c r="AJ28" s="826"/>
      <c r="AK28" s="827">
        <v>157</v>
      </c>
      <c r="AL28" s="828"/>
      <c r="AM28" s="828"/>
      <c r="AN28" s="828"/>
      <c r="AO28" s="828"/>
      <c r="AP28" s="828" t="s">
        <v>561</v>
      </c>
      <c r="AQ28" s="828"/>
      <c r="AR28" s="828"/>
      <c r="AS28" s="828"/>
      <c r="AT28" s="828"/>
      <c r="AU28" s="828" t="s">
        <v>561</v>
      </c>
      <c r="AV28" s="828"/>
      <c r="AW28" s="828"/>
      <c r="AX28" s="828"/>
      <c r="AY28" s="828"/>
      <c r="AZ28" s="829" t="s">
        <v>561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702</v>
      </c>
      <c r="R29" s="784"/>
      <c r="S29" s="784"/>
      <c r="T29" s="784"/>
      <c r="U29" s="784"/>
      <c r="V29" s="784">
        <v>641</v>
      </c>
      <c r="W29" s="784"/>
      <c r="X29" s="784"/>
      <c r="Y29" s="784"/>
      <c r="Z29" s="784"/>
      <c r="AA29" s="784">
        <v>60</v>
      </c>
      <c r="AB29" s="784"/>
      <c r="AC29" s="784"/>
      <c r="AD29" s="784"/>
      <c r="AE29" s="785"/>
      <c r="AF29" s="786">
        <v>60</v>
      </c>
      <c r="AG29" s="787"/>
      <c r="AH29" s="787"/>
      <c r="AI29" s="787"/>
      <c r="AJ29" s="788"/>
      <c r="AK29" s="834">
        <v>432</v>
      </c>
      <c r="AL29" s="830"/>
      <c r="AM29" s="830"/>
      <c r="AN29" s="830"/>
      <c r="AO29" s="830"/>
      <c r="AP29" s="830" t="s">
        <v>561</v>
      </c>
      <c r="AQ29" s="830"/>
      <c r="AR29" s="830"/>
      <c r="AS29" s="830"/>
      <c r="AT29" s="830"/>
      <c r="AU29" s="830" t="s">
        <v>561</v>
      </c>
      <c r="AV29" s="830"/>
      <c r="AW29" s="830"/>
      <c r="AX29" s="830"/>
      <c r="AY29" s="830"/>
      <c r="AZ29" s="831" t="s">
        <v>561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171</v>
      </c>
      <c r="R30" s="784"/>
      <c r="S30" s="784"/>
      <c r="T30" s="784"/>
      <c r="U30" s="784"/>
      <c r="V30" s="784">
        <v>158</v>
      </c>
      <c r="W30" s="784"/>
      <c r="X30" s="784"/>
      <c r="Y30" s="784"/>
      <c r="Z30" s="784"/>
      <c r="AA30" s="784">
        <v>13</v>
      </c>
      <c r="AB30" s="784"/>
      <c r="AC30" s="784"/>
      <c r="AD30" s="784"/>
      <c r="AE30" s="785"/>
      <c r="AF30" s="786">
        <v>13</v>
      </c>
      <c r="AG30" s="787"/>
      <c r="AH30" s="787"/>
      <c r="AI30" s="787"/>
      <c r="AJ30" s="788"/>
      <c r="AK30" s="834">
        <v>23</v>
      </c>
      <c r="AL30" s="830"/>
      <c r="AM30" s="830"/>
      <c r="AN30" s="830"/>
      <c r="AO30" s="830"/>
      <c r="AP30" s="830" t="s">
        <v>561</v>
      </c>
      <c r="AQ30" s="830"/>
      <c r="AR30" s="830"/>
      <c r="AS30" s="830"/>
      <c r="AT30" s="830"/>
      <c r="AU30" s="830" t="s">
        <v>561</v>
      </c>
      <c r="AV30" s="830"/>
      <c r="AW30" s="830"/>
      <c r="AX30" s="830"/>
      <c r="AY30" s="830"/>
      <c r="AZ30" s="831" t="s">
        <v>561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362</v>
      </c>
      <c r="R31" s="784"/>
      <c r="S31" s="784"/>
      <c r="T31" s="784"/>
      <c r="U31" s="784"/>
      <c r="V31" s="784">
        <v>339</v>
      </c>
      <c r="W31" s="784"/>
      <c r="X31" s="784"/>
      <c r="Y31" s="784"/>
      <c r="Z31" s="784"/>
      <c r="AA31" s="784">
        <v>23</v>
      </c>
      <c r="AB31" s="784"/>
      <c r="AC31" s="784"/>
      <c r="AD31" s="784"/>
      <c r="AE31" s="785"/>
      <c r="AF31" s="786">
        <v>295</v>
      </c>
      <c r="AG31" s="787"/>
      <c r="AH31" s="787"/>
      <c r="AI31" s="787"/>
      <c r="AJ31" s="788"/>
      <c r="AK31" s="834">
        <v>47</v>
      </c>
      <c r="AL31" s="830"/>
      <c r="AM31" s="830"/>
      <c r="AN31" s="830"/>
      <c r="AO31" s="830"/>
      <c r="AP31" s="830">
        <v>1294</v>
      </c>
      <c r="AQ31" s="830"/>
      <c r="AR31" s="830"/>
      <c r="AS31" s="830"/>
      <c r="AT31" s="830"/>
      <c r="AU31" s="830">
        <v>494</v>
      </c>
      <c r="AV31" s="830"/>
      <c r="AW31" s="830"/>
      <c r="AX31" s="830"/>
      <c r="AY31" s="830"/>
      <c r="AZ31" s="831" t="s">
        <v>561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396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543</v>
      </c>
      <c r="C68" s="870"/>
      <c r="D68" s="870"/>
      <c r="E68" s="870"/>
      <c r="F68" s="870"/>
      <c r="G68" s="870"/>
      <c r="H68" s="870"/>
      <c r="I68" s="870"/>
      <c r="J68" s="870"/>
      <c r="K68" s="870"/>
      <c r="L68" s="870"/>
      <c r="M68" s="870"/>
      <c r="N68" s="870"/>
      <c r="O68" s="870"/>
      <c r="P68" s="871"/>
      <c r="Q68" s="872">
        <v>1062</v>
      </c>
      <c r="R68" s="866"/>
      <c r="S68" s="866"/>
      <c r="T68" s="866"/>
      <c r="U68" s="866"/>
      <c r="V68" s="866">
        <v>1050</v>
      </c>
      <c r="W68" s="866"/>
      <c r="X68" s="866"/>
      <c r="Y68" s="866"/>
      <c r="Z68" s="866"/>
      <c r="AA68" s="866">
        <v>12</v>
      </c>
      <c r="AB68" s="866"/>
      <c r="AC68" s="866"/>
      <c r="AD68" s="866"/>
      <c r="AE68" s="866"/>
      <c r="AF68" s="866">
        <v>12</v>
      </c>
      <c r="AG68" s="866"/>
      <c r="AH68" s="866"/>
      <c r="AI68" s="866"/>
      <c r="AJ68" s="866"/>
      <c r="AK68" s="866" t="s">
        <v>561</v>
      </c>
      <c r="AL68" s="866"/>
      <c r="AM68" s="866"/>
      <c r="AN68" s="866"/>
      <c r="AO68" s="866"/>
      <c r="AP68" s="866">
        <v>489</v>
      </c>
      <c r="AQ68" s="866"/>
      <c r="AR68" s="866"/>
      <c r="AS68" s="866"/>
      <c r="AT68" s="866"/>
      <c r="AU68" s="866">
        <v>471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544</v>
      </c>
      <c r="C69" s="874"/>
      <c r="D69" s="874"/>
      <c r="E69" s="874"/>
      <c r="F69" s="874"/>
      <c r="G69" s="874"/>
      <c r="H69" s="874"/>
      <c r="I69" s="874"/>
      <c r="J69" s="874"/>
      <c r="K69" s="874"/>
      <c r="L69" s="874"/>
      <c r="M69" s="874"/>
      <c r="N69" s="874"/>
      <c r="O69" s="874"/>
      <c r="P69" s="875"/>
      <c r="Q69" s="876">
        <v>33</v>
      </c>
      <c r="R69" s="830"/>
      <c r="S69" s="830"/>
      <c r="T69" s="830"/>
      <c r="U69" s="830"/>
      <c r="V69" s="830">
        <v>31</v>
      </c>
      <c r="W69" s="830"/>
      <c r="X69" s="830"/>
      <c r="Y69" s="830"/>
      <c r="Z69" s="830"/>
      <c r="AA69" s="830">
        <v>2</v>
      </c>
      <c r="AB69" s="830"/>
      <c r="AC69" s="830"/>
      <c r="AD69" s="830"/>
      <c r="AE69" s="830"/>
      <c r="AF69" s="830">
        <v>2</v>
      </c>
      <c r="AG69" s="830"/>
      <c r="AH69" s="830"/>
      <c r="AI69" s="830"/>
      <c r="AJ69" s="830"/>
      <c r="AK69" s="830" t="s">
        <v>561</v>
      </c>
      <c r="AL69" s="830"/>
      <c r="AM69" s="830"/>
      <c r="AN69" s="830"/>
      <c r="AO69" s="830"/>
      <c r="AP69" s="830" t="s">
        <v>561</v>
      </c>
      <c r="AQ69" s="830"/>
      <c r="AR69" s="830"/>
      <c r="AS69" s="830"/>
      <c r="AT69" s="830"/>
      <c r="AU69" s="830" t="s">
        <v>561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545</v>
      </c>
      <c r="C70" s="874"/>
      <c r="D70" s="874"/>
      <c r="E70" s="874"/>
      <c r="F70" s="874"/>
      <c r="G70" s="874"/>
      <c r="H70" s="874"/>
      <c r="I70" s="874"/>
      <c r="J70" s="874"/>
      <c r="K70" s="874"/>
      <c r="L70" s="874"/>
      <c r="M70" s="874"/>
      <c r="N70" s="874"/>
      <c r="O70" s="874"/>
      <c r="P70" s="875"/>
      <c r="Q70" s="876">
        <v>1097</v>
      </c>
      <c r="R70" s="830"/>
      <c r="S70" s="830"/>
      <c r="T70" s="830"/>
      <c r="U70" s="830"/>
      <c r="V70" s="830">
        <v>1095</v>
      </c>
      <c r="W70" s="830"/>
      <c r="X70" s="830"/>
      <c r="Y70" s="830"/>
      <c r="Z70" s="830"/>
      <c r="AA70" s="830">
        <v>2</v>
      </c>
      <c r="AB70" s="830"/>
      <c r="AC70" s="830"/>
      <c r="AD70" s="830"/>
      <c r="AE70" s="830"/>
      <c r="AF70" s="830">
        <v>2</v>
      </c>
      <c r="AG70" s="830"/>
      <c r="AH70" s="830"/>
      <c r="AI70" s="830"/>
      <c r="AJ70" s="830"/>
      <c r="AK70" s="830">
        <v>48</v>
      </c>
      <c r="AL70" s="830"/>
      <c r="AM70" s="830"/>
      <c r="AN70" s="830"/>
      <c r="AO70" s="830"/>
      <c r="AP70" s="830" t="s">
        <v>561</v>
      </c>
      <c r="AQ70" s="830"/>
      <c r="AR70" s="830"/>
      <c r="AS70" s="830"/>
      <c r="AT70" s="830"/>
      <c r="AU70" s="830" t="s">
        <v>561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546</v>
      </c>
      <c r="C71" s="874"/>
      <c r="D71" s="874"/>
      <c r="E71" s="874"/>
      <c r="F71" s="874"/>
      <c r="G71" s="874"/>
      <c r="H71" s="874"/>
      <c r="I71" s="874"/>
      <c r="J71" s="874"/>
      <c r="K71" s="874"/>
      <c r="L71" s="874"/>
      <c r="M71" s="874"/>
      <c r="N71" s="874"/>
      <c r="O71" s="874"/>
      <c r="P71" s="875"/>
      <c r="Q71" s="876">
        <v>5787</v>
      </c>
      <c r="R71" s="830"/>
      <c r="S71" s="830"/>
      <c r="T71" s="830"/>
      <c r="U71" s="830"/>
      <c r="V71" s="830">
        <v>5552</v>
      </c>
      <c r="W71" s="830"/>
      <c r="X71" s="830"/>
      <c r="Y71" s="830"/>
      <c r="Z71" s="830"/>
      <c r="AA71" s="830">
        <v>235</v>
      </c>
      <c r="AB71" s="830"/>
      <c r="AC71" s="830"/>
      <c r="AD71" s="830"/>
      <c r="AE71" s="830"/>
      <c r="AF71" s="830">
        <v>235</v>
      </c>
      <c r="AG71" s="830"/>
      <c r="AH71" s="830"/>
      <c r="AI71" s="830"/>
      <c r="AJ71" s="830"/>
      <c r="AK71" s="830">
        <v>979</v>
      </c>
      <c r="AL71" s="830"/>
      <c r="AM71" s="830"/>
      <c r="AN71" s="830"/>
      <c r="AO71" s="830"/>
      <c r="AP71" s="830" t="s">
        <v>561</v>
      </c>
      <c r="AQ71" s="830"/>
      <c r="AR71" s="830"/>
      <c r="AS71" s="830"/>
      <c r="AT71" s="830"/>
      <c r="AU71" s="830" t="s">
        <v>561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547</v>
      </c>
      <c r="C72" s="874"/>
      <c r="D72" s="874"/>
      <c r="E72" s="874"/>
      <c r="F72" s="874"/>
      <c r="G72" s="874"/>
      <c r="H72" s="874"/>
      <c r="I72" s="874"/>
      <c r="J72" s="874"/>
      <c r="K72" s="874"/>
      <c r="L72" s="874"/>
      <c r="M72" s="874"/>
      <c r="N72" s="874"/>
      <c r="O72" s="874"/>
      <c r="P72" s="875"/>
      <c r="Q72" s="876">
        <v>227</v>
      </c>
      <c r="R72" s="830"/>
      <c r="S72" s="830"/>
      <c r="T72" s="830"/>
      <c r="U72" s="830"/>
      <c r="V72" s="830">
        <v>217</v>
      </c>
      <c r="W72" s="830"/>
      <c r="X72" s="830"/>
      <c r="Y72" s="830"/>
      <c r="Z72" s="830"/>
      <c r="AA72" s="830">
        <v>10</v>
      </c>
      <c r="AB72" s="830"/>
      <c r="AC72" s="830"/>
      <c r="AD72" s="830"/>
      <c r="AE72" s="830"/>
      <c r="AF72" s="830">
        <v>10</v>
      </c>
      <c r="AG72" s="830"/>
      <c r="AH72" s="830"/>
      <c r="AI72" s="830"/>
      <c r="AJ72" s="830"/>
      <c r="AK72" s="830">
        <v>92</v>
      </c>
      <c r="AL72" s="830"/>
      <c r="AM72" s="830"/>
      <c r="AN72" s="830"/>
      <c r="AO72" s="830"/>
      <c r="AP72" s="830" t="s">
        <v>561</v>
      </c>
      <c r="AQ72" s="830"/>
      <c r="AR72" s="830"/>
      <c r="AS72" s="830"/>
      <c r="AT72" s="830"/>
      <c r="AU72" s="830" t="s">
        <v>561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548</v>
      </c>
      <c r="C73" s="874"/>
      <c r="D73" s="874"/>
      <c r="E73" s="874"/>
      <c r="F73" s="874"/>
      <c r="G73" s="874"/>
      <c r="H73" s="874"/>
      <c r="I73" s="874"/>
      <c r="J73" s="874"/>
      <c r="K73" s="874"/>
      <c r="L73" s="874"/>
      <c r="M73" s="874"/>
      <c r="N73" s="874"/>
      <c r="O73" s="874"/>
      <c r="P73" s="875"/>
      <c r="Q73" s="876">
        <v>7</v>
      </c>
      <c r="R73" s="830"/>
      <c r="S73" s="830"/>
      <c r="T73" s="830"/>
      <c r="U73" s="830"/>
      <c r="V73" s="830">
        <v>7</v>
      </c>
      <c r="W73" s="830"/>
      <c r="X73" s="830"/>
      <c r="Y73" s="830"/>
      <c r="Z73" s="830"/>
      <c r="AA73" s="830" t="s">
        <v>561</v>
      </c>
      <c r="AB73" s="830"/>
      <c r="AC73" s="830"/>
      <c r="AD73" s="830"/>
      <c r="AE73" s="830"/>
      <c r="AF73" s="830" t="s">
        <v>561</v>
      </c>
      <c r="AG73" s="830"/>
      <c r="AH73" s="830"/>
      <c r="AI73" s="830"/>
      <c r="AJ73" s="830"/>
      <c r="AK73" s="830" t="s">
        <v>561</v>
      </c>
      <c r="AL73" s="830"/>
      <c r="AM73" s="830"/>
      <c r="AN73" s="830"/>
      <c r="AO73" s="830"/>
      <c r="AP73" s="830" t="s">
        <v>561</v>
      </c>
      <c r="AQ73" s="830"/>
      <c r="AR73" s="830"/>
      <c r="AS73" s="830"/>
      <c r="AT73" s="830"/>
      <c r="AU73" s="830" t="s">
        <v>561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313</v>
      </c>
      <c r="R74" s="830"/>
      <c r="S74" s="830"/>
      <c r="T74" s="830"/>
      <c r="U74" s="830"/>
      <c r="V74" s="830">
        <v>294</v>
      </c>
      <c r="W74" s="830"/>
      <c r="X74" s="830"/>
      <c r="Y74" s="830"/>
      <c r="Z74" s="830"/>
      <c r="AA74" s="830">
        <v>19</v>
      </c>
      <c r="AB74" s="830"/>
      <c r="AC74" s="830"/>
      <c r="AD74" s="830"/>
      <c r="AE74" s="830"/>
      <c r="AF74" s="830">
        <v>19</v>
      </c>
      <c r="AG74" s="830"/>
      <c r="AH74" s="830"/>
      <c r="AI74" s="830"/>
      <c r="AJ74" s="830"/>
      <c r="AK74" s="830">
        <v>83</v>
      </c>
      <c r="AL74" s="830"/>
      <c r="AM74" s="830"/>
      <c r="AN74" s="830"/>
      <c r="AO74" s="830"/>
      <c r="AP74" s="830" t="s">
        <v>561</v>
      </c>
      <c r="AQ74" s="830"/>
      <c r="AR74" s="830"/>
      <c r="AS74" s="830"/>
      <c r="AT74" s="830"/>
      <c r="AU74" s="830" t="s">
        <v>561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550</v>
      </c>
      <c r="C75" s="874"/>
      <c r="D75" s="874"/>
      <c r="E75" s="874"/>
      <c r="F75" s="874"/>
      <c r="G75" s="874"/>
      <c r="H75" s="874"/>
      <c r="I75" s="874"/>
      <c r="J75" s="874"/>
      <c r="K75" s="874"/>
      <c r="L75" s="874"/>
      <c r="M75" s="874"/>
      <c r="N75" s="874"/>
      <c r="O75" s="874"/>
      <c r="P75" s="875"/>
      <c r="Q75" s="877">
        <v>62</v>
      </c>
      <c r="R75" s="878"/>
      <c r="S75" s="878"/>
      <c r="T75" s="878"/>
      <c r="U75" s="834"/>
      <c r="V75" s="879">
        <v>61</v>
      </c>
      <c r="W75" s="878"/>
      <c r="X75" s="878"/>
      <c r="Y75" s="878"/>
      <c r="Z75" s="834"/>
      <c r="AA75" s="879">
        <v>1</v>
      </c>
      <c r="AB75" s="878"/>
      <c r="AC75" s="878"/>
      <c r="AD75" s="878"/>
      <c r="AE75" s="834"/>
      <c r="AF75" s="879">
        <v>1</v>
      </c>
      <c r="AG75" s="878"/>
      <c r="AH75" s="878"/>
      <c r="AI75" s="878"/>
      <c r="AJ75" s="834"/>
      <c r="AK75" s="879" t="s">
        <v>561</v>
      </c>
      <c r="AL75" s="878"/>
      <c r="AM75" s="878"/>
      <c r="AN75" s="878"/>
      <c r="AO75" s="834"/>
      <c r="AP75" s="879" t="s">
        <v>561</v>
      </c>
      <c r="AQ75" s="878"/>
      <c r="AR75" s="878"/>
      <c r="AS75" s="878"/>
      <c r="AT75" s="834"/>
      <c r="AU75" s="879" t="s">
        <v>561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551</v>
      </c>
      <c r="C76" s="874"/>
      <c r="D76" s="874"/>
      <c r="E76" s="874"/>
      <c r="F76" s="874"/>
      <c r="G76" s="874"/>
      <c r="H76" s="874"/>
      <c r="I76" s="874"/>
      <c r="J76" s="874"/>
      <c r="K76" s="874"/>
      <c r="L76" s="874"/>
      <c r="M76" s="874"/>
      <c r="N76" s="874"/>
      <c r="O76" s="874"/>
      <c r="P76" s="875"/>
      <c r="Q76" s="877">
        <v>155</v>
      </c>
      <c r="R76" s="878"/>
      <c r="S76" s="878"/>
      <c r="T76" s="878"/>
      <c r="U76" s="834"/>
      <c r="V76" s="879">
        <v>153</v>
      </c>
      <c r="W76" s="878"/>
      <c r="X76" s="878"/>
      <c r="Y76" s="878"/>
      <c r="Z76" s="834"/>
      <c r="AA76" s="879">
        <v>3</v>
      </c>
      <c r="AB76" s="878"/>
      <c r="AC76" s="878"/>
      <c r="AD76" s="878"/>
      <c r="AE76" s="834"/>
      <c r="AF76" s="879">
        <v>3</v>
      </c>
      <c r="AG76" s="878"/>
      <c r="AH76" s="878"/>
      <c r="AI76" s="878"/>
      <c r="AJ76" s="834"/>
      <c r="AK76" s="879" t="s">
        <v>561</v>
      </c>
      <c r="AL76" s="878"/>
      <c r="AM76" s="878"/>
      <c r="AN76" s="878"/>
      <c r="AO76" s="834"/>
      <c r="AP76" s="879" t="s">
        <v>561</v>
      </c>
      <c r="AQ76" s="878"/>
      <c r="AR76" s="878"/>
      <c r="AS76" s="878"/>
      <c r="AT76" s="834"/>
      <c r="AU76" s="879" t="s">
        <v>561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552</v>
      </c>
      <c r="C77" s="874"/>
      <c r="D77" s="874"/>
      <c r="E77" s="874"/>
      <c r="F77" s="874"/>
      <c r="G77" s="874"/>
      <c r="H77" s="874"/>
      <c r="I77" s="874"/>
      <c r="J77" s="874"/>
      <c r="K77" s="874"/>
      <c r="L77" s="874"/>
      <c r="M77" s="874"/>
      <c r="N77" s="874"/>
      <c r="O77" s="874"/>
      <c r="P77" s="875"/>
      <c r="Q77" s="877">
        <v>16</v>
      </c>
      <c r="R77" s="878"/>
      <c r="S77" s="878"/>
      <c r="T77" s="878"/>
      <c r="U77" s="834"/>
      <c r="V77" s="879">
        <v>14</v>
      </c>
      <c r="W77" s="878"/>
      <c r="X77" s="878"/>
      <c r="Y77" s="878"/>
      <c r="Z77" s="834"/>
      <c r="AA77" s="879">
        <v>2</v>
      </c>
      <c r="AB77" s="878"/>
      <c r="AC77" s="878"/>
      <c r="AD77" s="878"/>
      <c r="AE77" s="834"/>
      <c r="AF77" s="879">
        <v>2</v>
      </c>
      <c r="AG77" s="878"/>
      <c r="AH77" s="878"/>
      <c r="AI77" s="878"/>
      <c r="AJ77" s="834"/>
      <c r="AK77" s="879" t="s">
        <v>561</v>
      </c>
      <c r="AL77" s="878"/>
      <c r="AM77" s="878"/>
      <c r="AN77" s="878"/>
      <c r="AO77" s="834"/>
      <c r="AP77" s="879" t="s">
        <v>561</v>
      </c>
      <c r="AQ77" s="878"/>
      <c r="AR77" s="878"/>
      <c r="AS77" s="878"/>
      <c r="AT77" s="834"/>
      <c r="AU77" s="879" t="s">
        <v>561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553</v>
      </c>
      <c r="C78" s="874"/>
      <c r="D78" s="874"/>
      <c r="E78" s="874"/>
      <c r="F78" s="874"/>
      <c r="G78" s="874"/>
      <c r="H78" s="874"/>
      <c r="I78" s="874"/>
      <c r="J78" s="874"/>
      <c r="K78" s="874"/>
      <c r="L78" s="874"/>
      <c r="M78" s="874"/>
      <c r="N78" s="874"/>
      <c r="O78" s="874"/>
      <c r="P78" s="875"/>
      <c r="Q78" s="876">
        <v>5869</v>
      </c>
      <c r="R78" s="830"/>
      <c r="S78" s="830"/>
      <c r="T78" s="830"/>
      <c r="U78" s="830"/>
      <c r="V78" s="830">
        <v>4818</v>
      </c>
      <c r="W78" s="830"/>
      <c r="X78" s="830"/>
      <c r="Y78" s="830"/>
      <c r="Z78" s="830"/>
      <c r="AA78" s="830">
        <v>1051</v>
      </c>
      <c r="AB78" s="830"/>
      <c r="AC78" s="830"/>
      <c r="AD78" s="830"/>
      <c r="AE78" s="830"/>
      <c r="AF78" s="830">
        <v>1051</v>
      </c>
      <c r="AG78" s="830"/>
      <c r="AH78" s="830"/>
      <c r="AI78" s="830"/>
      <c r="AJ78" s="830"/>
      <c r="AK78" s="830">
        <v>18</v>
      </c>
      <c r="AL78" s="830"/>
      <c r="AM78" s="830"/>
      <c r="AN78" s="830"/>
      <c r="AO78" s="830"/>
      <c r="AP78" s="830" t="s">
        <v>561</v>
      </c>
      <c r="AQ78" s="830"/>
      <c r="AR78" s="830"/>
      <c r="AS78" s="830"/>
      <c r="AT78" s="830"/>
      <c r="AU78" s="830" t="s">
        <v>561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554</v>
      </c>
      <c r="C79" s="874"/>
      <c r="D79" s="874"/>
      <c r="E79" s="874"/>
      <c r="F79" s="874"/>
      <c r="G79" s="874"/>
      <c r="H79" s="874"/>
      <c r="I79" s="874"/>
      <c r="J79" s="874"/>
      <c r="K79" s="874"/>
      <c r="L79" s="874"/>
      <c r="M79" s="874"/>
      <c r="N79" s="874"/>
      <c r="O79" s="874"/>
      <c r="P79" s="875"/>
      <c r="Q79" s="876">
        <v>280</v>
      </c>
      <c r="R79" s="830"/>
      <c r="S79" s="830"/>
      <c r="T79" s="830"/>
      <c r="U79" s="830"/>
      <c r="V79" s="830">
        <v>269</v>
      </c>
      <c r="W79" s="830"/>
      <c r="X79" s="830"/>
      <c r="Y79" s="830"/>
      <c r="Z79" s="830"/>
      <c r="AA79" s="830">
        <v>11</v>
      </c>
      <c r="AB79" s="830"/>
      <c r="AC79" s="830"/>
      <c r="AD79" s="830"/>
      <c r="AE79" s="830"/>
      <c r="AF79" s="830">
        <v>11</v>
      </c>
      <c r="AG79" s="830"/>
      <c r="AH79" s="830"/>
      <c r="AI79" s="830"/>
      <c r="AJ79" s="830"/>
      <c r="AK79" s="830" t="s">
        <v>561</v>
      </c>
      <c r="AL79" s="830"/>
      <c r="AM79" s="830"/>
      <c r="AN79" s="830"/>
      <c r="AO79" s="830"/>
      <c r="AP79" s="830">
        <v>101</v>
      </c>
      <c r="AQ79" s="830"/>
      <c r="AR79" s="830"/>
      <c r="AS79" s="830"/>
      <c r="AT79" s="830"/>
      <c r="AU79" s="830">
        <v>3</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555</v>
      </c>
      <c r="C80" s="874"/>
      <c r="D80" s="874"/>
      <c r="E80" s="874"/>
      <c r="F80" s="874"/>
      <c r="G80" s="874"/>
      <c r="H80" s="874"/>
      <c r="I80" s="874"/>
      <c r="J80" s="874"/>
      <c r="K80" s="874"/>
      <c r="L80" s="874"/>
      <c r="M80" s="874"/>
      <c r="N80" s="874"/>
      <c r="O80" s="874"/>
      <c r="P80" s="875"/>
      <c r="Q80" s="876">
        <v>5</v>
      </c>
      <c r="R80" s="830"/>
      <c r="S80" s="830"/>
      <c r="T80" s="830"/>
      <c r="U80" s="830"/>
      <c r="V80" s="830">
        <v>3</v>
      </c>
      <c r="W80" s="830"/>
      <c r="X80" s="830"/>
      <c r="Y80" s="830"/>
      <c r="Z80" s="830"/>
      <c r="AA80" s="830">
        <v>2</v>
      </c>
      <c r="AB80" s="830"/>
      <c r="AC80" s="830"/>
      <c r="AD80" s="830"/>
      <c r="AE80" s="830"/>
      <c r="AF80" s="830">
        <v>2</v>
      </c>
      <c r="AG80" s="830"/>
      <c r="AH80" s="830"/>
      <c r="AI80" s="830"/>
      <c r="AJ80" s="830"/>
      <c r="AK80" s="830" t="s">
        <v>561</v>
      </c>
      <c r="AL80" s="830"/>
      <c r="AM80" s="830"/>
      <c r="AN80" s="830"/>
      <c r="AO80" s="830"/>
      <c r="AP80" s="830" t="s">
        <v>561</v>
      </c>
      <c r="AQ80" s="830"/>
      <c r="AR80" s="830"/>
      <c r="AS80" s="830"/>
      <c r="AT80" s="830"/>
      <c r="AU80" s="830" t="s">
        <v>561</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556</v>
      </c>
      <c r="C81" s="874"/>
      <c r="D81" s="874"/>
      <c r="E81" s="874"/>
      <c r="F81" s="874"/>
      <c r="G81" s="874"/>
      <c r="H81" s="874"/>
      <c r="I81" s="874"/>
      <c r="J81" s="874"/>
      <c r="K81" s="874"/>
      <c r="L81" s="874"/>
      <c r="M81" s="874"/>
      <c r="N81" s="874"/>
      <c r="O81" s="874"/>
      <c r="P81" s="875"/>
      <c r="Q81" s="876">
        <v>249</v>
      </c>
      <c r="R81" s="830"/>
      <c r="S81" s="830"/>
      <c r="T81" s="830"/>
      <c r="U81" s="830"/>
      <c r="V81" s="830">
        <v>153</v>
      </c>
      <c r="W81" s="830"/>
      <c r="X81" s="830"/>
      <c r="Y81" s="830"/>
      <c r="Z81" s="830"/>
      <c r="AA81" s="830">
        <v>96</v>
      </c>
      <c r="AB81" s="830"/>
      <c r="AC81" s="830"/>
      <c r="AD81" s="830"/>
      <c r="AE81" s="830"/>
      <c r="AF81" s="830">
        <v>96</v>
      </c>
      <c r="AG81" s="830"/>
      <c r="AH81" s="830"/>
      <c r="AI81" s="830"/>
      <c r="AJ81" s="830"/>
      <c r="AK81" s="830" t="s">
        <v>561</v>
      </c>
      <c r="AL81" s="830"/>
      <c r="AM81" s="830"/>
      <c r="AN81" s="830"/>
      <c r="AO81" s="830"/>
      <c r="AP81" s="830" t="s">
        <v>561</v>
      </c>
      <c r="AQ81" s="830"/>
      <c r="AR81" s="830"/>
      <c r="AS81" s="830"/>
      <c r="AT81" s="830"/>
      <c r="AU81" s="830" t="s">
        <v>561</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557</v>
      </c>
      <c r="C82" s="874"/>
      <c r="D82" s="874"/>
      <c r="E82" s="874"/>
      <c r="F82" s="874"/>
      <c r="G82" s="874"/>
      <c r="H82" s="874"/>
      <c r="I82" s="874"/>
      <c r="J82" s="874"/>
      <c r="K82" s="874"/>
      <c r="L82" s="874"/>
      <c r="M82" s="874"/>
      <c r="N82" s="874"/>
      <c r="O82" s="874"/>
      <c r="P82" s="875"/>
      <c r="Q82" s="876">
        <v>38</v>
      </c>
      <c r="R82" s="830"/>
      <c r="S82" s="830"/>
      <c r="T82" s="830"/>
      <c r="U82" s="830"/>
      <c r="V82" s="830">
        <v>23</v>
      </c>
      <c r="W82" s="830"/>
      <c r="X82" s="830"/>
      <c r="Y82" s="830"/>
      <c r="Z82" s="830"/>
      <c r="AA82" s="830">
        <v>15</v>
      </c>
      <c r="AB82" s="830"/>
      <c r="AC82" s="830"/>
      <c r="AD82" s="830"/>
      <c r="AE82" s="830"/>
      <c r="AF82" s="830">
        <v>15</v>
      </c>
      <c r="AG82" s="830"/>
      <c r="AH82" s="830"/>
      <c r="AI82" s="830"/>
      <c r="AJ82" s="830"/>
      <c r="AK82" s="830" t="s">
        <v>561</v>
      </c>
      <c r="AL82" s="830"/>
      <c r="AM82" s="830"/>
      <c r="AN82" s="830"/>
      <c r="AO82" s="830"/>
      <c r="AP82" s="830" t="s">
        <v>561</v>
      </c>
      <c r="AQ82" s="830"/>
      <c r="AR82" s="830"/>
      <c r="AS82" s="830"/>
      <c r="AT82" s="830"/>
      <c r="AU82" s="830" t="s">
        <v>561</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558</v>
      </c>
      <c r="C83" s="874"/>
      <c r="D83" s="874"/>
      <c r="E83" s="874"/>
      <c r="F83" s="874"/>
      <c r="G83" s="874"/>
      <c r="H83" s="874"/>
      <c r="I83" s="874"/>
      <c r="J83" s="874"/>
      <c r="K83" s="874"/>
      <c r="L83" s="874"/>
      <c r="M83" s="874"/>
      <c r="N83" s="874"/>
      <c r="O83" s="874"/>
      <c r="P83" s="875"/>
      <c r="Q83" s="876">
        <v>237</v>
      </c>
      <c r="R83" s="830"/>
      <c r="S83" s="830"/>
      <c r="T83" s="830"/>
      <c r="U83" s="830"/>
      <c r="V83" s="830">
        <v>234</v>
      </c>
      <c r="W83" s="830"/>
      <c r="X83" s="830"/>
      <c r="Y83" s="830"/>
      <c r="Z83" s="830"/>
      <c r="AA83" s="830">
        <v>4</v>
      </c>
      <c r="AB83" s="830"/>
      <c r="AC83" s="830"/>
      <c r="AD83" s="830"/>
      <c r="AE83" s="830"/>
      <c r="AF83" s="830">
        <v>4</v>
      </c>
      <c r="AG83" s="830"/>
      <c r="AH83" s="830"/>
      <c r="AI83" s="830"/>
      <c r="AJ83" s="830"/>
      <c r="AK83" s="830">
        <v>12</v>
      </c>
      <c r="AL83" s="830"/>
      <c r="AM83" s="830"/>
      <c r="AN83" s="830"/>
      <c r="AO83" s="830"/>
      <c r="AP83" s="830" t="s">
        <v>561</v>
      </c>
      <c r="AQ83" s="830"/>
      <c r="AR83" s="830"/>
      <c r="AS83" s="830"/>
      <c r="AT83" s="830"/>
      <c r="AU83" s="830" t="s">
        <v>561</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559</v>
      </c>
      <c r="C84" s="874"/>
      <c r="D84" s="874"/>
      <c r="E84" s="874"/>
      <c r="F84" s="874"/>
      <c r="G84" s="874"/>
      <c r="H84" s="874"/>
      <c r="I84" s="874"/>
      <c r="J84" s="874"/>
      <c r="K84" s="874"/>
      <c r="L84" s="874"/>
      <c r="M84" s="874"/>
      <c r="N84" s="874"/>
      <c r="O84" s="874"/>
      <c r="P84" s="875"/>
      <c r="Q84" s="876">
        <v>254366</v>
      </c>
      <c r="R84" s="830"/>
      <c r="S84" s="830"/>
      <c r="T84" s="830"/>
      <c r="U84" s="830"/>
      <c r="V84" s="830">
        <v>246438</v>
      </c>
      <c r="W84" s="830"/>
      <c r="X84" s="830"/>
      <c r="Y84" s="830"/>
      <c r="Z84" s="830"/>
      <c r="AA84" s="830">
        <v>7929</v>
      </c>
      <c r="AB84" s="830"/>
      <c r="AC84" s="830"/>
      <c r="AD84" s="830"/>
      <c r="AE84" s="830"/>
      <c r="AF84" s="830">
        <v>7525</v>
      </c>
      <c r="AG84" s="830"/>
      <c r="AH84" s="830"/>
      <c r="AI84" s="830"/>
      <c r="AJ84" s="830"/>
      <c r="AK84" s="830" t="s">
        <v>561</v>
      </c>
      <c r="AL84" s="830"/>
      <c r="AM84" s="830"/>
      <c r="AN84" s="830"/>
      <c r="AO84" s="830"/>
      <c r="AP84" s="830" t="s">
        <v>561</v>
      </c>
      <c r="AQ84" s="830"/>
      <c r="AR84" s="830"/>
      <c r="AS84" s="830"/>
      <c r="AT84" s="830"/>
      <c r="AU84" s="830" t="s">
        <v>561</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560</v>
      </c>
      <c r="C85" s="874"/>
      <c r="D85" s="874"/>
      <c r="E85" s="874"/>
      <c r="F85" s="874"/>
      <c r="G85" s="874"/>
      <c r="H85" s="874"/>
      <c r="I85" s="874"/>
      <c r="J85" s="874"/>
      <c r="K85" s="874"/>
      <c r="L85" s="874"/>
      <c r="M85" s="874"/>
      <c r="N85" s="874"/>
      <c r="O85" s="874"/>
      <c r="P85" s="875"/>
      <c r="Q85" s="876">
        <v>99</v>
      </c>
      <c r="R85" s="830"/>
      <c r="S85" s="830"/>
      <c r="T85" s="830"/>
      <c r="U85" s="830"/>
      <c r="V85" s="830">
        <v>92</v>
      </c>
      <c r="W85" s="830"/>
      <c r="X85" s="830"/>
      <c r="Y85" s="830"/>
      <c r="Z85" s="830"/>
      <c r="AA85" s="830">
        <v>7</v>
      </c>
      <c r="AB85" s="830"/>
      <c r="AC85" s="830"/>
      <c r="AD85" s="830"/>
      <c r="AE85" s="830"/>
      <c r="AF85" s="830">
        <v>7</v>
      </c>
      <c r="AG85" s="830"/>
      <c r="AH85" s="830"/>
      <c r="AI85" s="830"/>
      <c r="AJ85" s="830"/>
      <c r="AK85" s="830" t="s">
        <v>561</v>
      </c>
      <c r="AL85" s="830"/>
      <c r="AM85" s="830"/>
      <c r="AN85" s="830"/>
      <c r="AO85" s="830"/>
      <c r="AP85" s="830" t="s">
        <v>561</v>
      </c>
      <c r="AQ85" s="830"/>
      <c r="AR85" s="830"/>
      <c r="AS85" s="830"/>
      <c r="AT85" s="830"/>
      <c r="AU85" s="830" t="s">
        <v>561</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1381685</v>
      </c>
      <c r="AB110" s="900"/>
      <c r="AC110" s="900"/>
      <c r="AD110" s="900"/>
      <c r="AE110" s="901"/>
      <c r="AF110" s="902">
        <v>1416268</v>
      </c>
      <c r="AG110" s="900"/>
      <c r="AH110" s="900"/>
      <c r="AI110" s="900"/>
      <c r="AJ110" s="901"/>
      <c r="AK110" s="902">
        <v>1433171</v>
      </c>
      <c r="AL110" s="900"/>
      <c r="AM110" s="900"/>
      <c r="AN110" s="900"/>
      <c r="AO110" s="901"/>
      <c r="AP110" s="903">
        <v>28</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12594998</v>
      </c>
      <c r="BR110" s="931"/>
      <c r="BS110" s="931"/>
      <c r="BT110" s="931"/>
      <c r="BU110" s="931"/>
      <c r="BV110" s="931">
        <v>12014064</v>
      </c>
      <c r="BW110" s="931"/>
      <c r="BX110" s="931"/>
      <c r="BY110" s="931"/>
      <c r="BZ110" s="931"/>
      <c r="CA110" s="931">
        <v>11338651</v>
      </c>
      <c r="CB110" s="931"/>
      <c r="CC110" s="931"/>
      <c r="CD110" s="931"/>
      <c r="CE110" s="931"/>
      <c r="CF110" s="944">
        <v>221.5</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531996</v>
      </c>
      <c r="BR112" s="926"/>
      <c r="BS112" s="926"/>
      <c r="BT112" s="926"/>
      <c r="BU112" s="926"/>
      <c r="BV112" s="926">
        <v>516072</v>
      </c>
      <c r="BW112" s="926"/>
      <c r="BX112" s="926"/>
      <c r="BY112" s="926"/>
      <c r="BZ112" s="926"/>
      <c r="CA112" s="926">
        <v>494297</v>
      </c>
      <c r="CB112" s="926"/>
      <c r="CC112" s="926"/>
      <c r="CD112" s="926"/>
      <c r="CE112" s="926"/>
      <c r="CF112" s="920">
        <v>9.6999999999999993</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55565</v>
      </c>
      <c r="AB113" s="938"/>
      <c r="AC113" s="938"/>
      <c r="AD113" s="938"/>
      <c r="AE113" s="939"/>
      <c r="AF113" s="940">
        <v>53371</v>
      </c>
      <c r="AG113" s="938"/>
      <c r="AH113" s="938"/>
      <c r="AI113" s="938"/>
      <c r="AJ113" s="939"/>
      <c r="AK113" s="940">
        <v>45641</v>
      </c>
      <c r="AL113" s="938"/>
      <c r="AM113" s="938"/>
      <c r="AN113" s="938"/>
      <c r="AO113" s="939"/>
      <c r="AP113" s="941">
        <v>0.9</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576603</v>
      </c>
      <c r="BR113" s="926"/>
      <c r="BS113" s="926"/>
      <c r="BT113" s="926"/>
      <c r="BU113" s="926"/>
      <c r="BV113" s="926">
        <v>515859</v>
      </c>
      <c r="BW113" s="926"/>
      <c r="BX113" s="926"/>
      <c r="BY113" s="926"/>
      <c r="BZ113" s="926"/>
      <c r="CA113" s="926">
        <v>473805</v>
      </c>
      <c r="CB113" s="926"/>
      <c r="CC113" s="926"/>
      <c r="CD113" s="926"/>
      <c r="CE113" s="926"/>
      <c r="CF113" s="920">
        <v>9.3000000000000007</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36380</v>
      </c>
      <c r="AB114" s="959"/>
      <c r="AC114" s="959"/>
      <c r="AD114" s="959"/>
      <c r="AE114" s="960"/>
      <c r="AF114" s="961">
        <v>60194</v>
      </c>
      <c r="AG114" s="959"/>
      <c r="AH114" s="959"/>
      <c r="AI114" s="959"/>
      <c r="AJ114" s="960"/>
      <c r="AK114" s="961">
        <v>58552</v>
      </c>
      <c r="AL114" s="959"/>
      <c r="AM114" s="959"/>
      <c r="AN114" s="959"/>
      <c r="AO114" s="960"/>
      <c r="AP114" s="962">
        <v>1.1000000000000001</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2103727</v>
      </c>
      <c r="BR114" s="926"/>
      <c r="BS114" s="926"/>
      <c r="BT114" s="926"/>
      <c r="BU114" s="926"/>
      <c r="BV114" s="926">
        <v>2111939</v>
      </c>
      <c r="BW114" s="926"/>
      <c r="BX114" s="926"/>
      <c r="BY114" s="926"/>
      <c r="BZ114" s="926"/>
      <c r="CA114" s="926">
        <v>2111140</v>
      </c>
      <c r="CB114" s="926"/>
      <c r="CC114" s="926"/>
      <c r="CD114" s="926"/>
      <c r="CE114" s="926"/>
      <c r="CF114" s="920">
        <v>41.2</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1700</v>
      </c>
      <c r="AB115" s="938"/>
      <c r="AC115" s="938"/>
      <c r="AD115" s="938"/>
      <c r="AE115" s="939"/>
      <c r="AF115" s="940">
        <v>1737</v>
      </c>
      <c r="AG115" s="938"/>
      <c r="AH115" s="938"/>
      <c r="AI115" s="938"/>
      <c r="AJ115" s="939"/>
      <c r="AK115" s="940">
        <v>1928</v>
      </c>
      <c r="AL115" s="938"/>
      <c r="AM115" s="938"/>
      <c r="AN115" s="938"/>
      <c r="AO115" s="939"/>
      <c r="AP115" s="941">
        <v>0</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1475330</v>
      </c>
      <c r="AB117" s="979"/>
      <c r="AC117" s="979"/>
      <c r="AD117" s="979"/>
      <c r="AE117" s="980"/>
      <c r="AF117" s="981">
        <v>1531570</v>
      </c>
      <c r="AG117" s="979"/>
      <c r="AH117" s="979"/>
      <c r="AI117" s="979"/>
      <c r="AJ117" s="980"/>
      <c r="AK117" s="981">
        <v>1539292</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15807324</v>
      </c>
      <c r="BR119" s="1000"/>
      <c r="BS119" s="1000"/>
      <c r="BT119" s="1000"/>
      <c r="BU119" s="1000"/>
      <c r="BV119" s="1000">
        <v>15157934</v>
      </c>
      <c r="BW119" s="1000"/>
      <c r="BX119" s="1000"/>
      <c r="BY119" s="1000"/>
      <c r="BZ119" s="1000"/>
      <c r="CA119" s="1000">
        <v>14417893</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4592169</v>
      </c>
      <c r="BR120" s="931"/>
      <c r="BS120" s="931"/>
      <c r="BT120" s="931"/>
      <c r="BU120" s="931"/>
      <c r="BV120" s="931">
        <v>4409019</v>
      </c>
      <c r="BW120" s="931"/>
      <c r="BX120" s="931"/>
      <c r="BY120" s="931"/>
      <c r="BZ120" s="931"/>
      <c r="CA120" s="931">
        <v>3844962</v>
      </c>
      <c r="CB120" s="931"/>
      <c r="CC120" s="931"/>
      <c r="CD120" s="931"/>
      <c r="CE120" s="931"/>
      <c r="CF120" s="944">
        <v>75.099999999999994</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531996</v>
      </c>
      <c r="DH120" s="931"/>
      <c r="DI120" s="931"/>
      <c r="DJ120" s="931"/>
      <c r="DK120" s="931"/>
      <c r="DL120" s="931">
        <v>516072</v>
      </c>
      <c r="DM120" s="931"/>
      <c r="DN120" s="931"/>
      <c r="DO120" s="931"/>
      <c r="DP120" s="931"/>
      <c r="DQ120" s="931">
        <v>494297</v>
      </c>
      <c r="DR120" s="931"/>
      <c r="DS120" s="931"/>
      <c r="DT120" s="931"/>
      <c r="DU120" s="931"/>
      <c r="DV120" s="932">
        <v>9.6999999999999993</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7320</v>
      </c>
      <c r="BR121" s="926"/>
      <c r="BS121" s="926"/>
      <c r="BT121" s="926"/>
      <c r="BU121" s="926"/>
      <c r="BV121" s="926">
        <v>809</v>
      </c>
      <c r="BW121" s="926"/>
      <c r="BX121" s="926"/>
      <c r="BY121" s="926"/>
      <c r="BZ121" s="926"/>
      <c r="CA121" s="926">
        <v>633</v>
      </c>
      <c r="CB121" s="926"/>
      <c r="CC121" s="926"/>
      <c r="CD121" s="926"/>
      <c r="CE121" s="926"/>
      <c r="CF121" s="920">
        <v>0</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10519105</v>
      </c>
      <c r="BR122" s="1000"/>
      <c r="BS122" s="1000"/>
      <c r="BT122" s="1000"/>
      <c r="BU122" s="1000"/>
      <c r="BV122" s="1000">
        <v>10009389</v>
      </c>
      <c r="BW122" s="1000"/>
      <c r="BX122" s="1000"/>
      <c r="BY122" s="1000"/>
      <c r="BZ122" s="1000"/>
      <c r="CA122" s="1000">
        <v>9644122</v>
      </c>
      <c r="CB122" s="1000"/>
      <c r="CC122" s="1000"/>
      <c r="CD122" s="1000"/>
      <c r="CE122" s="1000"/>
      <c r="CF122" s="1017">
        <v>188.4</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15118594</v>
      </c>
      <c r="BR123" s="1064"/>
      <c r="BS123" s="1064"/>
      <c r="BT123" s="1064"/>
      <c r="BU123" s="1064"/>
      <c r="BV123" s="1064">
        <v>14419217</v>
      </c>
      <c r="BW123" s="1064"/>
      <c r="BX123" s="1064"/>
      <c r="BY123" s="1064"/>
      <c r="BZ123" s="1064"/>
      <c r="CA123" s="1064">
        <v>13489717</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12.9</v>
      </c>
      <c r="BR124" s="1027"/>
      <c r="BS124" s="1027"/>
      <c r="BT124" s="1027"/>
      <c r="BU124" s="1027"/>
      <c r="BV124" s="1027">
        <v>14.4</v>
      </c>
      <c r="BW124" s="1027"/>
      <c r="BX124" s="1027"/>
      <c r="BY124" s="1027"/>
      <c r="BZ124" s="1027"/>
      <c r="CA124" s="1027">
        <v>18.100000000000001</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1700</v>
      </c>
      <c r="AB127" s="959"/>
      <c r="AC127" s="959"/>
      <c r="AD127" s="959"/>
      <c r="AE127" s="960"/>
      <c r="AF127" s="961">
        <v>1737</v>
      </c>
      <c r="AG127" s="959"/>
      <c r="AH127" s="959"/>
      <c r="AI127" s="959"/>
      <c r="AJ127" s="960"/>
      <c r="AK127" s="961">
        <v>1928</v>
      </c>
      <c r="AL127" s="959"/>
      <c r="AM127" s="959"/>
      <c r="AN127" s="959"/>
      <c r="AO127" s="960"/>
      <c r="AP127" s="962">
        <v>0</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13687</v>
      </c>
      <c r="AB128" s="1046"/>
      <c r="AC128" s="1046"/>
      <c r="AD128" s="1046"/>
      <c r="AE128" s="1047"/>
      <c r="AF128" s="1048">
        <v>6592</v>
      </c>
      <c r="AG128" s="1046"/>
      <c r="AH128" s="1046"/>
      <c r="AI128" s="1046"/>
      <c r="AJ128" s="1047"/>
      <c r="AK128" s="1048">
        <v>184</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14.34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6432584</v>
      </c>
      <c r="AB129" s="959"/>
      <c r="AC129" s="959"/>
      <c r="AD129" s="959"/>
      <c r="AE129" s="960"/>
      <c r="AF129" s="961">
        <v>6248197</v>
      </c>
      <c r="AG129" s="959"/>
      <c r="AH129" s="959"/>
      <c r="AI129" s="959"/>
      <c r="AJ129" s="960"/>
      <c r="AK129" s="961">
        <v>6243911</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19.34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1106961</v>
      </c>
      <c r="AB130" s="959"/>
      <c r="AC130" s="959"/>
      <c r="AD130" s="959"/>
      <c r="AE130" s="960"/>
      <c r="AF130" s="961">
        <v>1125241</v>
      </c>
      <c r="AG130" s="959"/>
      <c r="AH130" s="959"/>
      <c r="AI130" s="959"/>
      <c r="AJ130" s="960"/>
      <c r="AK130" s="961">
        <v>1124346</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5325623</v>
      </c>
      <c r="AB131" s="986"/>
      <c r="AC131" s="986"/>
      <c r="AD131" s="986"/>
      <c r="AE131" s="987"/>
      <c r="AF131" s="985">
        <v>5122956</v>
      </c>
      <c r="AG131" s="986"/>
      <c r="AH131" s="986"/>
      <c r="AI131" s="986"/>
      <c r="AJ131" s="987"/>
      <c r="AK131" s="985">
        <v>5119565</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v>18.100000000000001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6.659915657</v>
      </c>
      <c r="AB132" s="1097"/>
      <c r="AC132" s="1097"/>
      <c r="AD132" s="1097"/>
      <c r="AE132" s="1098"/>
      <c r="AF132" s="1099">
        <v>7.8028583500000002</v>
      </c>
      <c r="AG132" s="1097"/>
      <c r="AH132" s="1097"/>
      <c r="AI132" s="1097"/>
      <c r="AJ132" s="1098"/>
      <c r="AK132" s="1099">
        <v>8.1015086239999992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6.7</v>
      </c>
      <c r="AB133" s="1080"/>
      <c r="AC133" s="1080"/>
      <c r="AD133" s="1080"/>
      <c r="AE133" s="1081"/>
      <c r="AF133" s="1079">
        <v>7.2</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EoA6N5veeBLTaG0Bak/IswTK8Lr67kz8jnZXU8rPyo6jPF4+HYAtwuOeOetM9UgjanQO5aVOaQb4vHXqup2PA==" saltValue="533OMi/pNY9mHvZk4eZH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61" zoomScale="98" zoomScaleNormal="85" zoomScaleSheetLayoutView="98" workbookViewId="0">
      <selection activeCell="BA53" sqref="BA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FX42jOsdFst/DD2gIvIG1hiGaiAe2LM0tFplTbq+AyJvNPjTeuu22rH2X3XFdKhUbQqz63G1yXEKihyYRpZOg==" saltValue="hDKBjdbUNF2c8PpqjVdq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1" zoomScale="91" zoomScaleNormal="91" zoomScaleSheetLayoutView="55" workbookViewId="0">
      <selection activeCell="AR3" sqref="AR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49zxeRHpuQUvte5McKJSPgZ8o1nf92fuBcuD97Qoh9FpljHAdZHQCwEFv7jKF4Npm1KuxJo7fNh8Cn2mDxLA==" saltValue="4Wvub/C10sf6AZO/Hj7gn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workbookViewId="0">
      <selection activeCell="D22" sqref="D2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1884019</v>
      </c>
      <c r="AP9" s="281">
        <v>133325</v>
      </c>
      <c r="AQ9" s="282">
        <v>111034</v>
      </c>
      <c r="AR9" s="283">
        <v>20.100000000000001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486405</v>
      </c>
      <c r="AP10" s="284">
        <v>34421</v>
      </c>
      <c r="AQ10" s="285">
        <v>15617</v>
      </c>
      <c r="AR10" s="286">
        <v>120.4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1538</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v>0</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82075</v>
      </c>
      <c r="AP13" s="284">
        <v>5808</v>
      </c>
      <c r="AQ13" s="285">
        <v>4378</v>
      </c>
      <c r="AR13" s="286">
        <v>32.700000000000003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18460</v>
      </c>
      <c r="AP14" s="284">
        <v>1306</v>
      </c>
      <c r="AQ14" s="285">
        <v>2499</v>
      </c>
      <c r="AR14" s="286">
        <v>-47.7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-110728</v>
      </c>
      <c r="AP15" s="284">
        <v>-7836</v>
      </c>
      <c r="AQ15" s="285">
        <v>-6867</v>
      </c>
      <c r="AR15" s="286">
        <v>14.1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2360231</v>
      </c>
      <c r="AP16" s="284">
        <v>167025</v>
      </c>
      <c r="AQ16" s="285">
        <v>128199</v>
      </c>
      <c r="AR16" s="286">
        <v>30.3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11.96</v>
      </c>
      <c r="AP21" s="298">
        <v>10.85</v>
      </c>
      <c r="AQ21" s="299">
        <v>1.1100000000000001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97.2</v>
      </c>
      <c r="AP22" s="303">
        <v>96.2</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1433171</v>
      </c>
      <c r="AP32" s="312">
        <v>101420</v>
      </c>
      <c r="AQ32" s="313">
        <v>62185</v>
      </c>
      <c r="AR32" s="314">
        <v>63.1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45641</v>
      </c>
      <c r="AP35" s="312">
        <v>3230</v>
      </c>
      <c r="AQ35" s="313">
        <v>15497</v>
      </c>
      <c r="AR35" s="314">
        <v>-79.2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58552</v>
      </c>
      <c r="AP36" s="312">
        <v>4144</v>
      </c>
      <c r="AQ36" s="313">
        <v>3842</v>
      </c>
      <c r="AR36" s="314">
        <v>7.9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1928</v>
      </c>
      <c r="AP37" s="312">
        <v>136</v>
      </c>
      <c r="AQ37" s="313">
        <v>306</v>
      </c>
      <c r="AR37" s="314">
        <v>-55.6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-184</v>
      </c>
      <c r="AP39" s="312">
        <v>-13</v>
      </c>
      <c r="AQ39" s="313">
        <v>-2250</v>
      </c>
      <c r="AR39" s="314">
        <v>-99.4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-1124346</v>
      </c>
      <c r="AP40" s="312">
        <v>-79566</v>
      </c>
      <c r="AQ40" s="313">
        <v>-52332</v>
      </c>
      <c r="AR40" s="314">
        <v>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414762</v>
      </c>
      <c r="AP41" s="312">
        <v>29351</v>
      </c>
      <c r="AQ41" s="313">
        <v>27253</v>
      </c>
      <c r="AR41" s="314">
        <v>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2923067</v>
      </c>
      <c r="AN51" s="334">
        <v>186052</v>
      </c>
      <c r="AO51" s="335">
        <v>36</v>
      </c>
      <c r="AP51" s="336">
        <v>87464</v>
      </c>
      <c r="AQ51" s="337">
        <v>19</v>
      </c>
      <c r="AR51" s="338">
        <v>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1545662</v>
      </c>
      <c r="AN52" s="342">
        <v>98381</v>
      </c>
      <c r="AO52" s="343">
        <v>17.7</v>
      </c>
      <c r="AP52" s="344">
        <v>47479</v>
      </c>
      <c r="AQ52" s="345">
        <v>10.199999999999999</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1685692</v>
      </c>
      <c r="AN53" s="334">
        <v>110371</v>
      </c>
      <c r="AO53" s="335">
        <v>-40.700000000000003</v>
      </c>
      <c r="AP53" s="336">
        <v>117234</v>
      </c>
      <c r="AQ53" s="337">
        <v>34</v>
      </c>
      <c r="AR53" s="338">
        <v>-74.7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1206131</v>
      </c>
      <c r="AN54" s="342">
        <v>78971</v>
      </c>
      <c r="AO54" s="343">
        <v>-19.7</v>
      </c>
      <c r="AP54" s="344">
        <v>59796</v>
      </c>
      <c r="AQ54" s="345">
        <v>25.9</v>
      </c>
      <c r="AR54" s="346">
        <v>-45.6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1010896</v>
      </c>
      <c r="AN55" s="334">
        <v>68193</v>
      </c>
      <c r="AO55" s="335">
        <v>-38.200000000000003</v>
      </c>
      <c r="AP55" s="336">
        <v>97758</v>
      </c>
      <c r="AQ55" s="337">
        <v>-16.600000000000001</v>
      </c>
      <c r="AR55" s="338">
        <v>-21.6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628204</v>
      </c>
      <c r="AN56" s="342">
        <v>42377</v>
      </c>
      <c r="AO56" s="343">
        <v>-46.3</v>
      </c>
      <c r="AP56" s="344">
        <v>45946</v>
      </c>
      <c r="AQ56" s="345">
        <v>-23.2</v>
      </c>
      <c r="AR56" s="346">
        <v>-23.1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1109466</v>
      </c>
      <c r="AN57" s="334">
        <v>76626</v>
      </c>
      <c r="AO57" s="335">
        <v>12.4</v>
      </c>
      <c r="AP57" s="336">
        <v>91338</v>
      </c>
      <c r="AQ57" s="337">
        <v>-6.6</v>
      </c>
      <c r="AR57" s="338">
        <v>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770231</v>
      </c>
      <c r="AN58" s="342">
        <v>53196</v>
      </c>
      <c r="AO58" s="343">
        <v>25.5</v>
      </c>
      <c r="AP58" s="344">
        <v>43989</v>
      </c>
      <c r="AQ58" s="345">
        <v>-4.3</v>
      </c>
      <c r="AR58" s="346">
        <v>29.8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1203522</v>
      </c>
      <c r="AN59" s="334">
        <v>85169</v>
      </c>
      <c r="AO59" s="335">
        <v>11.1</v>
      </c>
      <c r="AP59" s="336">
        <v>103975</v>
      </c>
      <c r="AQ59" s="337">
        <v>13.8</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833874</v>
      </c>
      <c r="AN60" s="342">
        <v>59010</v>
      </c>
      <c r="AO60" s="343">
        <v>10.9</v>
      </c>
      <c r="AP60" s="344">
        <v>52698</v>
      </c>
      <c r="AQ60" s="345">
        <v>19.8</v>
      </c>
      <c r="AR60" s="346">
        <v>-8.9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1586529</v>
      </c>
      <c r="AN61" s="349">
        <v>105282</v>
      </c>
      <c r="AO61" s="350">
        <v>-3.9</v>
      </c>
      <c r="AP61" s="351">
        <v>99554</v>
      </c>
      <c r="AQ61" s="352">
        <v>8.6999999999999993</v>
      </c>
      <c r="AR61" s="338">
        <v>-12.6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996820</v>
      </c>
      <c r="AN62" s="342">
        <v>66387</v>
      </c>
      <c r="AO62" s="343">
        <v>-2.4</v>
      </c>
      <c r="AP62" s="344">
        <v>49982</v>
      </c>
      <c r="AQ62" s="345">
        <v>5.7</v>
      </c>
      <c r="AR62" s="346">
        <v>-8.1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9/lfXPsUIf8IrerYS5b3opiKAdAAVL64z5YHGSZs69yWVpGwu/4JC7FvyDhjH0zoesK/XvmC+vJzH2Jyx3btQ==" saltValue="Xy/ExvBj9/rBlBYD6uc9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jOcZqEGnMX5VLdxCOXyYK4sR/azH+GvQ3IXbA6uW+DQUCac/HYGndAg8YwqQmhyYx36rkcknOlazYcTph2dp0A==" saltValue="iaPQCHKzmRQg6wzKsh+dq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G8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lq/hKjI1hIIKojBEbvG6BAx9xOfdb9H9nEAksDKaC5Q+xu4GAK6TJyNiDk1ZvZsst0qpJG8LYcxXp+7rBQBwXg==" saltValue="QUtxxyiPS1fXN8b7Rc3V9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25.37</v>
      </c>
      <c r="G47" s="12">
        <v>23.6</v>
      </c>
      <c r="H47" s="12">
        <v>24.71</v>
      </c>
      <c r="I47" s="12">
        <v>23.09</v>
      </c>
      <c r="J47" s="13">
        <v>20.71</v>
      </c>
    </row>
    <row r="48" spans="2:10" ht="57.75" customHeight="1" x14ac:dyDescent="0.15">
      <c r="B48" s="14"/>
      <c r="C48" s="1141" t="s">
        <v>4</v>
      </c>
      <c r="D48" s="1141"/>
      <c r="E48" s="1142"/>
      <c r="F48" s="15">
        <v>6.14</v>
      </c>
      <c r="G48" s="16">
        <v>8.93</v>
      </c>
      <c r="H48" s="16">
        <v>8.8800000000000008</v>
      </c>
      <c r="I48" s="16">
        <v>9.83</v>
      </c>
      <c r="J48" s="17">
        <v>10.63</v>
      </c>
    </row>
    <row r="49" spans="2:10" ht="57.75" customHeight="1" thickBot="1" x14ac:dyDescent="0.2">
      <c r="B49" s="18"/>
      <c r="C49" s="1143" t="s">
        <v>5</v>
      </c>
      <c r="D49" s="1143"/>
      <c r="E49" s="1144"/>
      <c r="F49" s="19" t="s">
        <v>528</v>
      </c>
      <c r="G49" s="20">
        <v>2.21</v>
      </c>
      <c r="H49" s="20">
        <v>2.5499999999999998</v>
      </c>
      <c r="I49" s="20" t="s">
        <v>529</v>
      </c>
      <c r="J49" s="21" t="s">
        <v>530</v>
      </c>
    </row>
    <row r="50" spans="2:10" x14ac:dyDescent="0.15"/>
  </sheetData>
  <sheetProtection algorithmName="SHA-512" hashValue="BmHE9aAuoxwDF1j2jowWTZgCPxS6ghTMvfzaJaEsguaMJEvB/V2bY2uXRi8Aee42vvptA6Vke2Yi0mbf+E6M0w==" saltValue="XsKlj+KT11LsFFDrG7pq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4857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531</v>
      </c>
      <c r="D34" s="1151"/>
      <c r="E34" s="1152"/>
      <c r="F34" s="32">
        <v>6.14</v>
      </c>
      <c r="G34" s="33">
        <v>8.92</v>
      </c>
      <c r="H34" s="33">
        <v>8.8800000000000008</v>
      </c>
      <c r="I34" s="33">
        <v>9.83</v>
      </c>
      <c r="J34" s="34">
        <v>10.62</v>
      </c>
      <c r="K34" s="22"/>
      <c r="L34" s="22"/>
      <c r="M34" s="22"/>
      <c r="N34" s="22"/>
      <c r="O34" s="22"/>
      <c r="P34" s="22"/>
    </row>
    <row r="35" spans="1:16" ht="39" customHeight="1" x14ac:dyDescent="0.15">
      <c r="A35" s="22"/>
      <c r="B35" s="35"/>
      <c r="C35" s="1145" t="s">
        <v>532</v>
      </c>
      <c r="D35" s="1146"/>
      <c r="E35" s="1147"/>
      <c r="F35" s="36">
        <v>4.54</v>
      </c>
      <c r="G35" s="37">
        <v>4.3</v>
      </c>
      <c r="H35" s="37">
        <v>4.12</v>
      </c>
      <c r="I35" s="37">
        <v>4.28</v>
      </c>
      <c r="J35" s="38">
        <v>4.71</v>
      </c>
      <c r="K35" s="22"/>
      <c r="L35" s="22"/>
      <c r="M35" s="22"/>
      <c r="N35" s="22"/>
      <c r="O35" s="22"/>
      <c r="P35" s="22"/>
    </row>
    <row r="36" spans="1:16" ht="39" customHeight="1" x14ac:dyDescent="0.15">
      <c r="A36" s="22"/>
      <c r="B36" s="35"/>
      <c r="C36" s="1145" t="s">
        <v>533</v>
      </c>
      <c r="D36" s="1146"/>
      <c r="E36" s="1147"/>
      <c r="F36" s="36">
        <v>0.06</v>
      </c>
      <c r="G36" s="37">
        <v>0.04</v>
      </c>
      <c r="H36" s="37">
        <v>0.28999999999999998</v>
      </c>
      <c r="I36" s="37">
        <v>0.64</v>
      </c>
      <c r="J36" s="38">
        <v>0.96</v>
      </c>
      <c r="K36" s="22"/>
      <c r="L36" s="22"/>
      <c r="M36" s="22"/>
      <c r="N36" s="22"/>
      <c r="O36" s="22"/>
      <c r="P36" s="22"/>
    </row>
    <row r="37" spans="1:16" ht="39" customHeight="1" x14ac:dyDescent="0.15">
      <c r="A37" s="22"/>
      <c r="B37" s="35"/>
      <c r="C37" s="1145" t="s">
        <v>534</v>
      </c>
      <c r="D37" s="1146"/>
      <c r="E37" s="1147"/>
      <c r="F37" s="36">
        <v>0.97</v>
      </c>
      <c r="G37" s="37">
        <v>1.07</v>
      </c>
      <c r="H37" s="37">
        <v>0.75</v>
      </c>
      <c r="I37" s="37">
        <v>0.48</v>
      </c>
      <c r="J37" s="38">
        <v>0.45</v>
      </c>
      <c r="K37" s="22"/>
      <c r="L37" s="22"/>
      <c r="M37" s="22"/>
      <c r="N37" s="22"/>
      <c r="O37" s="22"/>
      <c r="P37" s="22"/>
    </row>
    <row r="38" spans="1:16" ht="39" customHeight="1" x14ac:dyDescent="0.15">
      <c r="A38" s="22"/>
      <c r="B38" s="35"/>
      <c r="C38" s="1145" t="s">
        <v>535</v>
      </c>
      <c r="D38" s="1146"/>
      <c r="E38" s="1147"/>
      <c r="F38" s="36">
        <v>0.17</v>
      </c>
      <c r="G38" s="37">
        <v>0.22</v>
      </c>
      <c r="H38" s="37">
        <v>0.22</v>
      </c>
      <c r="I38" s="37">
        <v>0.14000000000000001</v>
      </c>
      <c r="J38" s="38">
        <v>0.2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537</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5Q2OPrnZ2jocXI6ChedJe60pUX7k+j8Ko+U1g5jPuLWLA8jL5vUgVvoGPwNUfwKzus7PQxaGdQbiIPaPC5Qug==" saltValue="ARRmZ/4LGxPLxMCX/K7k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O56" sqref="O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1325</v>
      </c>
      <c r="L45" s="60">
        <v>1382</v>
      </c>
      <c r="M45" s="60">
        <v>1382</v>
      </c>
      <c r="N45" s="60">
        <v>1416</v>
      </c>
      <c r="O45" s="61">
        <v>1433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15">
      <c r="A48" s="48"/>
      <c r="B48" s="1155"/>
      <c r="C48" s="1156"/>
      <c r="D48" s="62"/>
      <c r="E48" s="1161" t="s">
        <v>13</v>
      </c>
      <c r="F48" s="1161"/>
      <c r="G48" s="1161"/>
      <c r="H48" s="1161"/>
      <c r="I48" s="1161"/>
      <c r="J48" s="1162"/>
      <c r="K48" s="63">
        <v>56</v>
      </c>
      <c r="L48" s="64">
        <v>58</v>
      </c>
      <c r="M48" s="64">
        <v>56</v>
      </c>
      <c r="N48" s="64">
        <v>53</v>
      </c>
      <c r="O48" s="65">
        <v>46</v>
      </c>
      <c r="P48" s="48"/>
      <c r="Q48" s="48"/>
      <c r="R48" s="48"/>
      <c r="S48" s="48"/>
      <c r="T48" s="48"/>
      <c r="U48" s="48"/>
    </row>
    <row r="49" spans="1:21" ht="30.75" customHeight="1" x14ac:dyDescent="0.15">
      <c r="A49" s="48"/>
      <c r="B49" s="1155"/>
      <c r="C49" s="1156"/>
      <c r="D49" s="62"/>
      <c r="E49" s="1161" t="s">
        <v>14</v>
      </c>
      <c r="F49" s="1161"/>
      <c r="G49" s="1161"/>
      <c r="H49" s="1161"/>
      <c r="I49" s="1161"/>
      <c r="J49" s="1162"/>
      <c r="K49" s="63">
        <v>15</v>
      </c>
      <c r="L49" s="64">
        <v>36</v>
      </c>
      <c r="M49" s="64">
        <v>36</v>
      </c>
      <c r="N49" s="64">
        <v>60</v>
      </c>
      <c r="O49" s="65">
        <v>59</v>
      </c>
      <c r="P49" s="48"/>
      <c r="Q49" s="48"/>
      <c r="R49" s="48"/>
      <c r="S49" s="48"/>
      <c r="T49" s="48"/>
      <c r="U49" s="48"/>
    </row>
    <row r="50" spans="1:21" ht="30.75" customHeight="1" x14ac:dyDescent="0.15">
      <c r="A50" s="48"/>
      <c r="B50" s="1155"/>
      <c r="C50" s="1156"/>
      <c r="D50" s="62"/>
      <c r="E50" s="1161" t="s">
        <v>15</v>
      </c>
      <c r="F50" s="1161"/>
      <c r="G50" s="1161"/>
      <c r="H50" s="1161"/>
      <c r="I50" s="1161"/>
      <c r="J50" s="1162"/>
      <c r="K50" s="63">
        <v>3</v>
      </c>
      <c r="L50" s="64">
        <v>2</v>
      </c>
      <c r="M50" s="64">
        <v>2</v>
      </c>
      <c r="N50" s="64">
        <v>2</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1084</v>
      </c>
      <c r="L52" s="64">
        <v>1117</v>
      </c>
      <c r="M52" s="64">
        <v>1121</v>
      </c>
      <c r="N52" s="64">
        <v>1132</v>
      </c>
      <c r="O52" s="65">
        <v>1125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315</v>
      </c>
      <c r="L53" s="69">
        <v>361</v>
      </c>
      <c r="M53" s="69">
        <v>355</v>
      </c>
      <c r="N53" s="69">
        <v>399</v>
      </c>
      <c r="O53" s="70">
        <v>415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oiOhWxH0InoExXojYzNmvGXCoX8p4ayNI9cb6Pk8XRTNA+5xpMrXC7tFnBLZBD8HTuyFfmJJjd8bX9n7HujSw==" saltValue="zPdXmc8cFyY3ZWmetvtp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13034</v>
      </c>
      <c r="J41" s="356">
        <v>13106</v>
      </c>
      <c r="K41" s="356">
        <v>12595</v>
      </c>
      <c r="L41" s="356">
        <v>12014</v>
      </c>
      <c r="M41" s="357">
        <v>11339</v>
      </c>
    </row>
    <row r="42" spans="2:13" ht="27.75" customHeight="1" x14ac:dyDescent="0.15">
      <c r="B42" s="1186"/>
      <c r="C42" s="1187"/>
      <c r="D42" s="106"/>
      <c r="E42" s="1192" t="s">
        <v>32</v>
      </c>
      <c r="F42" s="1192"/>
      <c r="G42" s="1192"/>
      <c r="H42" s="1193"/>
      <c r="I42" s="358" t="s">
        <v>484</v>
      </c>
      <c r="J42" s="359" t="s">
        <v>484</v>
      </c>
      <c r="K42" s="359" t="s">
        <v>484</v>
      </c>
      <c r="L42" s="359" t="s">
        <v>484</v>
      </c>
      <c r="M42" s="360" t="s">
        <v>484</v>
      </c>
    </row>
    <row r="43" spans="2:13" ht="27.75" customHeight="1" x14ac:dyDescent="0.15">
      <c r="B43" s="1186"/>
      <c r="C43" s="1187"/>
      <c r="D43" s="106"/>
      <c r="E43" s="1192" t="s">
        <v>33</v>
      </c>
      <c r="F43" s="1192"/>
      <c r="G43" s="1192"/>
      <c r="H43" s="1193"/>
      <c r="I43" s="358">
        <v>568</v>
      </c>
      <c r="J43" s="359">
        <v>626</v>
      </c>
      <c r="K43" s="359">
        <v>532</v>
      </c>
      <c r="L43" s="359">
        <v>516</v>
      </c>
      <c r="M43" s="360">
        <v>494</v>
      </c>
    </row>
    <row r="44" spans="2:13" ht="27.75" customHeight="1" x14ac:dyDescent="0.15">
      <c r="B44" s="1186"/>
      <c r="C44" s="1187"/>
      <c r="D44" s="106"/>
      <c r="E44" s="1192" t="s">
        <v>34</v>
      </c>
      <c r="F44" s="1192"/>
      <c r="G44" s="1192"/>
      <c r="H44" s="1193"/>
      <c r="I44" s="358">
        <v>645</v>
      </c>
      <c r="J44" s="359">
        <v>614</v>
      </c>
      <c r="K44" s="359">
        <v>577</v>
      </c>
      <c r="L44" s="359">
        <v>516</v>
      </c>
      <c r="M44" s="360">
        <v>474</v>
      </c>
    </row>
    <row r="45" spans="2:13" ht="27.75" customHeight="1" x14ac:dyDescent="0.15">
      <c r="B45" s="1186"/>
      <c r="C45" s="1187"/>
      <c r="D45" s="106"/>
      <c r="E45" s="1192" t="s">
        <v>35</v>
      </c>
      <c r="F45" s="1192"/>
      <c r="G45" s="1192"/>
      <c r="H45" s="1193"/>
      <c r="I45" s="358">
        <v>2141</v>
      </c>
      <c r="J45" s="359">
        <v>2118</v>
      </c>
      <c r="K45" s="359">
        <v>2104</v>
      </c>
      <c r="L45" s="359">
        <v>2112</v>
      </c>
      <c r="M45" s="360">
        <v>2111</v>
      </c>
    </row>
    <row r="46" spans="2:13" ht="27.75" customHeight="1" x14ac:dyDescent="0.15">
      <c r="B46" s="1186"/>
      <c r="C46" s="1187"/>
      <c r="D46" s="107"/>
      <c r="E46" s="1192" t="s">
        <v>36</v>
      </c>
      <c r="F46" s="1192"/>
      <c r="G46" s="1192"/>
      <c r="H46" s="1193"/>
      <c r="I46" s="358" t="s">
        <v>484</v>
      </c>
      <c r="J46" s="359" t="s">
        <v>484</v>
      </c>
      <c r="K46" s="359" t="s">
        <v>484</v>
      </c>
      <c r="L46" s="359" t="s">
        <v>484</v>
      </c>
      <c r="M46" s="360" t="s">
        <v>484</v>
      </c>
    </row>
    <row r="47" spans="2:13" ht="27.75" customHeight="1" x14ac:dyDescent="0.15">
      <c r="B47" s="1186"/>
      <c r="C47" s="1187"/>
      <c r="D47" s="108"/>
      <c r="E47" s="1194" t="s">
        <v>37</v>
      </c>
      <c r="F47" s="1195"/>
      <c r="G47" s="1195"/>
      <c r="H47" s="1196"/>
      <c r="I47" s="358" t="s">
        <v>484</v>
      </c>
      <c r="J47" s="359" t="s">
        <v>484</v>
      </c>
      <c r="K47" s="359" t="s">
        <v>484</v>
      </c>
      <c r="L47" s="359" t="s">
        <v>484</v>
      </c>
      <c r="M47" s="360" t="s">
        <v>484</v>
      </c>
    </row>
    <row r="48" spans="2:13" ht="27.75" customHeight="1" x14ac:dyDescent="0.15">
      <c r="B48" s="1186"/>
      <c r="C48" s="1187"/>
      <c r="D48" s="106"/>
      <c r="E48" s="1192" t="s">
        <v>38</v>
      </c>
      <c r="F48" s="1192"/>
      <c r="G48" s="1192"/>
      <c r="H48" s="1193"/>
      <c r="I48" s="358" t="s">
        <v>484</v>
      </c>
      <c r="J48" s="359" t="s">
        <v>484</v>
      </c>
      <c r="K48" s="359" t="s">
        <v>484</v>
      </c>
      <c r="L48" s="359" t="s">
        <v>484</v>
      </c>
      <c r="M48" s="360" t="s">
        <v>484</v>
      </c>
    </row>
    <row r="49" spans="2:13" ht="27.75" customHeight="1" x14ac:dyDescent="0.15">
      <c r="B49" s="1188"/>
      <c r="C49" s="1189"/>
      <c r="D49" s="106"/>
      <c r="E49" s="1192" t="s">
        <v>39</v>
      </c>
      <c r="F49" s="1192"/>
      <c r="G49" s="1192"/>
      <c r="H49" s="1193"/>
      <c r="I49" s="358" t="s">
        <v>484</v>
      </c>
      <c r="J49" s="359" t="s">
        <v>484</v>
      </c>
      <c r="K49" s="359" t="s">
        <v>484</v>
      </c>
      <c r="L49" s="359" t="s">
        <v>484</v>
      </c>
      <c r="M49" s="360" t="s">
        <v>484</v>
      </c>
    </row>
    <row r="50" spans="2:13" ht="27.75" customHeight="1" x14ac:dyDescent="0.15">
      <c r="B50" s="1197" t="s">
        <v>40</v>
      </c>
      <c r="C50" s="1198"/>
      <c r="D50" s="109"/>
      <c r="E50" s="1192" t="s">
        <v>41</v>
      </c>
      <c r="F50" s="1192"/>
      <c r="G50" s="1192"/>
      <c r="H50" s="1193"/>
      <c r="I50" s="358">
        <v>4365</v>
      </c>
      <c r="J50" s="359">
        <v>4415</v>
      </c>
      <c r="K50" s="359">
        <v>4592</v>
      </c>
      <c r="L50" s="359">
        <v>4409</v>
      </c>
      <c r="M50" s="360">
        <v>3845</v>
      </c>
    </row>
    <row r="51" spans="2:13" ht="27.75" customHeight="1" x14ac:dyDescent="0.15">
      <c r="B51" s="1186"/>
      <c r="C51" s="1187"/>
      <c r="D51" s="106"/>
      <c r="E51" s="1192" t="s">
        <v>42</v>
      </c>
      <c r="F51" s="1192"/>
      <c r="G51" s="1192"/>
      <c r="H51" s="1193"/>
      <c r="I51" s="358">
        <v>37</v>
      </c>
      <c r="J51" s="359">
        <v>21</v>
      </c>
      <c r="K51" s="359">
        <v>7</v>
      </c>
      <c r="L51" s="359">
        <v>1</v>
      </c>
      <c r="M51" s="360">
        <v>1</v>
      </c>
    </row>
    <row r="52" spans="2:13" ht="27.75" customHeight="1" x14ac:dyDescent="0.15">
      <c r="B52" s="1188"/>
      <c r="C52" s="1189"/>
      <c r="D52" s="106"/>
      <c r="E52" s="1192" t="s">
        <v>43</v>
      </c>
      <c r="F52" s="1192"/>
      <c r="G52" s="1192"/>
      <c r="H52" s="1193"/>
      <c r="I52" s="358">
        <v>11019</v>
      </c>
      <c r="J52" s="359">
        <v>10992</v>
      </c>
      <c r="K52" s="359">
        <v>10519</v>
      </c>
      <c r="L52" s="359">
        <v>10009</v>
      </c>
      <c r="M52" s="360">
        <v>9644</v>
      </c>
    </row>
    <row r="53" spans="2:13" ht="27.75" customHeight="1" thickBot="1" x14ac:dyDescent="0.2">
      <c r="B53" s="1199" t="s">
        <v>19</v>
      </c>
      <c r="C53" s="1200"/>
      <c r="D53" s="110"/>
      <c r="E53" s="1201" t="s">
        <v>44</v>
      </c>
      <c r="F53" s="1201"/>
      <c r="G53" s="1201"/>
      <c r="H53" s="1202"/>
      <c r="I53" s="361">
        <v>967</v>
      </c>
      <c r="J53" s="362">
        <v>1036</v>
      </c>
      <c r="K53" s="362">
        <v>689</v>
      </c>
      <c r="L53" s="362">
        <v>739</v>
      </c>
      <c r="M53" s="363">
        <v>928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iUso01qPkBEz10xa2TcHbISIBt8ZrsAky17mWtHmkn75w1EPGEhXXzVFKoO35sIhngxscSkM5Wh8Xpupq5p1w==" saltValue="VF0pAX1JPPYcUOEkc70I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3" zoomScale="95" zoomScaleNormal="9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1590</v>
      </c>
      <c r="G55" s="122">
        <v>1443</v>
      </c>
      <c r="H55" s="123">
        <v>1293</v>
      </c>
    </row>
    <row r="56" spans="2:8" ht="52.5" customHeight="1" x14ac:dyDescent="0.15">
      <c r="B56" s="124"/>
      <c r="C56" s="1213" t="s">
        <v>47</v>
      </c>
      <c r="D56" s="1213"/>
      <c r="E56" s="1214"/>
      <c r="F56" s="125">
        <v>1233</v>
      </c>
      <c r="G56" s="125">
        <v>1134</v>
      </c>
      <c r="H56" s="126">
        <v>760</v>
      </c>
    </row>
    <row r="57" spans="2:8" ht="53.25" customHeight="1" x14ac:dyDescent="0.15">
      <c r="B57" s="124"/>
      <c r="C57" s="1215" t="s">
        <v>48</v>
      </c>
      <c r="D57" s="1215"/>
      <c r="E57" s="1216"/>
      <c r="F57" s="127">
        <v>2787</v>
      </c>
      <c r="G57" s="127">
        <v>2809</v>
      </c>
      <c r="H57" s="128">
        <v>2579</v>
      </c>
    </row>
    <row r="58" spans="2:8" ht="45.75" customHeight="1" x14ac:dyDescent="0.15">
      <c r="B58" s="129"/>
      <c r="C58" s="1203" t="s">
        <v>562</v>
      </c>
      <c r="D58" s="1204"/>
      <c r="E58" s="1205"/>
      <c r="F58" s="130">
        <v>1286</v>
      </c>
      <c r="G58" s="130">
        <v>1291</v>
      </c>
      <c r="H58" s="131">
        <v>1112</v>
      </c>
    </row>
    <row r="59" spans="2:8" ht="45.75" customHeight="1" x14ac:dyDescent="0.15">
      <c r="B59" s="129"/>
      <c r="C59" s="1203" t="s">
        <v>563</v>
      </c>
      <c r="D59" s="1204"/>
      <c r="E59" s="1205"/>
      <c r="F59" s="130">
        <v>405</v>
      </c>
      <c r="G59" s="130">
        <v>405</v>
      </c>
      <c r="H59" s="131">
        <v>406</v>
      </c>
    </row>
    <row r="60" spans="2:8" ht="45.75" customHeight="1" x14ac:dyDescent="0.15">
      <c r="B60" s="129"/>
      <c r="C60" s="1203" t="s">
        <v>564</v>
      </c>
      <c r="D60" s="1204"/>
      <c r="E60" s="1205"/>
      <c r="F60" s="130">
        <v>421</v>
      </c>
      <c r="G60" s="130">
        <v>426</v>
      </c>
      <c r="H60" s="131">
        <v>397</v>
      </c>
    </row>
    <row r="61" spans="2:8" ht="45.75" customHeight="1" x14ac:dyDescent="0.15">
      <c r="B61" s="129"/>
      <c r="C61" s="1203" t="s">
        <v>565</v>
      </c>
      <c r="D61" s="1204"/>
      <c r="E61" s="1205"/>
      <c r="F61" s="130">
        <v>287</v>
      </c>
      <c r="G61" s="130">
        <v>310</v>
      </c>
      <c r="H61" s="131">
        <v>326</v>
      </c>
    </row>
    <row r="62" spans="2:8" ht="45.75" customHeight="1" thickBot="1" x14ac:dyDescent="0.2">
      <c r="B62" s="132"/>
      <c r="C62" s="1206" t="s">
        <v>566</v>
      </c>
      <c r="D62" s="1207"/>
      <c r="E62" s="1208"/>
      <c r="F62" s="133">
        <v>208</v>
      </c>
      <c r="G62" s="133">
        <v>173</v>
      </c>
      <c r="H62" s="134">
        <v>172</v>
      </c>
    </row>
    <row r="63" spans="2:8" ht="52.5" customHeight="1" thickBot="1" x14ac:dyDescent="0.2">
      <c r="B63" s="135"/>
      <c r="C63" s="1209" t="s">
        <v>49</v>
      </c>
      <c r="D63" s="1209"/>
      <c r="E63" s="1210"/>
      <c r="F63" s="136">
        <v>5610</v>
      </c>
      <c r="G63" s="136">
        <v>5385</v>
      </c>
      <c r="H63" s="137">
        <v>4632</v>
      </c>
    </row>
    <row r="64" spans="2:8" x14ac:dyDescent="0.15"/>
  </sheetData>
  <sheetProtection algorithmName="SHA-512" hashValue="l6dzc5sf2vMFL26+2cC1FKTFhvDBA73OS0yQ4Fy5gSkD8h370TDCMzsdYK4ZzgvT5+a7ELPg2POwxAP/i9O4kg==" saltValue="WXvznItf6I0+NbtHgQT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186052</v>
      </c>
      <c r="E3" s="156"/>
      <c r="F3" s="157">
        <v>87464</v>
      </c>
      <c r="G3" s="158"/>
      <c r="H3" s="159"/>
    </row>
    <row r="4" spans="1:8" x14ac:dyDescent="0.15">
      <c r="A4" s="160"/>
      <c r="B4" s="161"/>
      <c r="C4" s="162"/>
      <c r="D4" s="163">
        <v>98381</v>
      </c>
      <c r="E4" s="164"/>
      <c r="F4" s="165">
        <v>47479</v>
      </c>
      <c r="G4" s="166"/>
      <c r="H4" s="167"/>
    </row>
    <row r="5" spans="1:8" x14ac:dyDescent="0.15">
      <c r="A5" s="148" t="s">
        <v>517</v>
      </c>
      <c r="B5" s="153"/>
      <c r="C5" s="154"/>
      <c r="D5" s="155">
        <v>110371</v>
      </c>
      <c r="E5" s="156"/>
      <c r="F5" s="157">
        <v>117234</v>
      </c>
      <c r="G5" s="158"/>
      <c r="H5" s="159"/>
    </row>
    <row r="6" spans="1:8" x14ac:dyDescent="0.15">
      <c r="A6" s="160"/>
      <c r="B6" s="161"/>
      <c r="C6" s="162"/>
      <c r="D6" s="163">
        <v>78971</v>
      </c>
      <c r="E6" s="164"/>
      <c r="F6" s="165">
        <v>59796</v>
      </c>
      <c r="G6" s="166"/>
      <c r="H6" s="167"/>
    </row>
    <row r="7" spans="1:8" x14ac:dyDescent="0.15">
      <c r="A7" s="148" t="s">
        <v>518</v>
      </c>
      <c r="B7" s="153"/>
      <c r="C7" s="154"/>
      <c r="D7" s="155">
        <v>68193</v>
      </c>
      <c r="E7" s="156"/>
      <c r="F7" s="157">
        <v>97758</v>
      </c>
      <c r="G7" s="158"/>
      <c r="H7" s="159"/>
    </row>
    <row r="8" spans="1:8" x14ac:dyDescent="0.15">
      <c r="A8" s="160"/>
      <c r="B8" s="161"/>
      <c r="C8" s="162"/>
      <c r="D8" s="163">
        <v>42377</v>
      </c>
      <c r="E8" s="164"/>
      <c r="F8" s="165">
        <v>45946</v>
      </c>
      <c r="G8" s="166"/>
      <c r="H8" s="167"/>
    </row>
    <row r="9" spans="1:8" x14ac:dyDescent="0.15">
      <c r="A9" s="148" t="s">
        <v>519</v>
      </c>
      <c r="B9" s="153"/>
      <c r="C9" s="154"/>
      <c r="D9" s="155">
        <v>76626</v>
      </c>
      <c r="E9" s="156"/>
      <c r="F9" s="157">
        <v>91338</v>
      </c>
      <c r="G9" s="158"/>
      <c r="H9" s="159"/>
    </row>
    <row r="10" spans="1:8" x14ac:dyDescent="0.15">
      <c r="A10" s="160"/>
      <c r="B10" s="161"/>
      <c r="C10" s="162"/>
      <c r="D10" s="163">
        <v>53196</v>
      </c>
      <c r="E10" s="164"/>
      <c r="F10" s="165">
        <v>43989</v>
      </c>
      <c r="G10" s="166"/>
      <c r="H10" s="167"/>
    </row>
    <row r="11" spans="1:8" x14ac:dyDescent="0.15">
      <c r="A11" s="148" t="s">
        <v>520</v>
      </c>
      <c r="B11" s="153"/>
      <c r="C11" s="154"/>
      <c r="D11" s="155">
        <v>85169</v>
      </c>
      <c r="E11" s="156"/>
      <c r="F11" s="157">
        <v>103975</v>
      </c>
      <c r="G11" s="158"/>
      <c r="H11" s="159"/>
    </row>
    <row r="12" spans="1:8" x14ac:dyDescent="0.15">
      <c r="A12" s="160"/>
      <c r="B12" s="161"/>
      <c r="C12" s="168"/>
      <c r="D12" s="163">
        <v>59010</v>
      </c>
      <c r="E12" s="164"/>
      <c r="F12" s="165">
        <v>52698</v>
      </c>
      <c r="G12" s="166"/>
      <c r="H12" s="167"/>
    </row>
    <row r="13" spans="1:8" x14ac:dyDescent="0.15">
      <c r="A13" s="148"/>
      <c r="B13" s="153"/>
      <c r="C13" s="169"/>
      <c r="D13" s="170">
        <v>105282</v>
      </c>
      <c r="E13" s="171"/>
      <c r="F13" s="172">
        <v>99554</v>
      </c>
      <c r="G13" s="173"/>
      <c r="H13" s="159"/>
    </row>
    <row r="14" spans="1:8" x14ac:dyDescent="0.15">
      <c r="A14" s="160"/>
      <c r="B14" s="161"/>
      <c r="C14" s="162"/>
      <c r="D14" s="163">
        <v>66387</v>
      </c>
      <c r="E14" s="164"/>
      <c r="F14" s="165">
        <v>49982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6.14</v>
      </c>
      <c r="C19" s="174">
        <f>ROUND(VALUE(SUBSTITUTE(実質収支比率等に係る経年分析!G$48,"▲","-")),2)</f>
        <v>8.93</v>
      </c>
      <c r="D19" s="174">
        <f>ROUND(VALUE(SUBSTITUTE(実質収支比率等に係る経年分析!H$48,"▲","-")),2)</f>
        <v>8.8800000000000008</v>
      </c>
      <c r="E19" s="174">
        <f>ROUND(VALUE(SUBSTITUTE(実質収支比率等に係る経年分析!I$48,"▲","-")),2)</f>
        <v>9.83</v>
      </c>
      <c r="F19" s="174">
        <f>ROUND(VALUE(SUBSTITUTE(実質収支比率等に係る経年分析!J$48,"▲","-")),2)</f>
        <v>10.63</v>
      </c>
    </row>
    <row r="20" spans="1:11" x14ac:dyDescent="0.15">
      <c r="A20" s="174" t="s">
        <v>53</v>
      </c>
      <c r="B20" s="174">
        <f>ROUND(VALUE(SUBSTITUTE(実質収支比率等に係る経年分析!F$47,"▲","-")),2)</f>
        <v>25.37</v>
      </c>
      <c r="C20" s="174">
        <f>ROUND(VALUE(SUBSTITUTE(実質収支比率等に係る経年分析!G$47,"▲","-")),2)</f>
        <v>23.6</v>
      </c>
      <c r="D20" s="174">
        <f>ROUND(VALUE(SUBSTITUTE(実質収支比率等に係る経年分析!H$47,"▲","-")),2)</f>
        <v>24.71</v>
      </c>
      <c r="E20" s="174">
        <f>ROUND(VALUE(SUBSTITUTE(実質収支比率等に係る経年分析!I$47,"▲","-")),2)</f>
        <v>23.09</v>
      </c>
      <c r="F20" s="174">
        <f>ROUND(VALUE(SUBSTITUTE(実質収支比率等に係る経年分析!J$47,"▲","-")),2)</f>
        <v>20.71</v>
      </c>
    </row>
    <row r="21" spans="1:11" x14ac:dyDescent="0.15">
      <c r="A21" s="174" t="s">
        <v>54</v>
      </c>
      <c r="B21" s="174">
        <f>IF(ISNUMBER(VALUE(SUBSTITUTE(実質収支比率等に係る経年分析!F$49,"▲","-"))),ROUND(VALUE(SUBSTITUTE(実質収支比率等に係る経年分析!F$49,"▲","-")),2),NA())</f>
        <v>-6.34</v>
      </c>
      <c r="C21" s="174">
        <f>IF(ISNUMBER(VALUE(SUBSTITUTE(実質収支比率等に係る経年分析!G$49,"▲","-"))),ROUND(VALUE(SUBSTITUTE(実質収支比率等に係る経年分析!G$49,"▲","-")),2),NA())</f>
        <v>2.21</v>
      </c>
      <c r="D21" s="174">
        <f>IF(ISNUMBER(VALUE(SUBSTITUTE(実質収支比率等に係る経年分析!H$49,"▲","-"))),ROUND(VALUE(SUBSTITUTE(実質収支比率等に係る経年分析!H$49,"▲","-")),2),NA())</f>
        <v>2.5499999999999998</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1084</v>
      </c>
      <c r="E42" s="176"/>
      <c r="F42" s="176"/>
      <c r="G42" s="176">
        <f>'実質公債費比率（分子）の構造'!L$52</f>
        <v>1117</v>
      </c>
      <c r="H42" s="176"/>
      <c r="I42" s="176"/>
      <c r="J42" s="176">
        <f>'実質公債費比率（分子）の構造'!M$52</f>
        <v>1121</v>
      </c>
      <c r="K42" s="176"/>
      <c r="L42" s="176"/>
      <c r="M42" s="176">
        <f>'実質公債費比率（分子）の構造'!N$52</f>
        <v>1132</v>
      </c>
      <c r="N42" s="176"/>
      <c r="O42" s="176"/>
      <c r="P42" s="176">
        <f>'実質公債費比率（分子）の構造'!O$52</f>
        <v>1125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63</v>
      </c>
      <c r="B45" s="176">
        <f>'実質公債費比率（分子）の構造'!K$49</f>
        <v>15</v>
      </c>
      <c r="C45" s="176"/>
      <c r="D45" s="176"/>
      <c r="E45" s="176">
        <f>'実質公債費比率（分子）の構造'!L$49</f>
        <v>36</v>
      </c>
      <c r="F45" s="176"/>
      <c r="G45" s="176"/>
      <c r="H45" s="176">
        <f>'実質公債費比率（分子）の構造'!M$49</f>
        <v>36</v>
      </c>
      <c r="I45" s="176"/>
      <c r="J45" s="176"/>
      <c r="K45" s="176">
        <f>'実質公債費比率（分子）の構造'!N$49</f>
        <v>60</v>
      </c>
      <c r="L45" s="176"/>
      <c r="M45" s="176"/>
      <c r="N45" s="176">
        <f>'実質公債費比率（分子）の構造'!O$49</f>
        <v>59</v>
      </c>
      <c r="O45" s="176"/>
      <c r="P45" s="176"/>
    </row>
    <row r="46" spans="1:16" x14ac:dyDescent="0.15">
      <c r="A46" s="176" t="s">
        <v>64</v>
      </c>
      <c r="B46" s="176">
        <f>'実質公債費比率（分子）の構造'!K$48</f>
        <v>56</v>
      </c>
      <c r="C46" s="176"/>
      <c r="D46" s="176"/>
      <c r="E46" s="176">
        <f>'実質公債費比率（分子）の構造'!L$48</f>
        <v>58</v>
      </c>
      <c r="F46" s="176"/>
      <c r="G46" s="176"/>
      <c r="H46" s="176">
        <f>'実質公債費比率（分子）の構造'!M$48</f>
        <v>56</v>
      </c>
      <c r="I46" s="176"/>
      <c r="J46" s="176"/>
      <c r="K46" s="176">
        <f>'実質公債費比率（分子）の構造'!N$48</f>
        <v>53</v>
      </c>
      <c r="L46" s="176"/>
      <c r="M46" s="176"/>
      <c r="N46" s="176">
        <f>'実質公債費比率（分子）の構造'!O$48</f>
        <v>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1325</v>
      </c>
      <c r="C49" s="176"/>
      <c r="D49" s="176"/>
      <c r="E49" s="176">
        <f>'実質公債費比率（分子）の構造'!L$45</f>
        <v>1382</v>
      </c>
      <c r="F49" s="176"/>
      <c r="G49" s="176"/>
      <c r="H49" s="176">
        <f>'実質公債費比率（分子）の構造'!M$45</f>
        <v>1382</v>
      </c>
      <c r="I49" s="176"/>
      <c r="J49" s="176"/>
      <c r="K49" s="176">
        <f>'実質公債費比率（分子）の構造'!N$45</f>
        <v>1416</v>
      </c>
      <c r="L49" s="176"/>
      <c r="M49" s="176"/>
      <c r="N49" s="176">
        <f>'実質公債費比率（分子）の構造'!O$45</f>
        <v>1433</v>
      </c>
      <c r="O49" s="176"/>
      <c r="P49" s="176"/>
    </row>
    <row r="50" spans="1:16" x14ac:dyDescent="0.15">
      <c r="A50" s="176" t="s">
        <v>67</v>
      </c>
      <c r="B50" s="176" t="e">
        <f>NA()</f>
        <v>#N/A</v>
      </c>
      <c r="C50" s="176">
        <f>IF(ISNUMBER('実質公債費比率（分子）の構造'!K$53),'実質公債費比率（分子）の構造'!K$53,NA())</f>
        <v>315</v>
      </c>
      <c r="D50" s="176" t="e">
        <f>NA()</f>
        <v>#N/A</v>
      </c>
      <c r="E50" s="176" t="e">
        <f>NA()</f>
        <v>#N/A</v>
      </c>
      <c r="F50" s="176">
        <f>IF(ISNUMBER('実質公債費比率（分子）の構造'!L$53),'実質公債費比率（分子）の構造'!L$53,NA())</f>
        <v>361</v>
      </c>
      <c r="G50" s="176" t="e">
        <f>NA()</f>
        <v>#N/A</v>
      </c>
      <c r="H50" s="176" t="e">
        <f>NA()</f>
        <v>#N/A</v>
      </c>
      <c r="I50" s="176">
        <f>IF(ISNUMBER('実質公債費比率（分子）の構造'!M$53),'実質公債費比率（分子）の構造'!M$53,NA())</f>
        <v>355</v>
      </c>
      <c r="J50" s="176" t="e">
        <f>NA()</f>
        <v>#N/A</v>
      </c>
      <c r="K50" s="176" t="e">
        <f>NA()</f>
        <v>#N/A</v>
      </c>
      <c r="L50" s="176">
        <f>IF(ISNUMBER('実質公債費比率（分子）の構造'!N$53),'実質公債費比率（分子）の構造'!N$53,NA())</f>
        <v>399</v>
      </c>
      <c r="M50" s="176" t="e">
        <f>NA()</f>
        <v>#N/A</v>
      </c>
      <c r="N50" s="176" t="e">
        <f>NA()</f>
        <v>#N/A</v>
      </c>
      <c r="O50" s="176">
        <f>IF(ISNUMBER('実質公債費比率（分子）の構造'!O$53),'実質公債費比率（分子）の構造'!O$53,NA())</f>
        <v>415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11019</v>
      </c>
      <c r="E56" s="175"/>
      <c r="F56" s="175"/>
      <c r="G56" s="175">
        <f>'将来負担比率（分子）の構造'!J$52</f>
        <v>10992</v>
      </c>
      <c r="H56" s="175"/>
      <c r="I56" s="175"/>
      <c r="J56" s="175">
        <f>'将来負担比率（分子）の構造'!K$52</f>
        <v>10519</v>
      </c>
      <c r="K56" s="175"/>
      <c r="L56" s="175"/>
      <c r="M56" s="175">
        <f>'将来負担比率（分子）の構造'!L$52</f>
        <v>10009</v>
      </c>
      <c r="N56" s="175"/>
      <c r="O56" s="175"/>
      <c r="P56" s="175">
        <f>'将来負担比率（分子）の構造'!M$52</f>
        <v>9644</v>
      </c>
    </row>
    <row r="57" spans="1:16" x14ac:dyDescent="0.15">
      <c r="A57" s="175" t="s">
        <v>42</v>
      </c>
      <c r="B57" s="175"/>
      <c r="C57" s="175"/>
      <c r="D57" s="175">
        <f>'将来負担比率（分子）の構造'!I$51</f>
        <v>37</v>
      </c>
      <c r="E57" s="175"/>
      <c r="F57" s="175"/>
      <c r="G57" s="175">
        <f>'将来負担比率（分子）の構造'!J$51</f>
        <v>21</v>
      </c>
      <c r="H57" s="175"/>
      <c r="I57" s="175"/>
      <c r="J57" s="175">
        <f>'将来負担比率（分子）の構造'!K$51</f>
        <v>7</v>
      </c>
      <c r="K57" s="175"/>
      <c r="L57" s="175"/>
      <c r="M57" s="175">
        <f>'将来負担比率（分子）の構造'!L$51</f>
        <v>1</v>
      </c>
      <c r="N57" s="175"/>
      <c r="O57" s="175"/>
      <c r="P57" s="175">
        <f>'将来負担比率（分子）の構造'!M$51</f>
        <v>1</v>
      </c>
    </row>
    <row r="58" spans="1:16" x14ac:dyDescent="0.15">
      <c r="A58" s="175" t="s">
        <v>41</v>
      </c>
      <c r="B58" s="175"/>
      <c r="C58" s="175"/>
      <c r="D58" s="175">
        <f>'将来負担比率（分子）の構造'!I$50</f>
        <v>4365</v>
      </c>
      <c r="E58" s="175"/>
      <c r="F58" s="175"/>
      <c r="G58" s="175">
        <f>'将来負担比率（分子）の構造'!J$50</f>
        <v>4415</v>
      </c>
      <c r="H58" s="175"/>
      <c r="I58" s="175"/>
      <c r="J58" s="175">
        <f>'将来負担比率（分子）の構造'!K$50</f>
        <v>4592</v>
      </c>
      <c r="K58" s="175"/>
      <c r="L58" s="175"/>
      <c r="M58" s="175">
        <f>'将来負担比率（分子）の構造'!L$50</f>
        <v>4409</v>
      </c>
      <c r="N58" s="175"/>
      <c r="O58" s="175"/>
      <c r="P58" s="175">
        <f>'将来負担比率（分子）の構造'!M$50</f>
        <v>3845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2141</v>
      </c>
      <c r="C62" s="175"/>
      <c r="D62" s="175"/>
      <c r="E62" s="175">
        <f>'将来負担比率（分子）の構造'!J$45</f>
        <v>2118</v>
      </c>
      <c r="F62" s="175"/>
      <c r="G62" s="175"/>
      <c r="H62" s="175">
        <f>'将来負担比率（分子）の構造'!K$45</f>
        <v>2104</v>
      </c>
      <c r="I62" s="175"/>
      <c r="J62" s="175"/>
      <c r="K62" s="175">
        <f>'将来負担比率（分子）の構造'!L$45</f>
        <v>2112</v>
      </c>
      <c r="L62" s="175"/>
      <c r="M62" s="175"/>
      <c r="N62" s="175">
        <f>'将来負担比率（分子）の構造'!M$45</f>
        <v>2111</v>
      </c>
      <c r="O62" s="175"/>
      <c r="P62" s="175"/>
    </row>
    <row r="63" spans="1:16" x14ac:dyDescent="0.15">
      <c r="A63" s="175" t="s">
        <v>34</v>
      </c>
      <c r="B63" s="175">
        <f>'将来負担比率（分子）の構造'!I$44</f>
        <v>645</v>
      </c>
      <c r="C63" s="175"/>
      <c r="D63" s="175"/>
      <c r="E63" s="175">
        <f>'将来負担比率（分子）の構造'!J$44</f>
        <v>614</v>
      </c>
      <c r="F63" s="175"/>
      <c r="G63" s="175"/>
      <c r="H63" s="175">
        <f>'将来負担比率（分子）の構造'!K$44</f>
        <v>577</v>
      </c>
      <c r="I63" s="175"/>
      <c r="J63" s="175"/>
      <c r="K63" s="175">
        <f>'将来負担比率（分子）の構造'!L$44</f>
        <v>516</v>
      </c>
      <c r="L63" s="175"/>
      <c r="M63" s="175"/>
      <c r="N63" s="175">
        <f>'将来負担比率（分子）の構造'!M$44</f>
        <v>474</v>
      </c>
      <c r="O63" s="175"/>
      <c r="P63" s="175"/>
    </row>
    <row r="64" spans="1:16" x14ac:dyDescent="0.15">
      <c r="A64" s="175" t="s">
        <v>33</v>
      </c>
      <c r="B64" s="175">
        <f>'将来負担比率（分子）の構造'!I$43</f>
        <v>568</v>
      </c>
      <c r="C64" s="175"/>
      <c r="D64" s="175"/>
      <c r="E64" s="175">
        <f>'将来負担比率（分子）の構造'!J$43</f>
        <v>626</v>
      </c>
      <c r="F64" s="175"/>
      <c r="G64" s="175"/>
      <c r="H64" s="175">
        <f>'将来負担比率（分子）の構造'!K$43</f>
        <v>532</v>
      </c>
      <c r="I64" s="175"/>
      <c r="J64" s="175"/>
      <c r="K64" s="175">
        <f>'将来負担比率（分子）の構造'!L$43</f>
        <v>516</v>
      </c>
      <c r="L64" s="175"/>
      <c r="M64" s="175"/>
      <c r="N64" s="175">
        <f>'将来負担比率（分子）の構造'!M$43</f>
        <v>494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13034</v>
      </c>
      <c r="C66" s="175"/>
      <c r="D66" s="175"/>
      <c r="E66" s="175">
        <f>'将来負担比率（分子）の構造'!J$41</f>
        <v>13106</v>
      </c>
      <c r="F66" s="175"/>
      <c r="G66" s="175"/>
      <c r="H66" s="175">
        <f>'将来負担比率（分子）の構造'!K$41</f>
        <v>12595</v>
      </c>
      <c r="I66" s="175"/>
      <c r="J66" s="175"/>
      <c r="K66" s="175">
        <f>'将来負担比率（分子）の構造'!L$41</f>
        <v>12014</v>
      </c>
      <c r="L66" s="175"/>
      <c r="M66" s="175"/>
      <c r="N66" s="175">
        <f>'将来負担比率（分子）の構造'!M$41</f>
        <v>11339</v>
      </c>
      <c r="O66" s="175"/>
      <c r="P66" s="175"/>
    </row>
    <row r="67" spans="1:16" x14ac:dyDescent="0.15">
      <c r="A67" s="175" t="s">
        <v>71</v>
      </c>
      <c r="B67" s="175" t="e">
        <f>NA()</f>
        <v>#N/A</v>
      </c>
      <c r="C67" s="175">
        <f>IF(ISNUMBER('将来負担比率（分子）の構造'!I$53), IF('将来負担比率（分子）の構造'!I$53 &lt; 0, 0, '将来負担比率（分子）の構造'!I$53), NA())</f>
        <v>967</v>
      </c>
      <c r="D67" s="175" t="e">
        <f>NA()</f>
        <v>#N/A</v>
      </c>
      <c r="E67" s="175" t="e">
        <f>NA()</f>
        <v>#N/A</v>
      </c>
      <c r="F67" s="175">
        <f>IF(ISNUMBER('将来負担比率（分子）の構造'!J$53), IF('将来負担比率（分子）の構造'!J$53 &lt; 0, 0, '将来負担比率（分子）の構造'!J$53), NA())</f>
        <v>1036</v>
      </c>
      <c r="G67" s="175" t="e">
        <f>NA()</f>
        <v>#N/A</v>
      </c>
      <c r="H67" s="175" t="e">
        <f>NA()</f>
        <v>#N/A</v>
      </c>
      <c r="I67" s="175">
        <f>IF(ISNUMBER('将来負担比率（分子）の構造'!K$53), IF('将来負担比率（分子）の構造'!K$53 &lt; 0, 0, '将来負担比率（分子）の構造'!K$53), NA())</f>
        <v>689</v>
      </c>
      <c r="J67" s="175" t="e">
        <f>NA()</f>
        <v>#N/A</v>
      </c>
      <c r="K67" s="175" t="e">
        <f>NA()</f>
        <v>#N/A</v>
      </c>
      <c r="L67" s="175">
        <f>IF(ISNUMBER('将来負担比率（分子）の構造'!L$53), IF('将来負担比率（分子）の構造'!L$53 &lt; 0, 0, '将来負担比率（分子）の構造'!L$53), NA())</f>
        <v>739</v>
      </c>
      <c r="M67" s="175" t="e">
        <f>NA()</f>
        <v>#N/A</v>
      </c>
      <c r="N67" s="175" t="e">
        <f>NA()</f>
        <v>#N/A</v>
      </c>
      <c r="O67" s="175">
        <f>IF(ISNUMBER('将来負担比率（分子）の構造'!M$53), IF('将来負担比率（分子）の構造'!M$53 &lt; 0, 0, '将来負担比率（分子）の構造'!M$53), NA())</f>
        <v>928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1590</v>
      </c>
      <c r="C72" s="179">
        <f>基金残高に係る経年分析!G55</f>
        <v>1443</v>
      </c>
      <c r="D72" s="179">
        <f>基金残高に係る経年分析!H55</f>
        <v>1293</v>
      </c>
    </row>
    <row r="73" spans="1:16" x14ac:dyDescent="0.15">
      <c r="A73" s="178" t="s">
        <v>74</v>
      </c>
      <c r="B73" s="179">
        <f>基金残高に係る経年分析!F56</f>
        <v>1233</v>
      </c>
      <c r="C73" s="179">
        <f>基金残高に係る経年分析!G56</f>
        <v>1134</v>
      </c>
      <c r="D73" s="179">
        <f>基金残高に係る経年分析!H56</f>
        <v>760</v>
      </c>
    </row>
    <row r="74" spans="1:16" x14ac:dyDescent="0.15">
      <c r="A74" s="178" t="s">
        <v>75</v>
      </c>
      <c r="B74" s="179">
        <f>基金残高に係る経年分析!F57</f>
        <v>2787</v>
      </c>
      <c r="C74" s="179">
        <f>基金残高に係る経年分析!G57</f>
        <v>2809</v>
      </c>
      <c r="D74" s="179">
        <f>基金残高に係る経年分析!H57</f>
        <v>2579</v>
      </c>
    </row>
  </sheetData>
  <sheetProtection algorithmName="SHA-512" hashValue="E3nPlIMjnQ1VzCzCLKiHlY8QDK4U1I1rQ1EnShla/aOPBfMClvi+Fk0GBSdvEBSo25W/mps3g8/rxwxplxKw/Q==" saltValue="zAeUqPM/7QWsLMtjxOaz8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