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3_ncr:1_{450E4BDA-6C4F-441D-878B-4F6B91D80248}" xr6:coauthVersionLast="47" xr6:coauthVersionMax="47" xr10:uidLastSave="{D0C6A0E2-D0CE-4836-9123-3B8C8A2D8A5B}"/>
  <bookViews>
    <workbookView xWindow="760" yWindow="760" windowWidth="14400" windowHeight="87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U34" i="10"/>
  <c r="C34" i="10"/>
  <c r="AM34" i="10" l="1"/>
  <c r="AM35"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<sst xmlns="http://schemas.openxmlformats.org/spreadsheetml/2006/main" count="1172" uniqueCount="569">
  <si>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</si>
  <si>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</si>
  <si>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</si>
  <si>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</si>
  <si>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</si>
  <si>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</si>
  <si>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</si>
  <si>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</si>
  <si>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</si>
  <si>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</si>
  <si>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</si>
  <si>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</si>
  <si>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</si>
  <si>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</si>
  <si>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</si>
  <si>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</si>
  <si>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</si>
  <si>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</si>
  <si>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</si>
  <si>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</si>
  <si>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</si>
  <si>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</si>
  <si>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</si>
  <si>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</si>
  <si>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</si>
  <si>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</si>
  <si>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</si>
  <si>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</si>
  <si>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</si>
  <si>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</si>
  <si>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</si>
  <si>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</si>
  <si>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</si>
  <si>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</si>
  <si>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</si>
  <si>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</si>
  <si>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</si>
  <si>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</si>
  <si>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</si>
  <si>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</si>
  <si>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</si>
  <si>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</si>
  <si>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</si>
  <si>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</si>
  <si>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</si>
  <si>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</si>
  <si>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</si>
  <si>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</si>
  <si>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</si>
  <si>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</si>
  <si>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</si>
  <si>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</si>
  <si>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</si>
  <si>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</si>
  <si>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</si>
  <si>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</si>
  <si>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</si>
  <si>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</si>
  <si>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</si>
  <si>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</si>
  <si>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</si>
  <si>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</si>
  <si>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</si>
  <si>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</si>
  <si>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</si>
  <si>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</si>
  <si>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</si>
  <si>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</si>
  <si>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</si>
  <si>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</si>
  <si>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</si>
  <si>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</si>
  <si>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</si>
  <si>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</si>
  <si>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</si>
  <si>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</si>
  <si>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</si>
  <si>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</si>
  <si>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</si>
  <si>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</si>
  <si>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</si>
  <si>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</si>
  <si>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</si>
  <si>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</si>
  <si>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</si>
  <si>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</si>
  <si>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</si>
  <si>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</si>
  <si>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</si>
  <si>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</si>
  <si>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</si>
  <si>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</si>
  <si>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</si>
  <si>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</si>
  <si>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川越町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</si>
  <si>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</si>
  <si>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</si>
  <si>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</si>
  <si>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</si>
  <si>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</si>
  <si>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</si>
  <si>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</si>
  <si>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</si>
  <si>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</si>
  <si>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</si>
  <si>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</si>
  <si>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</si>
  <si>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</si>
  <si>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</si>
  <si>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</si>
  <si>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</si>
  <si>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</si>
  <si>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</si>
  <si>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</si>
  <si>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</si>
  <si>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</si>
  <si>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</si>
  <si>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</si>
  <si>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</si>
  <si>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</si>
  <si>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</si>
  <si>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</si>
  <si>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</si>
  <si>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</si>
  <si>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</si>
  <si>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</si>
  <si>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</si>
  <si>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</si>
  <si>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</si>
  <si>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</si>
  <si>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</si>
  <si>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</si>
  <si>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</si>
  <si>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</si>
  <si>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</si>
  <si>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</si>
  <si>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</si>
  <si>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</si>
  <si>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</si>
  <si>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</si>
  <si>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</si>
  <si>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</si>
  <si>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</si>
  <si>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</si>
  <si>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</si>
  <si>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</si>
  <si>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</si>
  <si>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</si>
  <si>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</si>
  <si>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</si>
  <si>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</si>
  <si>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</si>
  <si>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</si>
  <si>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</si>
  <si>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</si>
  <si>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</si>
  <si>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</si>
  <si>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</si>
  <si>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</si>
  <si>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</si>
  <si>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</si>
  <si>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</si>
  <si>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</si>
  <si>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</si>
  <si>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</si>
  <si>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</si>
  <si>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</si>
  <si>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</si>
  <si>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</si>
  <si>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</si>
  <si>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</si>
  <si>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</si>
  <si>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</si>
  <si>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</si>
  <si>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</si>
  <si>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</si>
  <si>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</si>
  <si>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</si>
  <si>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</si>
  <si>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</si>
  <si>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</si>
  <si>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</si>
  <si>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</si>
  <si>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</si>
  <si>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</si>
  <si>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</si>
  <si>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</si>
  <si>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</si>
  <si>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</si>
  <si>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</si>
  <si>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</si>
  <si>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</si>
  <si>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</si>
  <si>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</si>
  <si>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</si>
  <si>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</si>
  <si>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</si>
  <si>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</si>
  <si>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</si>
  <si>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</si>
  <si>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</si>
  <si>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</si>
  <si>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</si>
  <si>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</si>
  <si>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三重県川越町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</si>
  <si>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</si>
  <si>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</si>
  <si>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</si>
  <si>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</si>
  <si>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</si>
  <si>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</si>
  <si>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</si>
  <si>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</si>
  <si>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</si>
  <si>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</si>
  <si>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</si>
  <si>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</si>
  <si>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</si>
  <si>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</si>
  <si>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</si>
  <si>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</si>
  <si>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</si>
  <si>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</si>
  <si>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</si>
  <si>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</si>
  <si>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</si>
  <si>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</si>
  <si>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</si>
  <si>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</si>
  <si>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</si>
  <si>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</si>
  <si>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</si>
  <si>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</si>
  <si>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</si>
  <si>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</si>
  <si>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</si>
  <si>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</si>
  <si>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</si>
  <si>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</si>
  <si>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</si>
  <si>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</si>
  <si>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</si>
  <si>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</si>
  <si>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</si>
  <si>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</si>
  <si>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</si>
  <si>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</si>
  <si>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</si>
  <si>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</si>
  <si>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</si>
  <si>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</si>
  <si>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</si>
  <si>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</si>
  <si>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</si>
  <si>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</si>
  <si>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</si>
  <si>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</si>
  <si>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</si>
  <si>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</si>
  <si>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</si>
  <si>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</si>
  <si>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</si>
  <si>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</si>
  <si>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</si>
  <si>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</si>
  <si>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</si>
  <si>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</si>
  <si>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</si>
  <si>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</si>
  <si>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</si>
  <si>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</si>
  <si>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</si>
  <si>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</si>
  <si>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</si>
  <si>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</si>
  <si>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</si>
  <si>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</si>
  <si>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</si>
  <si>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</si>
  <si>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</si>
  <si>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</si>
  <si>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</si>
  <si>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</si>
  <si>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</si>
  <si>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</si>
  <si>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</si>
  <si>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</si>
  <si>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</si>
  <si>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</si>
  <si>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</si>
  <si>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</si>
  <si>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</si>
  <si>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</si>
  <si>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</si>
  <si>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</si>
  <si>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</si>
  <si>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</si>
  <si>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</si>
  <si>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</si>
  <si>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</si>
  <si>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</si>
  <si>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</si>
  <si>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</si>
  <si>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</si>
  <si>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</si>
  <si>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</si>
  <si>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</si>
  <si>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</si>
  <si>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</si>
  <si>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</si>
  <si>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</si>
  <si>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</si>
  <si>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</si>
  <si>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</si>
  <si>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</si>
  <si>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</si>
  <si>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</si>
  <si>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</si>
  <si>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</si>
  <si>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</si>
  <si>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</si>
  <si>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</si>
  <si>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</si>
  <si>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</si>
  <si>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</si>
  <si>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</si>
  <si>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</si>
  <si>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</si>
  <si>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</si>
  <si>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</si>
  <si>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</si>
  <si>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</si>
  <si>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</si>
  <si>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</si>
  <si>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</si>
  <si>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</si>
  <si>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</si>
  <si>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</si>
  <si>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</si>
  <si>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</si>
  <si>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</si>
  <si>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</si>
  <si>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</si>
  <si>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</si>
  <si>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</si>
  <si>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</si>
  <si>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</si>
  <si>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</si>
  <si>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</si>
  <si>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</si>
  <si>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</si>
  <si>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</si>
  <si>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</si>
  <si>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</si>
  <si>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</si>
  <si>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三重県川越町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</si>
  <si>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</si>
  <si>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</si>
  <si>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</si>
  <si>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</si>
  <si>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</si>
  <si>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</si>
  <si>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</si>
  <si>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</si>
  <si>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</si>
  <si>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</si>
  <si>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</si>
  <si>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</si>
  <si>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</si>
  <si>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</si>
  <si>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</si>
  <si>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</si>
  <si>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</si>
  <si>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</si>
  <si>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</si>
  <si>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</si>
  <si>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</si>
  <si>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</si>
  <si>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</si>
  <si>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</si>
  <si>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</si>
  <si>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</si>
  <si>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</si>
  <si>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</si>
  <si>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</si>
  <si>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</si>
  <si>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</si>
  <si>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</si>
  <si>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</si>
  <si>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</si>
  <si>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</si>
  <si>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</si>
  <si>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</si>
  <si>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</si>
  <si>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</si>
  <si>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</si>
  <si>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</si>
  <si>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</si>
  <si>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</si>
  <si>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</si>
  <si>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</si>
  <si>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</si>
  <si>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</si>
  <si>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</si>
  <si>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</si>
  <si>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</si>
  <si>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</si>
  <si>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</si>
  <si>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</si>
  <si>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</si>
  <si>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</si>
  <si>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</si>
  <si>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</si>
  <si>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</si>
  <si>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</si>
  <si>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</si>
  <si>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</si>
  <si>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</si>
  <si>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</si>
  <si>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</si>
  <si>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</si>
  <si>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</si>
  <si>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</si>
  <si>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</si>
  <si>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</si>
  <si>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</si>
  <si>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</si>
  <si>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</si>
  <si>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</si>
  <si>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</si>
  <si>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</si>
  <si>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</si>
  <si>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</si>
  <si>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</si>
  <si>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</si>
  <si>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</si>
  <si>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</si>
  <si>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</si>
  <si>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</si>
  <si>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</si>
  <si>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</si>
  <si>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</si>
  <si>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</si>
  <si>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</si>
  <si>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</si>
  <si>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</si>
  <si>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</si>
  <si>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</si>
  <si>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</si>
  <si>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</si>
  <si>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</si>
  <si>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</si>
  <si>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</si>
  <si>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</si>
  <si>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</si>
  <si>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</si>
  <si>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</si>
  <si>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</si>
  <si>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</si>
  <si>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</si>
  <si>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</si>
  <si>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</si>
  <si>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</si>
  <si>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</si>
  <si>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</si>
  <si>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</si>
  <si>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</si>
  <si>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</si>
  <si>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</si>
  <si>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</si>
  <si>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</si>
  <si>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</si>
  <si>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</si>
  <si>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</si>
  <si>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</si>
  <si>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</si>
  <si>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</si>
  <si>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</si>
  <si>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</si>
  <si>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</si>
  <si>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</si>
  <si>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</si>
  <si>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</si>
  <si>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</si>
  <si>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</si>
  <si>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</si>
  <si>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</si>
  <si>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</si>
  <si>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</si>
  <si>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</si>
  <si>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</si>
  <si>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</si>
  <si>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</si>
  <si>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</si>
  <si>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</si>
  <si>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</si>
  <si>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</si>
  <si>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</si>
  <si>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</si>
  <si>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</si>
  <si>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</si>
  <si>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</si>
  <si>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</si>
  <si>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</si>
  <si>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</si>
  <si>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</si>
  <si>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</si>
  <si>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</si>
  <si>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</si>
  <si>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</si>
  <si>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</si>
  <si>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</si>
  <si>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</si>
  <si>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</si>
  <si>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</si>
  <si>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</si>
  <si>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</si>
  <si>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</si>
  <si>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</si>
  <si>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</si>
  <si>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</si>
  <si>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</si>
  <si>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</si>
  <si>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</si>
  <si>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</si>
  <si>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</si>
  <si>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</si>
  <si>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</si>
  <si>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</si>
  <si>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</si>
  <si>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11.57</t>
  </si>
  <si>
    <t>▲ 9.93</t>
  </si>
  <si>
    <t>▲ 7.09</t>
  </si>
  <si>
    <t>▲ 9.88</t>
  </si>
  <si>
    <t>▲ 6.11</t>
  </si>
  <si>
    <t>一般会計</t>
  </si>
  <si>
    <t>水道事業会計</t>
  </si>
  <si>
    <t>下水道事業会計</t>
  </si>
  <si>
    <t>国民健康保険特別会計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</si>
  <si>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</si>
  <si>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</si>
  <si>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</si>
  <si>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</si>
  <si>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</si>
  <si>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</si>
  <si>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</si>
  <si>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</si>
  <si>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</si>
  <si>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三重県三重郡老人福祉施設組合(一般会計)</t>
  </si>
  <si>
    <t>三重県三重郡老人福祉施設組合（介護サービス事業特別会計）</t>
    <rPh sb="15" eb="17">
      <t>カイゴ</t>
    </rPh>
    <rPh sb="21" eb="23">
      <t>ジギョウ</t>
    </rPh>
    <rPh sb="23" eb="25">
      <t>トクベツ</t>
    </rPh>
    <rPh sb="25" eb="27">
      <t>カイケイ</t>
    </rPh>
    <phoneticPr fontId="2"/>
  </si>
  <si>
    <t>朝日町、川越町組合立環境クリーンセンター</t>
    <rPh sb="0" eb="2">
      <t>アサヒ</t>
    </rPh>
    <rPh sb="2" eb="3">
      <t>マチ</t>
    </rPh>
    <rPh sb="4" eb="7">
      <t>カワゴエチョウ</t>
    </rPh>
    <rPh sb="7" eb="9">
      <t>クミアイ</t>
    </rPh>
    <rPh sb="9" eb="10">
      <t>タ</t>
    </rPh>
    <rPh sb="10" eb="12">
      <t>カンキョウ</t>
    </rPh>
    <phoneticPr fontId="2"/>
  </si>
  <si>
    <t>朝明広域衛生組合</t>
    <rPh sb="0" eb="2">
      <t>アサケ</t>
    </rPh>
    <rPh sb="2" eb="4">
      <t>コウイキ</t>
    </rPh>
    <rPh sb="4" eb="6">
      <t>エイセイ</t>
    </rPh>
    <rPh sb="6" eb="8">
      <t>クミアイ</t>
    </rPh>
    <phoneticPr fontId="2"/>
  </si>
  <si>
    <t>三重県市町総合事務組合（一般会計）</t>
    <rPh sb="0" eb="3">
      <t>ミエケン</t>
    </rPh>
    <rPh sb="3" eb="5">
      <t>シチョウ</t>
    </rPh>
    <rPh sb="5" eb="7">
      <t>ソウゴウ</t>
    </rPh>
    <rPh sb="7" eb="11">
      <t>ジムクミアイ</t>
    </rPh>
    <rPh sb="12" eb="14">
      <t>イッパン</t>
    </rPh>
    <rPh sb="14" eb="16">
      <t>カイケイ</t>
    </rPh>
    <phoneticPr fontId="2"/>
  </si>
  <si>
    <t>三重県市町総合事務組合（共同研修特別会計）</t>
    <rPh sb="0" eb="3">
      <t>ミエケン</t>
    </rPh>
    <rPh sb="3" eb="5">
      <t>シチョウ</t>
    </rPh>
    <rPh sb="5" eb="7">
      <t>ソウゴウ</t>
    </rPh>
    <rPh sb="7" eb="11">
      <t>ジムクミアイ</t>
    </rPh>
    <rPh sb="12" eb="14">
      <t>キョウドウ</t>
    </rPh>
    <rPh sb="14" eb="16">
      <t>ケンシュウ</t>
    </rPh>
    <rPh sb="16" eb="18">
      <t>トクベツ</t>
    </rPh>
    <rPh sb="18" eb="20">
      <t>カイケイ</t>
    </rPh>
    <phoneticPr fontId="2"/>
  </si>
  <si>
    <t>三重県市町総合事務組合（デジタル地図特別会計）</t>
    <rPh sb="0" eb="3">
      <t>ミエケン</t>
    </rPh>
    <rPh sb="3" eb="5">
      <t>シチョウ</t>
    </rPh>
    <rPh sb="5" eb="7">
      <t>ソウゴウ</t>
    </rPh>
    <rPh sb="7" eb="11">
      <t>ジムクミアイ</t>
    </rPh>
    <rPh sb="16" eb="18">
      <t>チズ</t>
    </rPh>
    <rPh sb="18" eb="20">
      <t>トクベツ</t>
    </rPh>
    <rPh sb="20" eb="22">
      <t>カイケイ</t>
    </rPh>
    <phoneticPr fontId="2"/>
  </si>
  <si>
    <t>三重県市町総合事務組合（物品特別会計）</t>
    <rPh sb="0" eb="3">
      <t>ミエケン</t>
    </rPh>
    <rPh sb="3" eb="5">
      <t>シチョウ</t>
    </rPh>
    <rPh sb="5" eb="7">
      <t>ソウゴウ</t>
    </rPh>
    <rPh sb="7" eb="11">
      <t>ジムクミアイ</t>
    </rPh>
    <rPh sb="12" eb="14">
      <t>ブッピン</t>
    </rPh>
    <rPh sb="14" eb="16">
      <t>トクベツ</t>
    </rPh>
    <rPh sb="16" eb="18">
      <t>カイケイ</t>
    </rPh>
    <phoneticPr fontId="2"/>
  </si>
  <si>
    <t>三重県市町総合事務組合（退職手当特別会計）</t>
    <rPh sb="0" eb="3">
      <t>ミエケン</t>
    </rPh>
    <rPh sb="3" eb="5">
      <t>シチョウ</t>
    </rPh>
    <rPh sb="5" eb="7">
      <t>ソウゴウ</t>
    </rPh>
    <rPh sb="7" eb="11">
      <t>ジムクミアイ</t>
    </rPh>
    <rPh sb="12" eb="14">
      <t>タイショク</t>
    </rPh>
    <rPh sb="14" eb="16">
      <t>テアテ</t>
    </rPh>
    <rPh sb="16" eb="18">
      <t>トクベツ</t>
    </rPh>
    <rPh sb="18" eb="20">
      <t>カイケイ</t>
    </rPh>
    <phoneticPr fontId="2"/>
  </si>
  <si>
    <t>三重県市町総合事務組合（消防救急無線特別会計）</t>
    <rPh sb="0" eb="3">
      <t>ミエケン</t>
    </rPh>
    <rPh sb="3" eb="5">
      <t>シチョウ</t>
    </rPh>
    <rPh sb="5" eb="7">
      <t>ソウゴウ</t>
    </rPh>
    <rPh sb="7" eb="11">
      <t>ジムクミアイ</t>
    </rPh>
    <rPh sb="12" eb="14">
      <t>ショウボウ</t>
    </rPh>
    <rPh sb="14" eb="16">
      <t>キュウキュウ</t>
    </rPh>
    <rPh sb="16" eb="18">
      <t>ムセン</t>
    </rPh>
    <rPh sb="18" eb="20">
      <t>トクベツ</t>
    </rPh>
    <rPh sb="20" eb="22">
      <t>カイケイ</t>
    </rPh>
    <phoneticPr fontId="2"/>
  </si>
  <si>
    <t>三重県市町総合事務組合（公平委員会特別会計）</t>
    <rPh sb="0" eb="3">
      <t>ミエケン</t>
    </rPh>
    <rPh sb="3" eb="5">
      <t>シチョウ</t>
    </rPh>
    <rPh sb="5" eb="7">
      <t>ソウゴウ</t>
    </rPh>
    <rPh sb="7" eb="11">
      <t>ジムクミアイ</t>
    </rPh>
    <rPh sb="12" eb="14">
      <t>コウヘイ</t>
    </rPh>
    <rPh sb="14" eb="17">
      <t>イインカイ</t>
    </rPh>
    <rPh sb="17" eb="19">
      <t>トクベツ</t>
    </rPh>
    <rPh sb="19" eb="21">
      <t>カイケイ</t>
    </rPh>
    <phoneticPr fontId="2"/>
  </si>
  <si>
    <t>三重地方税管理回収機構（一般会計）</t>
    <rPh sb="0" eb="4">
      <t>ミエチホウ</t>
    </rPh>
    <rPh sb="4" eb="5">
      <t>ゼイ</t>
    </rPh>
    <rPh sb="5" eb="7">
      <t>カンリ</t>
    </rPh>
    <rPh sb="7" eb="9">
      <t>カイシュウ</t>
    </rPh>
    <rPh sb="9" eb="11">
      <t>キコウ</t>
    </rPh>
    <rPh sb="12" eb="16">
      <t>イッパンカイケイ</t>
    </rPh>
    <phoneticPr fontId="2"/>
  </si>
  <si>
    <t>三重地方税管理回収機構（滞納整理拡充事業特別会計 ）</t>
    <rPh sb="0" eb="4">
      <t>ミエチホウ</t>
    </rPh>
    <rPh sb="4" eb="5">
      <t>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</si>
  <si>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</si>
  <si>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</si>
  <si>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</si>
  <si>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公共建築物維持基金</t>
    <rPh sb="0" eb="2">
      <t>コウキョウ</t>
    </rPh>
    <rPh sb="2" eb="5">
      <t>ケンチクブツ</t>
    </rPh>
    <rPh sb="5" eb="9">
      <t>イジキキン</t>
    </rPh>
    <phoneticPr fontId="5"/>
  </si>
  <si>
    <t>公共施設建設基金</t>
    <rPh sb="0" eb="2">
      <t>コウキョウ</t>
    </rPh>
    <rPh sb="2" eb="4">
      <t>シセツ</t>
    </rPh>
    <rPh sb="4" eb="8">
      <t>ケンセツキキン</t>
    </rPh>
    <phoneticPr fontId="2"/>
  </si>
  <si>
    <t>いきいきまちづくり基金</t>
    <rPh sb="9" eb="11">
      <t>キキン</t>
    </rPh>
    <phoneticPr fontId="2"/>
  </si>
  <si>
    <t>安全なまちづくり基金</t>
    <rPh sb="0" eb="2">
      <t>アンゼン</t>
    </rPh>
    <rPh sb="8" eb="10">
      <t>キキン</t>
    </rPh>
    <phoneticPr fontId="2"/>
  </si>
  <si>
    <t>教育文化振興基金</t>
    <rPh sb="0" eb="2">
      <t>キョウイク</t>
    </rPh>
    <rPh sb="2" eb="4">
      <t>ブンカ</t>
    </rPh>
    <rPh sb="4" eb="8">
      <t>シンコウキキン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</si>
</sst>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96248</c:v>
                </c:pt>
                <c:pt idx="2">
                  <c:v>74568</c:v>
                </c:pt>
                <c:pt idx="3">
                  <c:v>73693</c:v>
                </c:pt>
                <c:pt idx="4">
                  <c:v>79401</c:v>
                </c:pt>
              </c:numCache>
            </c:numRef>
          </c:val>
          <c:smooth val="0"/>
          <c:extLst>
            <c:ext xmlns:c16="http://schemas.microsoft.com/office/drawing/2014/chart" uri="{C3380CC4-5D6E-409C-BE32-E72D297353CC}">
              <c16:uniqueId val="{00000000-ADF3-4754-B818-F15C23743D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45470</c:v>
                </c:pt>
                <c:pt idx="1">
                  <c:v>47820</c:v>
                </c:pt>
                <c:pt idx="2">
                  <c:v>55389</c:v>
                </c:pt>
                <c:pt idx="3">
                  <c:v>99190</c:v>
                </c:pt>
                <c:pt idx="4">
                  <c:v>75623</c:v>
                </c:pt>
              </c:numCache>
            </c:numRef>
          </c:val>
          <c:smooth val="0"/>
          <c:extLst>
            <c:ext xmlns:c16="http://schemas.microsoft.com/office/drawing/2014/chart" uri="{C3380CC4-5D6E-409C-BE32-E72D297353CC}">
              <c16:uniqueId val="{00000001-ADF3-4754-B818-F15C23743D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3.91</c:v>
                </c:pt>
                <c:pt idx="1">
                  <c:v>6.52</c:v>
                </c:pt>
                <c:pt idx="2">
                  <c:v>8.23</c:v>
                </c:pt>
                <c:pt idx="3">
                  <c:v>6.2</c:v>
                </c:pt>
                <c:pt idx="4">
                  <c:v>5.51</c:v>
                </c:pt>
              </c:numCache>
            </c:numRef>
          </c:val>
          <c:extLst>
            <c:ext xmlns:c16="http://schemas.microsoft.com/office/drawing/2014/chart" uri="{C3380CC4-5D6E-409C-BE32-E72D297353CC}">
              <c16:uniqueId val="{00000000-B45E-4506-BFE2-2255636BFD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189.16</c:v>
                </c:pt>
                <c:pt idx="1">
                  <c:v>176.66</c:v>
                </c:pt>
                <c:pt idx="2">
                  <c:v>168.66</c:v>
                </c:pt>
                <c:pt idx="3">
                  <c:v>171.08</c:v>
                </c:pt>
                <c:pt idx="4">
                  <c:v>170.99</c:v>
                </c:pt>
              </c:numCache>
            </c:numRef>
          </c:val>
          <c:extLst>
            <c:ext xmlns:c16="http://schemas.microsoft.com/office/drawing/2014/chart" uri="{C3380CC4-5D6E-409C-BE32-E72D297353CC}">
              <c16:uniqueId val="{00000001-B45E-4506-BFE2-2255636BFD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-11.57</c:v>
                </c:pt>
                <c:pt idx="1">
                  <c:v>-9.93</c:v>
                </c:pt>
                <c:pt idx="2">
                  <c:v>-7.09</c:v>
                </c:pt>
                <c:pt idx="3">
                  <c:v>-9.8800000000000008</c:v>
                </c:pt>
                <c:pt idx="4">
                  <c:v>-6.11</c:v>
                </c:pt>
              </c:numCache>
            </c:numRef>
          </c:val>
          <c:smooth val="0"/>
          <c:extLst>
            <c:ext xmlns:c16="http://schemas.microsoft.com/office/drawing/2014/chart" uri="{C3380CC4-5D6E-409C-BE32-E72D297353CC}">
              <c16:uniqueId val="{00000002-B45E-4506-BFE2-2255636BFD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0.53</c:v>
                </c:pt>
                <c:pt idx="2">
                  <c:v>#N/A</c:v>
                </c:pt>
                <c:pt idx="3">
                  <c:v>0.5</c:v>
                </c:pt>
                <c:pt idx="4">
                  <c:v>#N/A</c:v>
                </c:pt>
                <c:pt idx="5">
                  <c:v>0.42</c:v>
                </c:pt>
                <c:pt idx="6">
                  <c:v>#N/A</c:v>
                </c:pt>
                <c:pt idx="7">
                  <c:v>0.49</c:v>
                </c:pt>
                <c:pt idx="8">
                  <c:v>0</c:v>
                </c:pt>
                <c:pt idx="9">
                  <c:v>0</c:v>
                </c:pt>
              </c:numCache>
            </c:numRef>
          </c:val>
          <c:extLst>
            <c:ext xmlns:c16="http://schemas.microsoft.com/office/drawing/2014/chart" uri="{C3380CC4-5D6E-409C-BE32-E72D297353CC}">
              <c16:uniqueId val="{00000000-52DE-40E0-8C6F-5A090EE46A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DE-40E0-8C6F-5A090EE46A1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2DE-40E0-8C6F-5A090EE46A1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2DE-40E0-8C6F-5A090EE46A1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0.06</c:v>
                </c:pt>
                <c:pt idx="4">
                  <c:v>#N/A</c:v>
                </c:pt>
                <c:pt idx="5">
                  <c:v>0.06</c:v>
                </c:pt>
                <c:pt idx="6">
                  <c:v>#N/A</c:v>
                </c:pt>
                <c:pt idx="7">
                  <c:v>7.0000000000000007E-2</c:v>
                </c:pt>
                <c:pt idx="8">
                  <c:v>#N/A</c:v>
                </c:pt>
                <c:pt idx="9">
                  <c:v>0.06</c:v>
                </c:pt>
              </c:numCache>
            </c:numRef>
          </c:val>
          <c:extLst>
            <c:ext xmlns:c16="http://schemas.microsoft.com/office/drawing/2014/chart" uri="{C3380CC4-5D6E-409C-BE32-E72D297353CC}">
              <c16:uniqueId val="{00000004-52DE-40E0-8C6F-5A090EE46A1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0.63</c:v>
                </c:pt>
                <c:pt idx="2">
                  <c:v>#N/A</c:v>
                </c:pt>
                <c:pt idx="3">
                  <c:v>0.44</c:v>
                </c:pt>
                <c:pt idx="4">
                  <c:v>#N/A</c:v>
                </c:pt>
                <c:pt idx="5">
                  <c:v>0.47</c:v>
                </c:pt>
                <c:pt idx="6">
                  <c:v>#N/A</c:v>
                </c:pt>
                <c:pt idx="7">
                  <c:v>0.6</c:v>
                </c:pt>
                <c:pt idx="8">
                  <c:v>#N/A</c:v>
                </c:pt>
                <c:pt idx="9">
                  <c:v>0.47</c:v>
                </c:pt>
              </c:numCache>
            </c:numRef>
          </c:val>
          <c:extLst>
            <c:ext xmlns:c16="http://schemas.microsoft.com/office/drawing/2014/chart" uri="{C3380CC4-5D6E-409C-BE32-E72D297353CC}">
              <c16:uniqueId val="{00000005-52DE-40E0-8C6F-5A090EE46A1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0.44</c:v>
                </c:pt>
                <c:pt idx="2">
                  <c:v>#N/A</c:v>
                </c:pt>
                <c:pt idx="3">
                  <c:v>0.2</c:v>
                </c:pt>
                <c:pt idx="4">
                  <c:v>#N/A</c:v>
                </c:pt>
                <c:pt idx="5">
                  <c:v>0.34</c:v>
                </c:pt>
                <c:pt idx="6">
                  <c:v>#N/A</c:v>
                </c:pt>
                <c:pt idx="7">
                  <c:v>0.41</c:v>
                </c:pt>
                <c:pt idx="8">
                  <c:v>#N/A</c:v>
                </c:pt>
                <c:pt idx="9">
                  <c:v>0.52</c:v>
                </c:pt>
              </c:numCache>
            </c:numRef>
          </c:val>
          <c:extLst>
            <c:ext xmlns:c16="http://schemas.microsoft.com/office/drawing/2014/chart" uri="{C3380CC4-5D6E-409C-BE32-E72D297353CC}">
              <c16:uniqueId val="{00000006-52DE-40E0-8C6F-5A090EE46A1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0.61</c:v>
                </c:pt>
              </c:numCache>
            </c:numRef>
          </c:val>
          <c:extLst>
            <c:ext xmlns:c16="http://schemas.microsoft.com/office/drawing/2014/chart" uri="{C3380CC4-5D6E-409C-BE32-E72D297353CC}">
              <c16:uniqueId val="{00000007-52DE-40E0-8C6F-5A090EE46A1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6.46</c:v>
                </c:pt>
                <c:pt idx="2">
                  <c:v>#N/A</c:v>
                </c:pt>
                <c:pt idx="3">
                  <c:v>5.82</c:v>
                </c:pt>
                <c:pt idx="4">
                  <c:v>#N/A</c:v>
                </c:pt>
                <c:pt idx="5">
                  <c:v>5.09</c:v>
                </c:pt>
                <c:pt idx="6">
                  <c:v>#N/A</c:v>
                </c:pt>
                <c:pt idx="7">
                  <c:v>4.68</c:v>
                </c:pt>
                <c:pt idx="8">
                  <c:v>#N/A</c:v>
                </c:pt>
                <c:pt idx="9">
                  <c:v>4.84</c:v>
                </c:pt>
              </c:numCache>
            </c:numRef>
          </c:val>
          <c:extLst>
            <c:ext xmlns:c16="http://schemas.microsoft.com/office/drawing/2014/chart" uri="{C3380CC4-5D6E-409C-BE32-E72D297353CC}">
              <c16:uniqueId val="{00000008-52DE-40E0-8C6F-5A090EE46A1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3.9</c:v>
                </c:pt>
                <c:pt idx="2">
                  <c:v>#N/A</c:v>
                </c:pt>
                <c:pt idx="3">
                  <c:v>6.52</c:v>
                </c:pt>
                <c:pt idx="4">
                  <c:v>#N/A</c:v>
                </c:pt>
                <c:pt idx="5">
                  <c:v>8.2200000000000006</c:v>
                </c:pt>
                <c:pt idx="6">
                  <c:v>#N/A</c:v>
                </c:pt>
                <c:pt idx="7">
                  <c:v>6.19</c:v>
                </c:pt>
                <c:pt idx="8">
                  <c:v>#N/A</c:v>
                </c:pt>
                <c:pt idx="9">
                  <c:v>5.51</c:v>
                </c:pt>
              </c:numCache>
            </c:numRef>
          </c:val>
          <c:extLst>
            <c:ext xmlns:c16="http://schemas.microsoft.com/office/drawing/2014/chart" uri="{C3380CC4-5D6E-409C-BE32-E72D297353CC}">
              <c16:uniqueId val="{00000009-52DE-40E0-8C6F-5A090EE46A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454</c:v>
                </c:pt>
                <c:pt idx="5">
                  <c:v>435</c:v>
                </c:pt>
                <c:pt idx="8">
                  <c:v>415</c:v>
                </c:pt>
                <c:pt idx="11">
                  <c:v>387</c:v>
                </c:pt>
                <c:pt idx="14">
                  <c:v>348</c:v>
                </c:pt>
              </c:numCache>
            </c:numRef>
          </c:val>
          <c:extLst>
            <c:ext xmlns:c16="http://schemas.microsoft.com/office/drawing/2014/chart" uri="{C3380CC4-5D6E-409C-BE32-E72D297353CC}">
              <c16:uniqueId val="{00000000-1077-48E9-8879-D3B3934A81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77-48E9-8879-D3B3934A81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077-48E9-8879-D3B3934A81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3-1077-48E9-8879-D3B3934A81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491</c:v>
                </c:pt>
                <c:pt idx="3">
                  <c:v>502</c:v>
                </c:pt>
                <c:pt idx="6">
                  <c:v>482</c:v>
                </c:pt>
                <c:pt idx="9">
                  <c:v>439</c:v>
                </c:pt>
                <c:pt idx="12">
                  <c:v>360</c:v>
                </c:pt>
              </c:numCache>
            </c:numRef>
          </c:val>
          <c:extLst>
            <c:ext xmlns:c16="http://schemas.microsoft.com/office/drawing/2014/chart" uri="{C3380CC4-5D6E-409C-BE32-E72D297353CC}">
              <c16:uniqueId val="{00000004-1077-48E9-8879-D3B3934A81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77-48E9-8879-D3B3934A81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77-48E9-8879-D3B3934A81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52</c:v>
                </c:pt>
                <c:pt idx="3">
                  <c:v>50</c:v>
                </c:pt>
                <c:pt idx="6">
                  <c:v>50</c:v>
                </c:pt>
                <c:pt idx="9">
                  <c:v>50</c:v>
                </c:pt>
                <c:pt idx="12">
                  <c:v>39</c:v>
                </c:pt>
              </c:numCache>
            </c:numRef>
          </c:val>
          <c:extLst>
            <c:ext xmlns:c16="http://schemas.microsoft.com/office/drawing/2014/chart" uri="{C3380CC4-5D6E-409C-BE32-E72D297353CC}">
              <c16:uniqueId val="{00000007-1077-48E9-8879-D3B3934A810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89</c:v>
                </c:pt>
                <c:pt idx="2">
                  <c:v>#N/A</c:v>
                </c:pt>
                <c:pt idx="3">
                  <c:v>#N/A</c:v>
                </c:pt>
                <c:pt idx="4">
                  <c:v>117</c:v>
                </c:pt>
                <c:pt idx="5">
                  <c:v>#N/A</c:v>
                </c:pt>
                <c:pt idx="6">
                  <c:v>#N/A</c:v>
                </c:pt>
                <c:pt idx="7">
                  <c:v>117</c:v>
                </c:pt>
                <c:pt idx="8">
                  <c:v>#N/A</c:v>
                </c:pt>
                <c:pt idx="9">
                  <c:v>#N/A</c:v>
                </c:pt>
                <c:pt idx="10">
                  <c:v>102</c:v>
                </c:pt>
                <c:pt idx="11">
                  <c:v>#N/A</c:v>
                </c:pt>
                <c:pt idx="12">
                  <c:v>#N/A</c:v>
                </c:pt>
                <c:pt idx="13">
                  <c:v>52</c:v>
                </c:pt>
                <c:pt idx="14">
                  <c:v>#N/A</c:v>
                </c:pt>
              </c:numCache>
            </c:numRef>
          </c:val>
          <c:smooth val="0"/>
          <c:extLst>
            <c:ext xmlns:c16="http://schemas.microsoft.com/office/drawing/2014/chart" uri="{C3380CC4-5D6E-409C-BE32-E72D297353CC}">
              <c16:uniqueId val="{00000008-1077-48E9-8879-D3B3934A810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3077</c:v>
                </c:pt>
                <c:pt idx="5">
                  <c:v>2688</c:v>
                </c:pt>
                <c:pt idx="8">
                  <c:v>2354</c:v>
                </c:pt>
                <c:pt idx="11">
                  <c:v>1999</c:v>
                </c:pt>
                <c:pt idx="14">
                  <c:v>1859</c:v>
                </c:pt>
              </c:numCache>
            </c:numRef>
          </c:val>
          <c:extLst>
            <c:ext xmlns:c16="http://schemas.microsoft.com/office/drawing/2014/chart" uri="{C3380CC4-5D6E-409C-BE32-E72D297353CC}">
              <c16:uniqueId val="{00000000-A95D-45E5-97C2-92EB41241D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95D-45E5-97C2-92EB41241D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26190</c:v>
                </c:pt>
                <c:pt idx="5">
                  <c:v>26772</c:v>
                </c:pt>
                <c:pt idx="8">
                  <c:v>27054</c:v>
                </c:pt>
                <c:pt idx="11">
                  <c:v>26519</c:v>
                </c:pt>
                <c:pt idx="14">
                  <c:v>26429</c:v>
                </c:pt>
              </c:numCache>
            </c:numRef>
          </c:val>
          <c:extLst>
            <c:ext xmlns:c16="http://schemas.microsoft.com/office/drawing/2014/chart" uri="{C3380CC4-5D6E-409C-BE32-E72D297353CC}">
              <c16:uniqueId val="{00000002-A95D-45E5-97C2-92EB41241D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5D-45E5-97C2-92EB41241D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5D-45E5-97C2-92EB41241D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5D-45E5-97C2-92EB41241D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413</c:v>
                </c:pt>
                <c:pt idx="3">
                  <c:v>334</c:v>
                </c:pt>
                <c:pt idx="6">
                  <c:v>251</c:v>
                </c:pt>
                <c:pt idx="9">
                  <c:v>169</c:v>
                </c:pt>
                <c:pt idx="12">
                  <c:v>146</c:v>
                </c:pt>
              </c:numCache>
            </c:numRef>
          </c:val>
          <c:extLst>
            <c:ext xmlns:c16="http://schemas.microsoft.com/office/drawing/2014/chart" uri="{C3380CC4-5D6E-409C-BE32-E72D297353CC}">
              <c16:uniqueId val="{00000006-A95D-45E5-97C2-92EB41241D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c:v>
                </c:pt>
                <c:pt idx="3">
                  <c:v>2</c:v>
                </c:pt>
                <c:pt idx="6">
                  <c:v>2</c:v>
                </c:pt>
                <c:pt idx="9">
                  <c:v>5</c:v>
                </c:pt>
                <c:pt idx="12">
                  <c:v>5</c:v>
                </c:pt>
              </c:numCache>
            </c:numRef>
          </c:val>
          <c:extLst>
            <c:ext xmlns:c16="http://schemas.microsoft.com/office/drawing/2014/chart" uri="{C3380CC4-5D6E-409C-BE32-E72D297353CC}">
              <c16:uniqueId val="{00000007-A95D-45E5-97C2-92EB41241D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3929</c:v>
                </c:pt>
                <c:pt idx="3">
                  <c:v>3556</c:v>
                </c:pt>
                <c:pt idx="6">
                  <c:v>3237</c:v>
                </c:pt>
                <c:pt idx="9">
                  <c:v>2891</c:v>
                </c:pt>
                <c:pt idx="12">
                  <c:v>2428</c:v>
                </c:pt>
              </c:numCache>
            </c:numRef>
          </c:val>
          <c:extLst>
            <c:ext xmlns:c16="http://schemas.microsoft.com/office/drawing/2014/chart" uri="{C3380CC4-5D6E-409C-BE32-E72D297353CC}">
              <c16:uniqueId val="{00000008-A95D-45E5-97C2-92EB41241D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95D-45E5-97C2-92EB41241D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383</c:v>
                </c:pt>
                <c:pt idx="3">
                  <c:v>335</c:v>
                </c:pt>
                <c:pt idx="6">
                  <c:v>287</c:v>
                </c:pt>
                <c:pt idx="9">
                  <c:v>238</c:v>
                </c:pt>
                <c:pt idx="12">
                  <c:v>566</c:v>
                </c:pt>
              </c:numCache>
            </c:numRef>
          </c:val>
          <c:extLst>
            <c:ext xmlns:c16="http://schemas.microsoft.com/office/drawing/2014/chart" uri="{C3380CC4-5D6E-409C-BE32-E72D297353CC}">
              <c16:uniqueId val="{0000000A-A95D-45E5-97C2-92EB41241D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95D-45E5-97C2-92EB41241D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8685</c:v>
                </c:pt>
                <c:pt idx="1">
                  <c:v>8520</c:v>
                </c:pt>
                <c:pt idx="2">
                  <c:v>8412</c:v>
                </c:pt>
              </c:numCache>
            </c:numRef>
          </c:val>
          <c:extLst>
            <c:ext xmlns:c16="http://schemas.microsoft.com/office/drawing/2014/chart" uri="{C3380CC4-5D6E-409C-BE32-E72D297353CC}">
              <c16:uniqueId val="{00000000-5904-43C3-9F37-62C0550C6E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3131</c:v>
                </c:pt>
                <c:pt idx="1">
                  <c:v>3091</c:v>
                </c:pt>
                <c:pt idx="2">
                  <c:v>3064</c:v>
                </c:pt>
              </c:numCache>
            </c:numRef>
          </c:val>
          <c:extLst>
            <c:ext xmlns:c16="http://schemas.microsoft.com/office/drawing/2014/chart" uri="{C3380CC4-5D6E-409C-BE32-E72D297353CC}">
              <c16:uniqueId val="{00000001-5904-43C3-9F37-62C0550C6E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14698</c:v>
                </c:pt>
                <c:pt idx="1">
                  <c:v>14319</c:v>
                </c:pt>
                <c:pt idx="2">
                  <c:v>14344</c:v>
                </c:pt>
              </c:numCache>
            </c:numRef>
          </c:val>
          <c:extLst>
            <c:ext xmlns:c16="http://schemas.microsoft.com/office/drawing/2014/chart" uri="{C3380CC4-5D6E-409C-BE32-E72D297353CC}">
              <c16:uniqueId val="{00000002-5904-43C3-9F37-62C0550C6E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15,643
14,931
8.72
7,563,285
7,283,207
271,086
4,919,418
565,756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火力発電所の大規模償却資産に係る税収により、類似団体平均を大きく上回っている。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償却資産に係る固定資産税は恒常的に見込めるものではなく、年々減少していくことを予想しているため、今後も歳出削減、町税の徴収強化による、更なる財政基盤の強化に取り組む。</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67733</xdr:rowOff>
    </xdr:from>
    <xdr:to>
      <xdr:col>23</xdr:col>
      <xdr:colOff>133350</xdr:colOff>
      <xdr:row>45</xdr:row>
      <xdr:rowOff>167922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582833"/>
          <a:ext cx="0" cy="1300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139999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5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167922</xdr:rowOff>
    </xdr:from>
    <xdr:to>
      <xdr:col>24</xdr:col>
      <xdr:colOff>12700</xdr:colOff>
      <xdr:row>45</xdr:row>
      <xdr:rowOff>167922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8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154110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32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67733</xdr:rowOff>
    </xdr:from>
    <xdr:to>
      <xdr:col>24</xdr:col>
      <xdr:colOff>12700</xdr:colOff>
      <xdr:row>38</xdr:row>
      <xdr:rowOff>67733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58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14111</xdr:rowOff>
    </xdr:from>
    <xdr:to>
      <xdr:col>23</xdr:col>
      <xdr:colOff>133350</xdr:colOff>
      <xdr:row>38</xdr:row>
      <xdr:rowOff>67733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29211"/>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96960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469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131939</xdr:rowOff>
    </xdr:from>
    <xdr:to>
      <xdr:col>19</xdr:col>
      <xdr:colOff>133350</xdr:colOff>
      <xdr:row>38</xdr:row>
      <xdr:rowOff>14111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4755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111478</xdr:rowOff>
    </xdr:from>
    <xdr:to>
      <xdr:col>19</xdr:col>
      <xdr:colOff>184150</xdr:colOff>
      <xdr:row>44</xdr:row>
      <xdr:rowOff>41628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8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64911</xdr:rowOff>
    </xdr:from>
    <xdr:to>
      <xdr:col>15</xdr:col>
      <xdr:colOff>82550</xdr:colOff>
      <xdr:row>37</xdr:row>
      <xdr:rowOff>131939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085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98072</xdr:rowOff>
    </xdr:from>
    <xdr:to>
      <xdr:col>15</xdr:col>
      <xdr:colOff>133350</xdr:colOff>
      <xdr:row>44</xdr:row>
      <xdr:rowOff>28222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7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38100</xdr:rowOff>
    </xdr:from>
    <xdr:to>
      <xdr:col>11</xdr:col>
      <xdr:colOff>31750</xdr:colOff>
      <xdr:row>37</xdr:row>
      <xdr:rowOff>64911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3817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31045</xdr:rowOff>
    </xdr:from>
    <xdr:to>
      <xdr:col>11</xdr:col>
      <xdr:colOff>82550</xdr:colOff>
      <xdr:row>43</xdr:row>
      <xdr:rowOff>132645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109660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5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134761</xdr:rowOff>
    </xdr:from>
    <xdr:to>
      <xdr:col>19</xdr:col>
      <xdr:colOff>184150</xdr:colOff>
      <xdr:row>38</xdr:row>
      <xdr:rowOff>64911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75088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4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81139</xdr:rowOff>
    </xdr:from>
    <xdr:to>
      <xdr:col>15</xdr:col>
      <xdr:colOff>133350</xdr:colOff>
      <xdr:row>38</xdr:row>
      <xdr:rowOff>11289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21466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14111</xdr:rowOff>
    </xdr:from>
    <xdr:to>
      <xdr:col>11</xdr:col>
      <xdr:colOff>82550</xdr:colOff>
      <xdr:row>37</xdr:row>
      <xdr:rowOff>115711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125888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158750</xdr:rowOff>
    </xdr:from>
    <xdr:to>
      <xdr:col>7</xdr:col>
      <xdr:colOff>31750</xdr:colOff>
      <xdr:row>37</xdr:row>
      <xdr:rowOff>88900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99077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大規模償却資産による税収があるため、類似団体と比較し、財政構造の弾力性は高い。</a:t>
          </a:r>
          <a:endParaRPr lang="ja-JP" altLang="ja-JP" sz="1400">
            <a:effectLst/>
          </a:endParaRPr>
        </a:p>
        <a:p>
          <a:r>
            <a:rPr kumimoji="1" lang="ja-JP" altLang="ja-JP" sz="1100">
              <a:solidFill>
                <a:schemeClr val="dk1"/>
              </a:solidFill>
              <a:effectLst/>
              <a:latin typeface="+mn-lt"/>
              <a:ea typeface="+mn-ea"/>
              <a:cs typeface="+mn-cs"/>
            </a:rPr>
            <a:t>今後も投資的事業の計画的な選択や行財政運営経費の削減など、健全な財政運営に向けて取り組むことで、現在の水準を維持する。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167894</xdr:rowOff>
    </xdr:from>
    <xdr:to>
      <xdr:col>23</xdr:col>
      <xdr:colOff>133350</xdr:colOff>
      <xdr:row>60</xdr:row>
      <xdr:rowOff>88138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8344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109982</xdr:rowOff>
    </xdr:from>
    <xdr:to>
      <xdr:col>19</xdr:col>
      <xdr:colOff>133350</xdr:colOff>
      <xdr:row>59</xdr:row>
      <xdr:rowOff>167894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255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73914</xdr:rowOff>
    </xdr:from>
    <xdr:to>
      <xdr:col>15</xdr:col>
      <xdr:colOff>82550</xdr:colOff>
      <xdr:row>59</xdr:row>
      <xdr:rowOff>109982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018014"/>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64262</xdr:rowOff>
    </xdr:from>
    <xdr:to>
      <xdr:col>11</xdr:col>
      <xdr:colOff>31750</xdr:colOff>
      <xdr:row>58</xdr:row>
      <xdr:rowOff>73914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00836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37338</xdr:rowOff>
    </xdr:from>
    <xdr:to>
      <xdr:col>23</xdr:col>
      <xdr:colOff>184150</xdr:colOff>
      <xdr:row>60</xdr:row>
      <xdr:rowOff>138938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130065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4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117094</xdr:rowOff>
    </xdr:from>
    <xdr:to>
      <xdr:col>19</xdr:col>
      <xdr:colOff>184150</xdr:colOff>
      <xdr:row>60</xdr:row>
      <xdr:rowOff>47244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57421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0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59182</xdr:rowOff>
    </xdr:from>
    <xdr:to>
      <xdr:col>15</xdr:col>
      <xdr:colOff>133350</xdr:colOff>
      <xdr:row>59</xdr:row>
      <xdr:rowOff>160782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170959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23114</xdr:rowOff>
    </xdr:from>
    <xdr:to>
      <xdr:col>11</xdr:col>
      <xdr:colOff>82550</xdr:colOff>
      <xdr:row>58</xdr:row>
      <xdr:rowOff>124714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99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134891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73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13462</xdr:rowOff>
    </xdr:from>
    <xdr:to>
      <xdr:col>7</xdr:col>
      <xdr:colOff>31750</xdr:colOff>
      <xdr:row>58</xdr:row>
      <xdr:rowOff>115062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125239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72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人件費は、正規職員数の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人事院勧告に伴う月例給の増額及び期末手当・勤勉手当の支給月数の引上げ</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より前年度比</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物件費において、中学校整備事業に係る基本設計業務</a:t>
          </a:r>
          <a:r>
            <a:rPr kumimoji="1" lang="ja-JP" altLang="en-US" sz="1100">
              <a:solidFill>
                <a:schemeClr val="dk1"/>
              </a:solidFill>
              <a:effectLst/>
              <a:latin typeface="+mn-lt"/>
              <a:ea typeface="+mn-ea"/>
              <a:cs typeface="+mn-cs"/>
            </a:rPr>
            <a:t>、庁舎内端末更新業務及び庁舎改修工事基本計画策定業務の減</a:t>
          </a:r>
          <a:r>
            <a:rPr kumimoji="1" lang="ja-JP" altLang="ja-JP" sz="1100">
              <a:solidFill>
                <a:schemeClr val="dk1"/>
              </a:solidFill>
              <a:effectLst/>
              <a:latin typeface="+mn-lt"/>
              <a:ea typeface="+mn-ea"/>
              <a:cs typeface="+mn-cs"/>
            </a:rPr>
            <a:t>等に伴い、前年度比</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また、人件費については、行財政運営の長期的展望に立ち「職員採用・定員管理計画」に基づき職員数が今後も微増となることを見込んでおり、人口一人当たり経費は今後も増となる見込みである。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75017</xdr:rowOff>
    </xdr:from>
    <xdr:to>
      <xdr:col>23</xdr:col>
      <xdr:colOff>133350</xdr:colOff>
      <xdr:row>89</xdr:row>
      <xdr:rowOff>87224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91017"/>
          <a:ext cx="0" cy="1555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59301</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87224</xdr:rowOff>
    </xdr:from>
    <xdr:to>
      <xdr:col>24</xdr:col>
      <xdr:colOff>12700</xdr:colOff>
      <xdr:row>89</xdr:row>
      <xdr:rowOff>87224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161394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3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75017</xdr:rowOff>
    </xdr:from>
    <xdr:to>
      <xdr:col>24</xdr:col>
      <xdr:colOff>12700</xdr:colOff>
      <xdr:row>80</xdr:row>
      <xdr:rowOff>75017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9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78344</xdr:rowOff>
    </xdr:from>
    <xdr:to>
      <xdr:col>23</xdr:col>
      <xdr:colOff>133350</xdr:colOff>
      <xdr:row>82</xdr:row>
      <xdr:rowOff>79194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37244"/>
          <a:ext cx="8382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104181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3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132104</xdr:rowOff>
    </xdr:from>
    <xdr:to>
      <xdr:col>23</xdr:col>
      <xdr:colOff>184150</xdr:colOff>
      <xdr:row>84</xdr:row>
      <xdr:rowOff>62254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126636</xdr:rowOff>
    </xdr:from>
    <xdr:to>
      <xdr:col>19</xdr:col>
      <xdr:colOff>133350</xdr:colOff>
      <xdr:row>82</xdr:row>
      <xdr:rowOff>78344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14086"/>
          <a:ext cx="889000" cy="1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91391</xdr:rowOff>
    </xdr:from>
    <xdr:to>
      <xdr:col>19</xdr:col>
      <xdr:colOff>184150</xdr:colOff>
      <xdr:row>84</xdr:row>
      <xdr:rowOff>21541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6318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08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65432</xdr:rowOff>
    </xdr:from>
    <xdr:to>
      <xdr:col>15</xdr:col>
      <xdr:colOff>82550</xdr:colOff>
      <xdr:row>81</xdr:row>
      <xdr:rowOff>126636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52882"/>
          <a:ext cx="889000" cy="6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27108</xdr:rowOff>
    </xdr:from>
    <xdr:to>
      <xdr:col>15</xdr:col>
      <xdr:colOff>133350</xdr:colOff>
      <xdr:row>83</xdr:row>
      <xdr:rowOff>128708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113485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170621</xdr:rowOff>
    </xdr:from>
    <xdr:to>
      <xdr:col>11</xdr:col>
      <xdr:colOff>31750</xdr:colOff>
      <xdr:row>81</xdr:row>
      <xdr:rowOff>65432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86621"/>
          <a:ext cx="889000" cy="6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30141</xdr:rowOff>
    </xdr:from>
    <xdr:to>
      <xdr:col>11</xdr:col>
      <xdr:colOff>82550</xdr:colOff>
      <xdr:row>82</xdr:row>
      <xdr:rowOff>131741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116518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7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132907</xdr:rowOff>
    </xdr:from>
    <xdr:to>
      <xdr:col>7</xdr:col>
      <xdr:colOff>31750</xdr:colOff>
      <xdr:row>83</xdr:row>
      <xdr:rowOff>63057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9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47834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7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28394</xdr:rowOff>
    </xdr:from>
    <xdr:to>
      <xdr:col>23</xdr:col>
      <xdr:colOff>184150</xdr:colOff>
      <xdr:row>82</xdr:row>
      <xdr:rowOff>129994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8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44921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3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27544</xdr:rowOff>
    </xdr:from>
    <xdr:to>
      <xdr:col>19</xdr:col>
      <xdr:colOff>184150</xdr:colOff>
      <xdr:row>82</xdr:row>
      <xdr:rowOff>129144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8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139321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55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75836</xdr:rowOff>
    </xdr:from>
    <xdr:to>
      <xdr:col>15</xdr:col>
      <xdr:colOff>133350</xdr:colOff>
      <xdr:row>82</xdr:row>
      <xdr:rowOff>5986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6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16163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3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14632</xdr:rowOff>
    </xdr:from>
    <xdr:to>
      <xdr:col>11</xdr:col>
      <xdr:colOff>82550</xdr:colOff>
      <xdr:row>81</xdr:row>
      <xdr:rowOff>116232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0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126409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119821</xdr:rowOff>
    </xdr:from>
    <xdr:to>
      <xdr:col>7</xdr:col>
      <xdr:colOff>31750</xdr:colOff>
      <xdr:row>81</xdr:row>
      <xdr:rowOff>49971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3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60148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04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在籍年数</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年以上、特に学歴別では高卒の職員の指数への寄与率が高いこと等を要因に、前年度比</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ポイント増、県内市町において</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番目に高い水準となった。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今後も人事院勧告、三重県人事</a:t>
          </a:r>
          <a:r>
            <a:rPr kumimoji="1" lang="ja-JP" altLang="en-US" sz="1100">
              <a:solidFill>
                <a:schemeClr val="dk1"/>
              </a:solidFill>
              <a:effectLst/>
              <a:latin typeface="+mn-lt"/>
              <a:ea typeface="+mn-ea"/>
              <a:cs typeface="+mn-cs"/>
            </a:rPr>
            <a:t>委員会</a:t>
          </a:r>
          <a:r>
            <a:rPr kumimoji="1" lang="ja-JP" altLang="ja-JP" sz="1100">
              <a:solidFill>
                <a:schemeClr val="dk1"/>
              </a:solidFill>
              <a:effectLst/>
              <a:latin typeface="+mn-lt"/>
              <a:ea typeface="+mn-ea"/>
              <a:cs typeface="+mn-cs"/>
            </a:rPr>
            <a:t>勧告及び近隣市町の動向並びに民間企業の経済情勢を鑑み、地域の実情を反映しつつ、適正な給与水準を目指す。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121557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25995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13806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244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89</xdr:row>
      <xdr:rowOff>907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2254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88</xdr:row>
      <xdr:rowOff>137886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22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137886</xdr:rowOff>
    </xdr:from>
    <xdr:to>
      <xdr:col>68</xdr:col>
      <xdr:colOff>152400</xdr:colOff>
      <xdr:row>89</xdr:row>
      <xdr:rowOff>907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2254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100693</xdr:rowOff>
    </xdr:from>
    <xdr:to>
      <xdr:col>68</xdr:col>
      <xdr:colOff>203200</xdr:colOff>
      <xdr:row>85</xdr:row>
      <xdr:rowOff>30843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70757</xdr:rowOff>
    </xdr:from>
    <xdr:to>
      <xdr:col>81</xdr:col>
      <xdr:colOff>95250</xdr:colOff>
      <xdr:row>90</xdr:row>
      <xdr:rowOff>907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138084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集中改革プランにおいて、平成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日の定数削減率を平成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日比</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減と目標設定し、結果として</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の削減率を達成した。</a:t>
          </a:r>
          <a:endParaRPr lang="ja-JP" altLang="ja-JP" sz="1400">
            <a:effectLst/>
          </a:endParaRPr>
        </a:p>
        <a:p>
          <a:r>
            <a:rPr kumimoji="1" lang="ja-JP" altLang="ja-JP" sz="1100">
              <a:solidFill>
                <a:schemeClr val="dk1"/>
              </a:solidFill>
              <a:effectLst/>
              <a:latin typeface="+mn-lt"/>
              <a:ea typeface="+mn-ea"/>
              <a:cs typeface="+mn-cs"/>
            </a:rPr>
            <a:t>高度化・多様化する住民ニーズに応えるため、行財政運営の長期的な展望に立ち「職員採用・定員管理計画」に基づく計画的な職員採用に努める。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164919</xdr:rowOff>
    </xdr:from>
    <xdr:to>
      <xdr:col>81</xdr:col>
      <xdr:colOff>44450</xdr:colOff>
      <xdr:row>58</xdr:row>
      <xdr:rowOff>166642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09019"/>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73405</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31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164919</xdr:rowOff>
    </xdr:from>
    <xdr:to>
      <xdr:col>77</xdr:col>
      <xdr:colOff>44450</xdr:colOff>
      <xdr:row>58</xdr:row>
      <xdr:rowOff>168366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10901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14531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168366</xdr:rowOff>
    </xdr:from>
    <xdr:to>
      <xdr:col>72</xdr:col>
      <xdr:colOff>203200</xdr:colOff>
      <xdr:row>59</xdr:row>
      <xdr:rowOff>17599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1124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148062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144235</xdr:rowOff>
    </xdr:from>
    <xdr:to>
      <xdr:col>68</xdr:col>
      <xdr:colOff>152400</xdr:colOff>
      <xdr:row>59</xdr:row>
      <xdr:rowOff>17599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088335"/>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146957</xdr:rowOff>
    </xdr:from>
    <xdr:to>
      <xdr:col>68</xdr:col>
      <xdr:colOff>203200</xdr:colOff>
      <xdr:row>61</xdr:row>
      <xdr:rowOff>77107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3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61884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43634</xdr:rowOff>
    </xdr:from>
    <xdr:to>
      <xdr:col>64</xdr:col>
      <xdr:colOff>152400</xdr:colOff>
      <xdr:row>62</xdr:row>
      <xdr:rowOff>145234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7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130011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5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115842</xdr:rowOff>
    </xdr:from>
    <xdr:to>
      <xdr:col>81</xdr:col>
      <xdr:colOff>95250</xdr:colOff>
      <xdr:row>59</xdr:row>
      <xdr:rowOff>45992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37119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8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114119</xdr:rowOff>
    </xdr:from>
    <xdr:to>
      <xdr:col>77</xdr:col>
      <xdr:colOff>95250</xdr:colOff>
      <xdr:row>59</xdr:row>
      <xdr:rowOff>44269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54446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2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117566</xdr:rowOff>
    </xdr:from>
    <xdr:to>
      <xdr:col>73</xdr:col>
      <xdr:colOff>44450</xdr:colOff>
      <xdr:row>59</xdr:row>
      <xdr:rowOff>47716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57893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3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138249</xdr:rowOff>
    </xdr:from>
    <xdr:to>
      <xdr:col>68</xdr:col>
      <xdr:colOff>203200</xdr:colOff>
      <xdr:row>59</xdr:row>
      <xdr:rowOff>68399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78576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5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93435</xdr:rowOff>
    </xdr:from>
    <xdr:to>
      <xdr:col>64</xdr:col>
      <xdr:colOff>152400</xdr:colOff>
      <xdr:row>59</xdr:row>
      <xdr:rowOff>23585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33762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％と類似団体と比較し低い水準となっているが、令和５年度は平成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年度以来</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年ぶりに地方債を発行した。今後も中学校建設工事や公共施設改修に係る財源として</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の発行を計画している。世代間負担の公平化を図る機能がある反面、今後の町財政の大きな負担となることが考えられるため、長期的な財政計画の策定と適正な地方債管理に努める。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49106</xdr:rowOff>
    </xdr:from>
    <xdr:to>
      <xdr:col>81</xdr:col>
      <xdr:colOff>44450</xdr:colOff>
      <xdr:row>39</xdr:row>
      <xdr:rowOff>89323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73565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81280</xdr:rowOff>
    </xdr:from>
    <xdr:to>
      <xdr:col>77</xdr:col>
      <xdr:colOff>44450</xdr:colOff>
      <xdr:row>39</xdr:row>
      <xdr:rowOff>89323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678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81280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356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39</xdr:row>
      <xdr:rowOff>49106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7115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169756</xdr:rowOff>
    </xdr:from>
    <xdr:to>
      <xdr:col>81</xdr:col>
      <xdr:colOff>95250</xdr:colOff>
      <xdr:row>39</xdr:row>
      <xdr:rowOff>99906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30480</xdr:rowOff>
    </xdr:from>
    <xdr:to>
      <xdr:col>73</xdr:col>
      <xdr:colOff>44450</xdr:colOff>
      <xdr:row>39</xdr:row>
      <xdr:rowOff>132080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142257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充当可能特定財源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主に基金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が将来負担額を大きく上回っている。</a:t>
          </a:r>
          <a:endParaRPr lang="ja-JP" altLang="ja-JP" sz="1400">
            <a:effectLst/>
          </a:endParaRPr>
        </a:p>
        <a:p>
          <a:r>
            <a:rPr kumimoji="1" lang="ja-JP" altLang="ja-JP" sz="1100">
              <a:solidFill>
                <a:schemeClr val="dk1"/>
              </a:solidFill>
              <a:effectLst/>
              <a:latin typeface="+mn-lt"/>
              <a:ea typeface="+mn-ea"/>
              <a:cs typeface="+mn-cs"/>
            </a:rPr>
            <a:t>地方債については、世代間負担の公平性を調整する機能を考慮しつつ、次世代を担う子どもたちに過度な負担を残さぬよう、引き続き適正な管理に努める。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58632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30709</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58632</xdr:rowOff>
    </xdr:from>
    <xdr:to>
      <xdr:col>81</xdr:col>
      <xdr:colOff>133350</xdr:colOff>
      <xdr:row>22</xdr:row>
      <xdr:rowOff>58632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5503</xdr:rowOff>
    </xdr:from>
    <xdr:to>
      <xdr:col>68</xdr:col>
      <xdr:colOff>203200</xdr:colOff>
      <xdr:row>15</xdr:row>
      <xdr:rowOff>107103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117280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4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153352</xdr:rowOff>
    </xdr:from>
    <xdr:to>
      <xdr:col>64</xdr:col>
      <xdr:colOff>152400</xdr:colOff>
      <xdr:row>14</xdr:row>
      <xdr:rowOff>83502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8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93679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15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15,643
14,931
8.72
7,563,285
7,283,207
271,086
4,919,418
565,756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職員数は「職員採用・定員管理計画」に基づき採用しており、計画上の職員数は微増すること</a:t>
          </a:r>
          <a:r>
            <a:rPr kumimoji="1" lang="ja-JP" altLang="en-US" sz="1100">
              <a:solidFill>
                <a:schemeClr val="dk1"/>
              </a:solidFill>
              <a:effectLst/>
              <a:latin typeface="+mn-lt"/>
              <a:ea typeface="+mn-ea"/>
              <a:cs typeface="+mn-cs"/>
            </a:rPr>
            <a:t>を見込んでおり</a:t>
          </a:r>
          <a:r>
            <a:rPr kumimoji="1" lang="ja-JP" altLang="ja-JP" sz="1100">
              <a:solidFill>
                <a:schemeClr val="dk1"/>
              </a:solidFill>
              <a:effectLst/>
              <a:latin typeface="+mn-lt"/>
              <a:ea typeface="+mn-ea"/>
              <a:cs typeface="+mn-cs"/>
            </a:rPr>
            <a:t>、将来的な人件費増を見込む。</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78994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40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19558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062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19558</xdr:rowOff>
    </xdr:from>
    <xdr:to>
      <xdr:col>11</xdr:col>
      <xdr:colOff>9525</xdr:colOff>
      <xdr:row>36</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2030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55135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140208</xdr:rowOff>
    </xdr:from>
    <xdr:to>
      <xdr:col>6</xdr:col>
      <xdr:colOff>171450</xdr:colOff>
      <xdr:row>35</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80535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第２期防犯カメラ設置事業やモバイルワーク推進事業等により経常的な物件費は増となったことに加え、地方税の減により経常一般財源等が減少したことにより、昨年度より</a:t>
          </a:r>
          <a:r>
            <a:rPr kumimoji="1" lang="en-US" altLang="ja-JP" sz="1100">
              <a:latin typeface="+mn-ea"/>
              <a:ea typeface="+mn-ea"/>
            </a:rPr>
            <a:t>2.7</a:t>
          </a:r>
          <a:r>
            <a:rPr kumimoji="1" lang="ja-JP" altLang="en-US" sz="1100">
              <a:latin typeface="+mn-ea"/>
              <a:ea typeface="+mn-ea"/>
            </a:rPr>
            <a:t>ポイントの増となった。</a:t>
          </a:r>
          <a:endParaRPr kumimoji="1" lang="en-US" altLang="ja-JP" sz="1100">
            <a:latin typeface="+mn-ea"/>
            <a:ea typeface="+mn-ea"/>
          </a:endParaRPr>
        </a:p>
        <a:p>
          <a:r>
            <a:rPr kumimoji="1" lang="ja-JP" altLang="en-US" sz="1100">
              <a:latin typeface="+mn-ea"/>
              <a:ea typeface="+mn-ea"/>
            </a:rPr>
            <a:t>今後、財政を圧迫する物件費の上昇傾向に歯止めをかけるよう努める。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127000</xdr:rowOff>
    </xdr:from>
    <xdr:to>
      <xdr:col>82</xdr:col>
      <xdr:colOff>107950</xdr:colOff>
      <xdr:row>19</xdr:row>
      <xdr:rowOff>41275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41650"/>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702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7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9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18</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940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0</xdr:rowOff>
    </xdr:from>
    <xdr:to>
      <xdr:col>69</xdr:col>
      <xdr:colOff>142875</xdr:colOff>
      <xdr:row>15</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161925</xdr:rowOff>
    </xdr:from>
    <xdr:to>
      <xdr:col>82</xdr:col>
      <xdr:colOff>158750</xdr:colOff>
      <xdr:row>19</xdr:row>
      <xdr:rowOff>92075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134002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2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76200</xdr:rowOff>
    </xdr:from>
    <xdr:to>
      <xdr:col>78</xdr:col>
      <xdr:colOff>120650</xdr:colOff>
      <xdr:row>18</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162577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7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19050</xdr:rowOff>
    </xdr:from>
    <xdr:to>
      <xdr:col>65</xdr:col>
      <xdr:colOff>53975</xdr:colOff>
      <xdr:row>18</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高齢化率が低いこと等を要因に、近年は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前後を推移して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、子ども医療費の現物給付対象年齢拡大事業等により類似団体平均を少し上回っている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医療費や社会</a:t>
          </a:r>
          <a:r>
            <a:rPr kumimoji="1" lang="ja-JP" altLang="en-US" sz="1100">
              <a:solidFill>
                <a:schemeClr val="dk1"/>
              </a:solidFill>
              <a:effectLst/>
              <a:latin typeface="+mn-lt"/>
              <a:ea typeface="+mn-ea"/>
              <a:cs typeface="+mn-cs"/>
            </a:rPr>
            <a:t>保障</a:t>
          </a:r>
          <a:r>
            <a:rPr kumimoji="1" lang="ja-JP" altLang="ja-JP" sz="1100">
              <a:solidFill>
                <a:schemeClr val="dk1"/>
              </a:solidFill>
              <a:effectLst/>
              <a:latin typeface="+mn-lt"/>
              <a:ea typeface="+mn-ea"/>
              <a:cs typeface="+mn-cs"/>
            </a:rPr>
            <a:t>に係る経費は年々増加傾向にある。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20865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118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29028</xdr:rowOff>
    </xdr:from>
    <xdr:to>
      <xdr:col>19</xdr:col>
      <xdr:colOff>187325</xdr:colOff>
      <xdr:row>56</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302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29028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167822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485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令和５年度より</a:t>
          </a:r>
          <a:r>
            <a:rPr kumimoji="1" lang="ja-JP" altLang="en-US" sz="1100">
              <a:solidFill>
                <a:schemeClr val="dk1"/>
              </a:solidFill>
              <a:effectLst/>
              <a:latin typeface="+mn-lt"/>
              <a:ea typeface="+mn-ea"/>
              <a:cs typeface="+mn-cs"/>
            </a:rPr>
            <a:t>公共</a:t>
          </a:r>
          <a:r>
            <a:rPr kumimoji="1" lang="ja-JP" altLang="ja-JP" sz="1100">
              <a:solidFill>
                <a:schemeClr val="dk1"/>
              </a:solidFill>
              <a:effectLst/>
              <a:latin typeface="+mn-lt"/>
              <a:ea typeface="+mn-ea"/>
              <a:cs typeface="+mn-cs"/>
            </a:rPr>
            <a:t>下水道事業特別会計が企業会計へ移行したことに伴い、</a:t>
          </a:r>
          <a:r>
            <a:rPr kumimoji="1" lang="ja-JP" altLang="en-US" sz="1100">
              <a:solidFill>
                <a:schemeClr val="dk1"/>
              </a:solidFill>
              <a:effectLst/>
              <a:latin typeface="+mn-lt"/>
              <a:ea typeface="+mn-ea"/>
              <a:cs typeface="+mn-cs"/>
            </a:rPr>
            <a:t>公共</a:t>
          </a:r>
          <a:r>
            <a:rPr kumimoji="1" lang="ja-JP" altLang="ja-JP" sz="1100">
              <a:solidFill>
                <a:schemeClr val="dk1"/>
              </a:solidFill>
              <a:effectLst/>
              <a:latin typeface="+mn-lt"/>
              <a:ea typeface="+mn-ea"/>
              <a:cs typeface="+mn-cs"/>
            </a:rPr>
            <a:t>下水道事業</a:t>
          </a:r>
          <a:r>
            <a:rPr kumimoji="1" lang="ja-JP" altLang="en-US" sz="1100">
              <a:solidFill>
                <a:schemeClr val="dk1"/>
              </a:solidFill>
              <a:effectLst/>
              <a:latin typeface="+mn-lt"/>
              <a:ea typeface="+mn-ea"/>
              <a:cs typeface="+mn-cs"/>
            </a:rPr>
            <a:t>特別</a:t>
          </a:r>
          <a:r>
            <a:rPr kumimoji="1" lang="ja-JP" altLang="ja-JP" sz="1100">
              <a:solidFill>
                <a:schemeClr val="dk1"/>
              </a:solidFill>
              <a:effectLst/>
              <a:latin typeface="+mn-lt"/>
              <a:ea typeface="+mn-ea"/>
              <a:cs typeface="+mn-cs"/>
            </a:rPr>
            <a:t>会計への</a:t>
          </a:r>
          <a:r>
            <a:rPr kumimoji="1" lang="ja-JP" altLang="en-US" sz="1100">
              <a:solidFill>
                <a:schemeClr val="dk1"/>
              </a:solidFill>
              <a:effectLst/>
              <a:latin typeface="+mn-lt"/>
              <a:ea typeface="+mn-ea"/>
              <a:cs typeface="+mn-cs"/>
            </a:rPr>
            <a:t>繰出金の皆減</a:t>
          </a:r>
          <a:r>
            <a:rPr kumimoji="1" lang="ja-JP" altLang="ja-JP" sz="1100">
              <a:solidFill>
                <a:schemeClr val="dk1"/>
              </a:solidFill>
              <a:effectLst/>
              <a:latin typeface="+mn-lt"/>
              <a:ea typeface="+mn-ea"/>
              <a:cs typeface="+mn-cs"/>
            </a:rPr>
            <a:t>を主な要因として、昨年度より</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今後は町税の減収を見込んでいるため、引き続き町適正な財政運営に努める。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154215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281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126292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154215</xdr:rowOff>
    </xdr:from>
    <xdr:to>
      <xdr:col>82</xdr:col>
      <xdr:colOff>196850</xdr:colOff>
      <xdr:row>60</xdr:row>
      <xdr:rowOff>154215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12700</xdr:rowOff>
    </xdr:from>
    <xdr:to>
      <xdr:col>82</xdr:col>
      <xdr:colOff>107950</xdr:colOff>
      <xdr:row>57</xdr:row>
      <xdr:rowOff>15422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8928100"/>
          <a:ext cx="838200" cy="85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168020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58965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88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58965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66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69850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147155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51</xdr:row>
      <xdr:rowOff>133350</xdr:rowOff>
    </xdr:from>
    <xdr:to>
      <xdr:col>82</xdr:col>
      <xdr:colOff>158750</xdr:colOff>
      <xdr:row>52</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8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41927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50999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令和５年度より公共下水道事業特別会計が企業会計へ移行したことに伴い、下水道事業会計への補助金の増を主な要因として、昨年度より</a:t>
          </a:r>
          <a:r>
            <a:rPr kumimoji="1" lang="en-US" altLang="ja-JP" sz="1100">
              <a:solidFill>
                <a:schemeClr val="dk1"/>
              </a:solidFill>
              <a:effectLst/>
              <a:latin typeface="+mn-lt"/>
              <a:ea typeface="+mn-ea"/>
              <a:cs typeface="+mn-cs"/>
            </a:rPr>
            <a:t>5.3</a:t>
          </a:r>
          <a:r>
            <a:rPr kumimoji="1" lang="ja-JP" altLang="en-US" sz="1100">
              <a:solidFill>
                <a:schemeClr val="dk1"/>
              </a:solidFill>
              <a:effectLst/>
              <a:latin typeface="+mn-lt"/>
              <a:ea typeface="+mn-ea"/>
              <a:cs typeface="+mn-cs"/>
            </a:rPr>
            <a:t>ポイントの増となった。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類似団体と同水準ではあるが、</a:t>
          </a:r>
          <a:r>
            <a:rPr kumimoji="1" lang="ja-JP" altLang="ja-JP" sz="1100">
              <a:solidFill>
                <a:schemeClr val="dk1"/>
              </a:solidFill>
              <a:effectLst/>
              <a:latin typeface="+mn-lt"/>
              <a:ea typeface="+mn-ea"/>
              <a:cs typeface="+mn-cs"/>
            </a:rPr>
            <a:t>今後、高齢化の進展などにより経費増が見込まれるため、補助事業の見直しを行い、適正な財政運営に努める。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37</xdr:row>
      <xdr:rowOff>33274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134608"/>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35</xdr:row>
      <xdr:rowOff>156718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1346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35</xdr:row>
      <xdr:rowOff>170434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3556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171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170451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公債費比率は類似団体と比較し低い水準であるが、</a:t>
          </a:r>
          <a:r>
            <a:rPr kumimoji="1" lang="ja-JP" altLang="ja-JP" sz="1100">
              <a:solidFill>
                <a:schemeClr val="dk1"/>
              </a:solidFill>
              <a:effectLst/>
              <a:latin typeface="+mn-lt"/>
              <a:ea typeface="+mn-ea"/>
              <a:cs typeface="+mn-cs"/>
            </a:rPr>
            <a:t>令和５年度は平成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年度以来</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年ぶりに地方債を発行</a:t>
          </a:r>
          <a:r>
            <a:rPr kumimoji="1" lang="ja-JP" altLang="en-US" sz="1100">
              <a:solidFill>
                <a:schemeClr val="dk1"/>
              </a:solidFill>
              <a:effectLst/>
              <a:latin typeface="+mn-lt"/>
              <a:ea typeface="+mn-ea"/>
              <a:cs typeface="+mn-cs"/>
            </a:rPr>
            <a:t>し、令和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年度から償還が始まる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今後も中学校建設工事や公共施設改修に係る財源として、地方債の発行を計画している。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地方債については、世代間負担の公平化を図る機能がある反面、今後の町財政の大きな負担となることが考えられるため、長期的な財政計画の策定と適正な地方債管理に努める。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4572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36213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64136</xdr:rowOff>
    </xdr:from>
    <xdr:to>
      <xdr:col>24</xdr:col>
      <xdr:colOff>114300</xdr:colOff>
      <xdr:row>81</xdr:row>
      <xdr:rowOff>64136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58420</xdr:rowOff>
    </xdr:from>
    <xdr:to>
      <xdr:col>24</xdr:col>
      <xdr:colOff>25400</xdr:colOff>
      <xdr:row>74</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7457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99713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47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69850</xdr:rowOff>
    </xdr:from>
    <xdr:to>
      <xdr:col>19</xdr:col>
      <xdr:colOff>187325</xdr:colOff>
      <xdr:row>74</xdr:row>
      <xdr:rowOff>69850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57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156211</xdr:rowOff>
    </xdr:from>
    <xdr:to>
      <xdr:col>20</xdr:col>
      <xdr:colOff>38100</xdr:colOff>
      <xdr:row>79</xdr:row>
      <xdr:rowOff>86361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71138</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61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64135</xdr:rowOff>
    </xdr:from>
    <xdr:to>
      <xdr:col>15</xdr:col>
      <xdr:colOff>98425</xdr:colOff>
      <xdr:row>74</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7514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127636</xdr:rowOff>
    </xdr:from>
    <xdr:to>
      <xdr:col>15</xdr:col>
      <xdr:colOff>149225</xdr:colOff>
      <xdr:row>79</xdr:row>
      <xdr:rowOff>57786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42563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64135</xdr:rowOff>
    </xdr:from>
    <xdr:to>
      <xdr:col>11</xdr:col>
      <xdr:colOff>9525</xdr:colOff>
      <xdr:row>74</xdr:row>
      <xdr:rowOff>69850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7514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121920</xdr:rowOff>
    </xdr:from>
    <xdr:to>
      <xdr:col>11</xdr:col>
      <xdr:colOff>60325</xdr:colOff>
      <xdr:row>79</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127636</xdr:rowOff>
    </xdr:from>
    <xdr:to>
      <xdr:col>6</xdr:col>
      <xdr:colOff>171450</xdr:colOff>
      <xdr:row>79</xdr:row>
      <xdr:rowOff>57786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42563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xdr:rowOff>
    </xdr:from>
    <xdr:to>
      <xdr:col>24</xdr:col>
      <xdr:colOff>76200</xdr:colOff>
      <xdr:row>74</xdr:row>
      <xdr:rowOff>109220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87647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19050</xdr:rowOff>
    </xdr:from>
    <xdr:to>
      <xdr:col>20</xdr:col>
      <xdr:colOff>38100</xdr:colOff>
      <xdr:row>74</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130827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7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19050</xdr:rowOff>
    </xdr:from>
    <xdr:to>
      <xdr:col>15</xdr:col>
      <xdr:colOff>149225</xdr:colOff>
      <xdr:row>74</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13335</xdr:rowOff>
    </xdr:from>
    <xdr:to>
      <xdr:col>11</xdr:col>
      <xdr:colOff>60325</xdr:colOff>
      <xdr:row>74</xdr:row>
      <xdr:rowOff>114935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125112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19050</xdr:rowOff>
    </xdr:from>
    <xdr:to>
      <xdr:col>6</xdr:col>
      <xdr:colOff>171450</xdr:colOff>
      <xdr:row>74</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物件費にかかる経常収支比率の増を主たる要因とし</a:t>
          </a:r>
          <a:r>
            <a:rPr kumimoji="1" lang="ja-JP" altLang="en-US" sz="1100">
              <a:solidFill>
                <a:schemeClr val="dk1"/>
              </a:solidFill>
              <a:effectLst/>
              <a:latin typeface="+mn-lt"/>
              <a:ea typeface="+mn-ea"/>
              <a:cs typeface="+mn-cs"/>
            </a:rPr>
            <a:t>て、昨年度より</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ポイントの増となった。</a:t>
          </a:r>
          <a:r>
            <a:rPr kumimoji="1" lang="ja-JP" altLang="ja-JP" sz="1100">
              <a:solidFill>
                <a:schemeClr val="dk1"/>
              </a:solidFill>
              <a:effectLst/>
              <a:latin typeface="+mn-lt"/>
              <a:ea typeface="+mn-ea"/>
              <a:cs typeface="+mn-cs"/>
            </a:rPr>
            <a:t>本値は上昇傾向にあり、類似団体平均と比較</a:t>
          </a:r>
          <a:r>
            <a:rPr kumimoji="1" lang="ja-JP" altLang="en-US" sz="1100">
              <a:solidFill>
                <a:schemeClr val="dk1"/>
              </a:solidFill>
              <a:effectLst/>
              <a:latin typeface="+mn-lt"/>
              <a:ea typeface="+mn-ea"/>
              <a:cs typeface="+mn-cs"/>
            </a:rPr>
            <a:t>しても</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ポイント高くなっている。</a:t>
          </a:r>
          <a:endParaRPr lang="ja-JP" altLang="ja-JP" sz="1400">
            <a:effectLst/>
          </a:endParaRPr>
        </a:p>
        <a:p>
          <a:r>
            <a:rPr kumimoji="1" lang="ja-JP" altLang="ja-JP" sz="1100">
              <a:solidFill>
                <a:schemeClr val="dk1"/>
              </a:solidFill>
              <a:effectLst/>
              <a:latin typeface="+mn-lt"/>
              <a:ea typeface="+mn-ea"/>
              <a:cs typeface="+mn-cs"/>
            </a:rPr>
            <a:t>今後は町税の減収を見込んでいるため、引き続き町税の徴収強化及び経常経費の削減に努める。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157480</xdr:rowOff>
    </xdr:from>
    <xdr:to>
      <xdr:col>82</xdr:col>
      <xdr:colOff>107950</xdr:colOff>
      <xdr:row>79</xdr:row>
      <xdr:rowOff>146050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5305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100347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66039</xdr:rowOff>
    </xdr:from>
    <xdr:to>
      <xdr:col>78</xdr:col>
      <xdr:colOff>69850</xdr:colOff>
      <xdr:row>78</xdr:row>
      <xdr:rowOff>157480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4391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81297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78</xdr:row>
      <xdr:rowOff>66039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119100"/>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66039</xdr:rowOff>
    </xdr:from>
    <xdr:to>
      <xdr:col>69</xdr:col>
      <xdr:colOff>92075</xdr:colOff>
      <xdr:row>76</xdr:row>
      <xdr:rowOff>88900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096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80011</xdr:rowOff>
    </xdr:from>
    <xdr:to>
      <xdr:col>69</xdr:col>
      <xdr:colOff>142875</xdr:colOff>
      <xdr:row>80</xdr:row>
      <xdr:rowOff>10161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62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166388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72389</xdr:rowOff>
    </xdr:from>
    <xdr:to>
      <xdr:col>65</xdr:col>
      <xdr:colOff>53975</xdr:colOff>
      <xdr:row>80</xdr:row>
      <xdr:rowOff>2539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61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158766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95250</xdr:rowOff>
    </xdr:from>
    <xdr:to>
      <xdr:col>82</xdr:col>
      <xdr:colOff>158750</xdr:colOff>
      <xdr:row>80</xdr:row>
      <xdr:rowOff>25400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67327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106680</xdr:rowOff>
    </xdr:from>
    <xdr:to>
      <xdr:col>78</xdr:col>
      <xdr:colOff>120650</xdr:colOff>
      <xdr:row>79</xdr:row>
      <xdr:rowOff>36830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21607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15239</xdr:rowOff>
    </xdr:from>
    <xdr:to>
      <xdr:col>74</xdr:col>
      <xdr:colOff>31750</xdr:colOff>
      <xdr:row>78</xdr:row>
      <xdr:rowOff>116839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101616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149877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15239</xdr:rowOff>
    </xdr:from>
    <xdr:to>
      <xdr:col>65</xdr:col>
      <xdr:colOff>53975</xdr:colOff>
      <xdr:row>76</xdr:row>
      <xdr:rowOff>116839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127017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103529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114879</xdr:rowOff>
    </xdr:from>
    <xdr:to>
      <xdr:col>29</xdr:col>
      <xdr:colOff>127000</xdr:colOff>
      <xdr:row>18</xdr:row>
      <xdr:rowOff>33922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77154"/>
          <a:ext cx="647700" cy="90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57419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05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171408</xdr:rowOff>
    </xdr:from>
    <xdr:to>
      <xdr:col>26</xdr:col>
      <xdr:colOff>50800</xdr:colOff>
      <xdr:row>18</xdr:row>
      <xdr:rowOff>33922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33683"/>
          <a:ext cx="698500" cy="33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46599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494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171408</xdr:rowOff>
    </xdr:from>
    <xdr:to>
      <xdr:col>22</xdr:col>
      <xdr:colOff>114300</xdr:colOff>
      <xdr:row>18</xdr:row>
      <xdr:rowOff>73437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33683"/>
          <a:ext cx="698500" cy="73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94686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4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73437</xdr:rowOff>
    </xdr:from>
    <xdr:to>
      <xdr:col>18</xdr:col>
      <xdr:colOff>177800</xdr:colOff>
      <xdr:row>18</xdr:row>
      <xdr:rowOff>116675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07162"/>
          <a:ext cx="698500" cy="4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92180</xdr:rowOff>
    </xdr:from>
    <xdr:to>
      <xdr:col>19</xdr:col>
      <xdr:colOff>38100</xdr:colOff>
      <xdr:row>17</xdr:row>
      <xdr:rowOff>22330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3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32507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5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35504</xdr:rowOff>
    </xdr:from>
    <xdr:to>
      <xdr:col>15</xdr:col>
      <xdr:colOff>101600</xdr:colOff>
      <xdr:row>15</xdr:row>
      <xdr:rowOff>137104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654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147281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42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64079</xdr:rowOff>
    </xdr:from>
    <xdr:to>
      <xdr:col>29</xdr:col>
      <xdr:colOff>177800</xdr:colOff>
      <xdr:row>17</xdr:row>
      <xdr:rowOff>165679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26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36156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9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154572</xdr:rowOff>
    </xdr:from>
    <xdr:to>
      <xdr:col>26</xdr:col>
      <xdr:colOff>101600</xdr:colOff>
      <xdr:row>18</xdr:row>
      <xdr:rowOff>84722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1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69499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03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120608</xdr:rowOff>
    </xdr:from>
    <xdr:to>
      <xdr:col>22</xdr:col>
      <xdr:colOff>165100</xdr:colOff>
      <xdr:row>18</xdr:row>
      <xdr:rowOff>50758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2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35535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22637</xdr:rowOff>
    </xdr:from>
    <xdr:to>
      <xdr:col>19</xdr:col>
      <xdr:colOff>38100</xdr:colOff>
      <xdr:row>18</xdr:row>
      <xdr:rowOff>124237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6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109014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4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65875</xdr:rowOff>
    </xdr:from>
    <xdr:to>
      <xdr:col>15</xdr:col>
      <xdr:colOff>101600</xdr:colOff>
      <xdr:row>18</xdr:row>
      <xdr:rowOff>167475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9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152252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96330</xdr:rowOff>
    </xdr:from>
    <xdr:to>
      <xdr:col>29</xdr:col>
      <xdr:colOff>127000</xdr:colOff>
      <xdr:row>36</xdr:row>
      <xdr:rowOff>158432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49580"/>
          <a:ext cx="647700" cy="62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233583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01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77203</xdr:rowOff>
    </xdr:from>
    <xdr:to>
      <xdr:col>26</xdr:col>
      <xdr:colOff>50800</xdr:colOff>
      <xdr:row>36</xdr:row>
      <xdr:rowOff>96330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30453"/>
          <a:ext cx="698500" cy="19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133037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75470</xdr:rowOff>
    </xdr:from>
    <xdr:to>
      <xdr:col>22</xdr:col>
      <xdr:colOff>114300</xdr:colOff>
      <xdr:row>36</xdr:row>
      <xdr:rowOff>77203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28720"/>
          <a:ext cx="698500" cy="1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167060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75470</xdr:rowOff>
    </xdr:from>
    <xdr:to>
      <xdr:col>18</xdr:col>
      <xdr:colOff>177800</xdr:colOff>
      <xdr:row>36</xdr:row>
      <xdr:rowOff>110884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28720"/>
          <a:ext cx="698500" cy="35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158400</xdr:rowOff>
    </xdr:from>
    <xdr:to>
      <xdr:col>19</xdr:col>
      <xdr:colOff>38100</xdr:colOff>
      <xdr:row>35</xdr:row>
      <xdr:rowOff>260000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270177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3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91421</xdr:rowOff>
    </xdr:from>
    <xdr:to>
      <xdr:col>15</xdr:col>
      <xdr:colOff>101600</xdr:colOff>
      <xdr:row>35</xdr:row>
      <xdr:rowOff>193021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203198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107632</xdr:rowOff>
    </xdr:from>
    <xdr:to>
      <xdr:col>29</xdr:col>
      <xdr:colOff>177800</xdr:colOff>
      <xdr:row>37</xdr:row>
      <xdr:rowOff>37782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60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79709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3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45530</xdr:rowOff>
    </xdr:from>
    <xdr:to>
      <xdr:col>26</xdr:col>
      <xdr:colOff>101600</xdr:colOff>
      <xdr:row>36</xdr:row>
      <xdr:rowOff>147130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9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131907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26403</xdr:rowOff>
    </xdr:from>
    <xdr:to>
      <xdr:col>22</xdr:col>
      <xdr:colOff>165100</xdr:colOff>
      <xdr:row>36</xdr:row>
      <xdr:rowOff>128003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79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112780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6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24670</xdr:rowOff>
    </xdr:from>
    <xdr:to>
      <xdr:col>19</xdr:col>
      <xdr:colOff>38100</xdr:colOff>
      <xdr:row>36</xdr:row>
      <xdr:rowOff>126270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77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111047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6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60084</xdr:rowOff>
    </xdr:from>
    <xdr:to>
      <xdr:col>15</xdr:col>
      <xdr:colOff>101600</xdr:colOff>
      <xdr:row>36</xdr:row>
      <xdr:rowOff>161684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13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146461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9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15,643
14,931
8.72
7,563,285
7,283,207
271,086
4,919,418
565,756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100165</xdr:rowOff>
    </xdr:from>
    <xdr:to>
      <xdr:col>24</xdr:col>
      <xdr:colOff>62865</xdr:colOff>
      <xdr:row>38</xdr:row>
      <xdr:rowOff>143955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15115"/>
          <a:ext cx="1270" cy="12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147782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143955</xdr:rowOff>
    </xdr:from>
    <xdr:to>
      <xdr:col>24</xdr:col>
      <xdr:colOff>152400</xdr:colOff>
      <xdr:row>38</xdr:row>
      <xdr:rowOff>143955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46842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9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100165</xdr:rowOff>
    </xdr:from>
    <xdr:to>
      <xdr:col>24</xdr:col>
      <xdr:colOff>152400</xdr:colOff>
      <xdr:row>31</xdr:row>
      <xdr:rowOff>100165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1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163805</xdr:rowOff>
    </xdr:from>
    <xdr:to>
      <xdr:col>24</xdr:col>
      <xdr:colOff>63500</xdr:colOff>
      <xdr:row>37</xdr:row>
      <xdr:rowOff>50787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36005"/>
          <a:ext cx="838200" cy="5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166666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59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143789</xdr:rowOff>
    </xdr:from>
    <xdr:to>
      <xdr:col>24</xdr:col>
      <xdr:colOff>114300</xdr:colOff>
      <xdr:row>36</xdr:row>
      <xdr:rowOff>73939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20358</xdr:rowOff>
    </xdr:from>
    <xdr:to>
      <xdr:col>19</xdr:col>
      <xdr:colOff>177800</xdr:colOff>
      <xdr:row>37</xdr:row>
      <xdr:rowOff>50787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64008"/>
          <a:ext cx="889000" cy="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12471</xdr:rowOff>
    </xdr:from>
    <xdr:to>
      <xdr:col>20</xdr:col>
      <xdr:colOff>38100</xdr:colOff>
      <xdr:row>36</xdr:row>
      <xdr:rowOff>114071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130598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5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20358</xdr:rowOff>
    </xdr:from>
    <xdr:to>
      <xdr:col>15</xdr:col>
      <xdr:colOff>50800</xdr:colOff>
      <xdr:row>37</xdr:row>
      <xdr:rowOff>75044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64008"/>
          <a:ext cx="889000" cy="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37592</xdr:rowOff>
    </xdr:from>
    <xdr:to>
      <xdr:col>15</xdr:col>
      <xdr:colOff>101600</xdr:colOff>
      <xdr:row>36</xdr:row>
      <xdr:rowOff>139192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155719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75044</xdr:rowOff>
    </xdr:from>
    <xdr:to>
      <xdr:col>10</xdr:col>
      <xdr:colOff>114300</xdr:colOff>
      <xdr:row>39</xdr:row>
      <xdr:rowOff>18428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18694"/>
          <a:ext cx="889000" cy="28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121882</xdr:rowOff>
    </xdr:from>
    <xdr:to>
      <xdr:col>10</xdr:col>
      <xdr:colOff>165100</xdr:colOff>
      <xdr:row>37</xdr:row>
      <xdr:rowOff>52032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68559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97790</xdr:rowOff>
    </xdr:from>
    <xdr:to>
      <xdr:col>6</xdr:col>
      <xdr:colOff>38100</xdr:colOff>
      <xdr:row>37</xdr:row>
      <xdr:rowOff>27940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44467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113005</xdr:rowOff>
    </xdr:from>
    <xdr:to>
      <xdr:col>24</xdr:col>
      <xdr:colOff>114300</xdr:colOff>
      <xdr:row>37</xdr:row>
      <xdr:rowOff>43155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91432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6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171437</xdr:rowOff>
    </xdr:from>
    <xdr:to>
      <xdr:col>20</xdr:col>
      <xdr:colOff>38100</xdr:colOff>
      <xdr:row>37</xdr:row>
      <xdr:rowOff>101587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92714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3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141008</xdr:rowOff>
    </xdr:from>
    <xdr:to>
      <xdr:col>15</xdr:col>
      <xdr:colOff>101600</xdr:colOff>
      <xdr:row>37</xdr:row>
      <xdr:rowOff>71158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62285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24244</xdr:rowOff>
    </xdr:from>
    <xdr:to>
      <xdr:col>10</xdr:col>
      <xdr:colOff>165100</xdr:colOff>
      <xdr:row>37</xdr:row>
      <xdr:rowOff>125844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116971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139078</xdr:rowOff>
    </xdr:from>
    <xdr:to>
      <xdr:col>6</xdr:col>
      <xdr:colOff>38100</xdr:colOff>
      <xdr:row>39</xdr:row>
      <xdr:rowOff>69228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60355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90681</xdr:rowOff>
    </xdr:from>
    <xdr:to>
      <xdr:col>24</xdr:col>
      <xdr:colOff>63500</xdr:colOff>
      <xdr:row>56</xdr:row>
      <xdr:rowOff>155571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91881"/>
          <a:ext cx="838200" cy="6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125444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8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90681</xdr:rowOff>
    </xdr:from>
    <xdr:to>
      <xdr:col>19</xdr:col>
      <xdr:colOff>177800</xdr:colOff>
      <xdr:row>57</xdr:row>
      <xdr:rowOff>148126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91881"/>
          <a:ext cx="889000" cy="22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70438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2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148126</xdr:rowOff>
    </xdr:from>
    <xdr:to>
      <xdr:col>15</xdr:col>
      <xdr:colOff>50800</xdr:colOff>
      <xdr:row>58</xdr:row>
      <xdr:rowOff>21710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20776"/>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150710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119404</xdr:rowOff>
    </xdr:from>
    <xdr:to>
      <xdr:col>10</xdr:col>
      <xdr:colOff>114300</xdr:colOff>
      <xdr:row>58</xdr:row>
      <xdr:rowOff>21710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20604"/>
          <a:ext cx="889000" cy="24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4677</xdr:rowOff>
    </xdr:from>
    <xdr:to>
      <xdr:col>10</xdr:col>
      <xdr:colOff>165100</xdr:colOff>
      <xdr:row>57</xdr:row>
      <xdr:rowOff>106277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122804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5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137640</xdr:rowOff>
    </xdr:from>
    <xdr:to>
      <xdr:col>6</xdr:col>
      <xdr:colOff>38100</xdr:colOff>
      <xdr:row>56</xdr:row>
      <xdr:rowOff>67790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84317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104771</xdr:rowOff>
    </xdr:from>
    <xdr:to>
      <xdr:col>24</xdr:col>
      <xdr:colOff>114300</xdr:colOff>
      <xdr:row>57</xdr:row>
      <xdr:rowOff>34921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83198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8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39881</xdr:rowOff>
    </xdr:from>
    <xdr:to>
      <xdr:col>20</xdr:col>
      <xdr:colOff>38100</xdr:colOff>
      <xdr:row>56</xdr:row>
      <xdr:rowOff>141481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4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132608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3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97326</xdr:rowOff>
    </xdr:from>
    <xdr:to>
      <xdr:col>15</xdr:col>
      <xdr:colOff>101600</xdr:colOff>
      <xdr:row>58</xdr:row>
      <xdr:rowOff>27476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18603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6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142360</xdr:rowOff>
    </xdr:from>
    <xdr:to>
      <xdr:col>10</xdr:col>
      <xdr:colOff>165100</xdr:colOff>
      <xdr:row>58</xdr:row>
      <xdr:rowOff>72510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63637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0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68604</xdr:rowOff>
    </xdr:from>
    <xdr:to>
      <xdr:col>6</xdr:col>
      <xdr:colOff>38100</xdr:colOff>
      <xdr:row>56</xdr:row>
      <xdr:rowOff>170204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161331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6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14931</xdr:rowOff>
    </xdr:from>
    <xdr:to>
      <xdr:col>24</xdr:col>
      <xdr:colOff>63500</xdr:colOff>
      <xdr:row>78</xdr:row>
      <xdr:rowOff>26908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88031"/>
          <a:ext cx="838200" cy="1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73601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3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26908</xdr:rowOff>
    </xdr:from>
    <xdr:to>
      <xdr:col>19</xdr:col>
      <xdr:colOff>177800</xdr:colOff>
      <xdr:row>78</xdr:row>
      <xdr:rowOff>48444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00008"/>
          <a:ext cx="889000" cy="2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140779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28372</xdr:rowOff>
    </xdr:from>
    <xdr:to>
      <xdr:col>15</xdr:col>
      <xdr:colOff>50800</xdr:colOff>
      <xdr:row>78</xdr:row>
      <xdr:rowOff>48444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01472"/>
          <a:ext cx="8890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117736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28372</xdr:rowOff>
    </xdr:from>
    <xdr:to>
      <xdr:col>10</xdr:col>
      <xdr:colOff>114300</xdr:colOff>
      <xdr:row>78</xdr:row>
      <xdr:rowOff>69292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01472"/>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64531</xdr:rowOff>
    </xdr:from>
    <xdr:to>
      <xdr:col>10</xdr:col>
      <xdr:colOff>165100</xdr:colOff>
      <xdr:row>76</xdr:row>
      <xdr:rowOff>166131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11208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6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135581</xdr:rowOff>
    </xdr:from>
    <xdr:to>
      <xdr:col>24</xdr:col>
      <xdr:colOff>114300</xdr:colOff>
      <xdr:row>78</xdr:row>
      <xdr:rowOff>65731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3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50508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5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147558</xdr:rowOff>
    </xdr:from>
    <xdr:to>
      <xdr:col>20</xdr:col>
      <xdr:colOff>38100</xdr:colOff>
      <xdr:row>78</xdr:row>
      <xdr:rowOff>77708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4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68835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4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169094</xdr:rowOff>
    </xdr:from>
    <xdr:to>
      <xdr:col>15</xdr:col>
      <xdr:colOff>101600</xdr:colOff>
      <xdr:row>78</xdr:row>
      <xdr:rowOff>99244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90371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149022</xdr:rowOff>
    </xdr:from>
    <xdr:to>
      <xdr:col>10</xdr:col>
      <xdr:colOff>165100</xdr:colOff>
      <xdr:row>78</xdr:row>
      <xdr:rowOff>79172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70299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4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18492</xdr:rowOff>
    </xdr:from>
    <xdr:to>
      <xdr:col>6</xdr:col>
      <xdr:colOff>38100</xdr:colOff>
      <xdr:row>78</xdr:row>
      <xdr:rowOff>120092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111219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8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107581</xdr:rowOff>
    </xdr:from>
    <xdr:to>
      <xdr:col>24</xdr:col>
      <xdr:colOff>62865</xdr:colOff>
      <xdr:row>98</xdr:row>
      <xdr:rowOff>90436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66631"/>
          <a:ext cx="127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94263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90436</xdr:rowOff>
    </xdr:from>
    <xdr:to>
      <xdr:col>24</xdr:col>
      <xdr:colOff>152400</xdr:colOff>
      <xdr:row>98</xdr:row>
      <xdr:rowOff>90436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54258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107581</xdr:rowOff>
    </xdr:from>
    <xdr:to>
      <xdr:col>24</xdr:col>
      <xdr:colOff>152400</xdr:colOff>
      <xdr:row>89</xdr:row>
      <xdr:rowOff>107581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6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63429</xdr:rowOff>
    </xdr:from>
    <xdr:to>
      <xdr:col>24</xdr:col>
      <xdr:colOff>63500</xdr:colOff>
      <xdr:row>96</xdr:row>
      <xdr:rowOff>157139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22629"/>
          <a:ext cx="838200" cy="9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15684</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31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164257</xdr:rowOff>
    </xdr:from>
    <xdr:to>
      <xdr:col>24</xdr:col>
      <xdr:colOff>114300</xdr:colOff>
      <xdr:row>95</xdr:row>
      <xdr:rowOff>94407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102519</xdr:rowOff>
    </xdr:from>
    <xdr:to>
      <xdr:col>19</xdr:col>
      <xdr:colOff>177800</xdr:colOff>
      <xdr:row>96</xdr:row>
      <xdr:rowOff>157139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90269"/>
          <a:ext cx="889000" cy="22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115891</xdr:rowOff>
    </xdr:from>
    <xdr:to>
      <xdr:col>20</xdr:col>
      <xdr:colOff>38100</xdr:colOff>
      <xdr:row>96</xdr:row>
      <xdr:rowOff>46041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62568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102519</xdr:rowOff>
    </xdr:from>
    <xdr:to>
      <xdr:col>15</xdr:col>
      <xdr:colOff>50800</xdr:colOff>
      <xdr:row>97</xdr:row>
      <xdr:rowOff>98127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90269"/>
          <a:ext cx="889000" cy="33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100363</xdr:rowOff>
    </xdr:from>
    <xdr:to>
      <xdr:col>15</xdr:col>
      <xdr:colOff>101600</xdr:colOff>
      <xdr:row>95</xdr:row>
      <xdr:rowOff>30513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47040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59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98127</xdr:rowOff>
    </xdr:from>
    <xdr:to>
      <xdr:col>10</xdr:col>
      <xdr:colOff>114300</xdr:colOff>
      <xdr:row>97</xdr:row>
      <xdr:rowOff>131356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28777"/>
          <a:ext cx="889000" cy="3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38641</xdr:rowOff>
    </xdr:from>
    <xdr:to>
      <xdr:col>10</xdr:col>
      <xdr:colOff>165100</xdr:colOff>
      <xdr:row>96</xdr:row>
      <xdr:rowOff>140241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9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156768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7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166984</xdr:rowOff>
    </xdr:from>
    <xdr:to>
      <xdr:col>6</xdr:col>
      <xdr:colOff>38100</xdr:colOff>
      <xdr:row>96</xdr:row>
      <xdr:rowOff>97134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5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113661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2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12629</xdr:rowOff>
    </xdr:from>
    <xdr:to>
      <xdr:col>24</xdr:col>
      <xdr:colOff>114300</xdr:colOff>
      <xdr:row>96</xdr:row>
      <xdr:rowOff>114229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7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162506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5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106339</xdr:rowOff>
    </xdr:from>
    <xdr:to>
      <xdr:col>20</xdr:col>
      <xdr:colOff>38100</xdr:colOff>
      <xdr:row>97</xdr:row>
      <xdr:rowOff>36489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6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27616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5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51719</xdr:rowOff>
    </xdr:from>
    <xdr:to>
      <xdr:col>15</xdr:col>
      <xdr:colOff>101600</xdr:colOff>
      <xdr:row>95</xdr:row>
      <xdr:rowOff>153319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3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144446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43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47327</xdr:rowOff>
    </xdr:from>
    <xdr:to>
      <xdr:col>10</xdr:col>
      <xdr:colOff>165100</xdr:colOff>
      <xdr:row>97</xdr:row>
      <xdr:rowOff>148927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140054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7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80556</xdr:rowOff>
    </xdr:from>
    <xdr:to>
      <xdr:col>6</xdr:col>
      <xdr:colOff>38100</xdr:colOff>
      <xdr:row>98</xdr:row>
      <xdr:rowOff>10706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1833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0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62557</xdr:rowOff>
    </xdr:from>
    <xdr:to>
      <xdr:col>54</xdr:col>
      <xdr:colOff>189865</xdr:colOff>
      <xdr:row>38</xdr:row>
      <xdr:rowOff>123155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548957"/>
          <a:ext cx="1270" cy="1089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126982</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4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123155</xdr:rowOff>
    </xdr:from>
    <xdr:to>
      <xdr:col>55</xdr:col>
      <xdr:colOff>88900</xdr:colOff>
      <xdr:row>38</xdr:row>
      <xdr:rowOff>123155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3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9234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32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62557</xdr:rowOff>
    </xdr:from>
    <xdr:to>
      <xdr:col>55</xdr:col>
      <xdr:colOff>88900</xdr:colOff>
      <xdr:row>32</xdr:row>
      <xdr:rowOff>62557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54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167141</xdr:rowOff>
    </xdr:from>
    <xdr:to>
      <xdr:col>55</xdr:col>
      <xdr:colOff>0</xdr:colOff>
      <xdr:row>38</xdr:row>
      <xdr:rowOff>86779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339341"/>
          <a:ext cx="838200" cy="26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134170</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5963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111293</xdr:rowOff>
    </xdr:from>
    <xdr:to>
      <xdr:col>55</xdr:col>
      <xdr:colOff>50800</xdr:colOff>
      <xdr:row>36</xdr:row>
      <xdr:rowOff>41443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11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86779</xdr:rowOff>
    </xdr:from>
    <xdr:to>
      <xdr:col>50</xdr:col>
      <xdr:colOff>114300</xdr:colOff>
      <xdr:row>38</xdr:row>
      <xdr:rowOff>138652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601879"/>
          <a:ext cx="889000" cy="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125647</xdr:rowOff>
    </xdr:from>
    <xdr:to>
      <xdr:col>50</xdr:col>
      <xdr:colOff>165100</xdr:colOff>
      <xdr:row>36</xdr:row>
      <xdr:rowOff>55797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12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72324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590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121041</xdr:rowOff>
    </xdr:from>
    <xdr:to>
      <xdr:col>45</xdr:col>
      <xdr:colOff>177800</xdr:colOff>
      <xdr:row>38</xdr:row>
      <xdr:rowOff>138652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607441"/>
          <a:ext cx="889000" cy="104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17025</xdr:rowOff>
    </xdr:from>
    <xdr:to>
      <xdr:col>46</xdr:col>
      <xdr:colOff>38100</xdr:colOff>
      <xdr:row>36</xdr:row>
      <xdr:rowOff>118625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1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135152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59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121041</xdr:rowOff>
    </xdr:from>
    <xdr:to>
      <xdr:col>41</xdr:col>
      <xdr:colOff>50800</xdr:colOff>
      <xdr:row>38</xdr:row>
      <xdr:rowOff>89065</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607441"/>
          <a:ext cx="889000" cy="99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104207</xdr:rowOff>
    </xdr:from>
    <xdr:to>
      <xdr:col>41</xdr:col>
      <xdr:colOff>101600</xdr:colOff>
      <xdr:row>31</xdr:row>
      <xdr:rowOff>34357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50884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2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49000</xdr:rowOff>
    </xdr:from>
    <xdr:to>
      <xdr:col>36</xdr:col>
      <xdr:colOff>165100</xdr:colOff>
      <xdr:row>36</xdr:row>
      <xdr:rowOff>150600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22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167127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9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116341</xdr:rowOff>
    </xdr:from>
    <xdr:to>
      <xdr:col>55</xdr:col>
      <xdr:colOff>50800</xdr:colOff>
      <xdr:row>37</xdr:row>
      <xdr:rowOff>46491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28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94768</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26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35979</xdr:rowOff>
    </xdr:from>
    <xdr:to>
      <xdr:col>50</xdr:col>
      <xdr:colOff>165100</xdr:colOff>
      <xdr:row>38</xdr:row>
      <xdr:rowOff>137579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128706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4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87852</xdr:rowOff>
    </xdr:from>
    <xdr:to>
      <xdr:col>46</xdr:col>
      <xdr:colOff>38100</xdr:colOff>
      <xdr:row>39</xdr:row>
      <xdr:rowOff>18002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6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9129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9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70241</xdr:rowOff>
    </xdr:from>
    <xdr:to>
      <xdr:col>41</xdr:col>
      <xdr:colOff>101600</xdr:colOff>
      <xdr:row>33</xdr:row>
      <xdr:rowOff>391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5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162968</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64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38265</xdr:rowOff>
    </xdr:from>
    <xdr:to>
      <xdr:col>36</xdr:col>
      <xdr:colOff>165100</xdr:colOff>
      <xdr:row>38</xdr:row>
      <xdr:rowOff>139865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5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130992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4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29104</xdr:rowOff>
    </xdr:from>
    <xdr:to>
      <xdr:col>55</xdr:col>
      <xdr:colOff>0</xdr:colOff>
      <xdr:row>56</xdr:row>
      <xdr:rowOff>136851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630304"/>
          <a:ext cx="838200" cy="1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91656</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29104</xdr:rowOff>
    </xdr:from>
    <xdr:to>
      <xdr:col>50</xdr:col>
      <xdr:colOff>114300</xdr:colOff>
      <xdr:row>57</xdr:row>
      <xdr:rowOff>57911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630304"/>
          <a:ext cx="889000" cy="20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7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57911</xdr:rowOff>
    </xdr:from>
    <xdr:to>
      <xdr:col>45</xdr:col>
      <xdr:colOff>177800</xdr:colOff>
      <xdr:row>57</xdr:row>
      <xdr:rowOff>92517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830561"/>
          <a:ext cx="889000" cy="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37552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4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92517</xdr:rowOff>
    </xdr:from>
    <xdr:to>
      <xdr:col>41</xdr:col>
      <xdr:colOff>50800</xdr:colOff>
      <xdr:row>57</xdr:row>
      <xdr:rowOff>103261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865167"/>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163204</xdr:rowOff>
    </xdr:from>
    <xdr:to>
      <xdr:col>41</xdr:col>
      <xdr:colOff>101600</xdr:colOff>
      <xdr:row>56</xdr:row>
      <xdr:rowOff>93354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109881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6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130551</xdr:rowOff>
    </xdr:from>
    <xdr:to>
      <xdr:col>36</xdr:col>
      <xdr:colOff>165100</xdr:colOff>
      <xdr:row>56</xdr:row>
      <xdr:rowOff>60701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77228</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86051</xdr:rowOff>
    </xdr:from>
    <xdr:to>
      <xdr:col>55</xdr:col>
      <xdr:colOff>50800</xdr:colOff>
      <xdr:row>57</xdr:row>
      <xdr:rowOff>16201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64478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6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149754</xdr:rowOff>
    </xdr:from>
    <xdr:to>
      <xdr:col>50</xdr:col>
      <xdr:colOff>165100</xdr:colOff>
      <xdr:row>56</xdr:row>
      <xdr:rowOff>79904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96431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35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7111</xdr:rowOff>
    </xdr:from>
    <xdr:to>
      <xdr:col>46</xdr:col>
      <xdr:colOff>38100</xdr:colOff>
      <xdr:row>57</xdr:row>
      <xdr:rowOff>108711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7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99838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87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41717</xdr:rowOff>
    </xdr:from>
    <xdr:to>
      <xdr:col>41</xdr:col>
      <xdr:colOff>101600</xdr:colOff>
      <xdr:row>57</xdr:row>
      <xdr:rowOff>143317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1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134444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52461</xdr:rowOff>
    </xdr:from>
    <xdr:to>
      <xdr:col>36</xdr:col>
      <xdr:colOff>165100</xdr:colOff>
      <xdr:row>57</xdr:row>
      <xdr:rowOff>154061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2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145188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142081</xdr:rowOff>
    </xdr:from>
    <xdr:to>
      <xdr:col>54</xdr:col>
      <xdr:colOff>189865</xdr:colOff>
      <xdr:row>79</xdr:row>
      <xdr:rowOff>42221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315031"/>
          <a:ext cx="1270" cy="127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46048</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42221</xdr:rowOff>
    </xdr:from>
    <xdr:to>
      <xdr:col>55</xdr:col>
      <xdr:colOff>88900</xdr:colOff>
      <xdr:row>79</xdr:row>
      <xdr:rowOff>42221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88758</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142081</xdr:rowOff>
    </xdr:from>
    <xdr:to>
      <xdr:col>55</xdr:col>
      <xdr:colOff>88900</xdr:colOff>
      <xdr:row>71</xdr:row>
      <xdr:rowOff>142081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3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28505</xdr:rowOff>
    </xdr:from>
    <xdr:to>
      <xdr:col>55</xdr:col>
      <xdr:colOff>0</xdr:colOff>
      <xdr:row>79</xdr:row>
      <xdr:rowOff>1054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230155"/>
          <a:ext cx="838200" cy="31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23722</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2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45295</xdr:rowOff>
    </xdr:from>
    <xdr:to>
      <xdr:col>55</xdr:col>
      <xdr:colOff>50800</xdr:colOff>
      <xdr:row>77</xdr:row>
      <xdr:rowOff>146895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15494</xdr:rowOff>
    </xdr:from>
    <xdr:to>
      <xdr:col>50</xdr:col>
      <xdr:colOff>114300</xdr:colOff>
      <xdr:row>79</xdr:row>
      <xdr:rowOff>1054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217144"/>
          <a:ext cx="889000" cy="3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41618</xdr:rowOff>
    </xdr:from>
    <xdr:to>
      <xdr:col>50</xdr:col>
      <xdr:colOff>165100</xdr:colOff>
      <xdr:row>77</xdr:row>
      <xdr:rowOff>143218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4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159745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0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15494</xdr:rowOff>
    </xdr:from>
    <xdr:to>
      <xdr:col>45</xdr:col>
      <xdr:colOff>177800</xdr:colOff>
      <xdr:row>78</xdr:row>
      <xdr:rowOff>71901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217144"/>
          <a:ext cx="889000" cy="2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58782</xdr:rowOff>
    </xdr:from>
    <xdr:to>
      <xdr:col>46</xdr:col>
      <xdr:colOff>38100</xdr:colOff>
      <xdr:row>77</xdr:row>
      <xdr:rowOff>160382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151509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35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71901</xdr:rowOff>
    </xdr:from>
    <xdr:to>
      <xdr:col>41</xdr:col>
      <xdr:colOff>50800</xdr:colOff>
      <xdr:row>78</xdr:row>
      <xdr:rowOff>151625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445001"/>
          <a:ext cx="889000" cy="7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133515</xdr:rowOff>
    </xdr:from>
    <xdr:to>
      <xdr:col>36</xdr:col>
      <xdr:colOff>165100</xdr:colOff>
      <xdr:row>75</xdr:row>
      <xdr:rowOff>63665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8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80192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5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149155</xdr:rowOff>
    </xdr:from>
    <xdr:to>
      <xdr:col>55</xdr:col>
      <xdr:colOff>50800</xdr:colOff>
      <xdr:row>77</xdr:row>
      <xdr:rowOff>79305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1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582</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0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121704</xdr:rowOff>
    </xdr:from>
    <xdr:to>
      <xdr:col>50</xdr:col>
      <xdr:colOff>165100</xdr:colOff>
      <xdr:row>79</xdr:row>
      <xdr:rowOff>51854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42981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8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136144</xdr:rowOff>
    </xdr:from>
    <xdr:to>
      <xdr:col>46</xdr:col>
      <xdr:colOff>38100</xdr:colOff>
      <xdr:row>77</xdr:row>
      <xdr:rowOff>66294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1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82821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94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21101</xdr:rowOff>
    </xdr:from>
    <xdr:to>
      <xdr:col>41</xdr:col>
      <xdr:colOff>101600</xdr:colOff>
      <xdr:row>78</xdr:row>
      <xdr:rowOff>122701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113828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4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100825</xdr:rowOff>
    </xdr:from>
    <xdr:to>
      <xdr:col>36</xdr:col>
      <xdr:colOff>165100</xdr:colOff>
      <xdr:row>79</xdr:row>
      <xdr:rowOff>30975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22102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6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49605</xdr:rowOff>
    </xdr:from>
    <xdr:to>
      <xdr:col>55</xdr:col>
      <xdr:colOff>0</xdr:colOff>
      <xdr:row>97</xdr:row>
      <xdr:rowOff>51876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508805"/>
          <a:ext cx="838200" cy="17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161424</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2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49605</xdr:rowOff>
    </xdr:from>
    <xdr:to>
      <xdr:col>50</xdr:col>
      <xdr:colOff>114300</xdr:colOff>
      <xdr:row>97</xdr:row>
      <xdr:rowOff>147399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508805"/>
          <a:ext cx="889000" cy="26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133649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127343</xdr:rowOff>
    </xdr:from>
    <xdr:to>
      <xdr:col>45</xdr:col>
      <xdr:colOff>177800</xdr:colOff>
      <xdr:row>97</xdr:row>
      <xdr:rowOff>147399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757993"/>
          <a:ext cx="889000" cy="2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159318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4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125915</xdr:rowOff>
    </xdr:from>
    <xdr:to>
      <xdr:col>41</xdr:col>
      <xdr:colOff>50800</xdr:colOff>
      <xdr:row>97</xdr:row>
      <xdr:rowOff>127343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56565"/>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12164</xdr:rowOff>
    </xdr:from>
    <xdr:to>
      <xdr:col>41</xdr:col>
      <xdr:colOff>101600</xdr:colOff>
      <xdr:row>97</xdr:row>
      <xdr:rowOff>113764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130291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1076</xdr:rowOff>
    </xdr:from>
    <xdr:to>
      <xdr:col>55</xdr:col>
      <xdr:colOff>50800</xdr:colOff>
      <xdr:row>97</xdr:row>
      <xdr:rowOff>102676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23953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4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170255</xdr:rowOff>
    </xdr:from>
    <xdr:to>
      <xdr:col>50</xdr:col>
      <xdr:colOff>165100</xdr:colOff>
      <xdr:row>96</xdr:row>
      <xdr:rowOff>100405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116932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23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96599</xdr:rowOff>
    </xdr:from>
    <xdr:to>
      <xdr:col>46</xdr:col>
      <xdr:colOff>38100</xdr:colOff>
      <xdr:row>98</xdr:row>
      <xdr:rowOff>26749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2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17876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1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76543</xdr:rowOff>
    </xdr:from>
    <xdr:to>
      <xdr:col>41</xdr:col>
      <xdr:colOff>101600</xdr:colOff>
      <xdr:row>98</xdr:row>
      <xdr:rowOff>6693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0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169270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75115</xdr:rowOff>
    </xdr:from>
    <xdr:to>
      <xdr:col>36</xdr:col>
      <xdr:colOff>165100</xdr:colOff>
      <xdr:row>98</xdr:row>
      <xdr:rowOff>5265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167842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69397</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49039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103340</xdr:rowOff>
    </xdr:from>
    <xdr:to>
      <xdr:col>72</xdr:col>
      <xdr:colOff>38100</xdr:colOff>
      <xdr:row>39</xdr:row>
      <xdr:rowOff>33490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50017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82093</xdr:rowOff>
    </xdr:from>
    <xdr:to>
      <xdr:col>67</xdr:col>
      <xdr:colOff>101600</xdr:colOff>
      <xdr:row>39</xdr:row>
      <xdr:rowOff>12243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28770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3518</xdr:rowOff>
    </xdr:from>
    <xdr:to>
      <xdr:col>85</xdr:col>
      <xdr:colOff>127000</xdr:colOff>
      <xdr:row>79</xdr:row>
      <xdr:rowOff>12548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548068"/>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134459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5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3366</xdr:rowOff>
    </xdr:from>
    <xdr:to>
      <xdr:col>81</xdr:col>
      <xdr:colOff>50800</xdr:colOff>
      <xdr:row>79</xdr:row>
      <xdr:rowOff>3518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54791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35018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2705</xdr:rowOff>
    </xdr:from>
    <xdr:to>
      <xdr:col>76</xdr:col>
      <xdr:colOff>114300</xdr:colOff>
      <xdr:row>79</xdr:row>
      <xdr:rowOff>3366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547255"/>
          <a:ext cx="8890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59008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1321</xdr:rowOff>
    </xdr:from>
    <xdr:to>
      <xdr:col>71</xdr:col>
      <xdr:colOff>177800</xdr:colOff>
      <xdr:row>79</xdr:row>
      <xdr:rowOff>2705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545871"/>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17869</xdr:rowOff>
    </xdr:from>
    <xdr:to>
      <xdr:col>72</xdr:col>
      <xdr:colOff>38100</xdr:colOff>
      <xdr:row>75</xdr:row>
      <xdr:rowOff>119469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7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135996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5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164402</xdr:rowOff>
    </xdr:from>
    <xdr:to>
      <xdr:col>67</xdr:col>
      <xdr:colOff>101600</xdr:colOff>
      <xdr:row>75</xdr:row>
      <xdr:rowOff>94552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111079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2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133198</xdr:rowOff>
    </xdr:from>
    <xdr:to>
      <xdr:col>85</xdr:col>
      <xdr:colOff>177800</xdr:colOff>
      <xdr:row>79</xdr:row>
      <xdr:rowOff>63348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5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48125</xdr:rowOff>
    </xdr:from>
    <xdr:ext cx="469744"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42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124168</xdr:rowOff>
    </xdr:from>
    <xdr:to>
      <xdr:col>81</xdr:col>
      <xdr:colOff>101600</xdr:colOff>
      <xdr:row>79</xdr:row>
      <xdr:rowOff>54318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45445</xdr:rowOff>
    </xdr:from>
    <xdr:ext cx="469744"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46428" y="135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124016</xdr:rowOff>
    </xdr:from>
    <xdr:to>
      <xdr:col>76</xdr:col>
      <xdr:colOff>165100</xdr:colOff>
      <xdr:row>79</xdr:row>
      <xdr:rowOff>54166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45293</xdr:rowOff>
    </xdr:from>
    <xdr:ext cx="469744"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57428" y="135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123355</xdr:rowOff>
    </xdr:from>
    <xdr:to>
      <xdr:col>72</xdr:col>
      <xdr:colOff>38100</xdr:colOff>
      <xdr:row>79</xdr:row>
      <xdr:rowOff>53505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9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44632</xdr:rowOff>
    </xdr:from>
    <xdr:ext cx="469744"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68428" y="1358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121971</xdr:rowOff>
    </xdr:from>
    <xdr:to>
      <xdr:col>67</xdr:col>
      <xdr:colOff>101600</xdr:colOff>
      <xdr:row>79</xdr:row>
      <xdr:rowOff>52121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9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43248</xdr:rowOff>
    </xdr:from>
    <xdr:ext cx="469744"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79428" y="1358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89408</xdr:rowOff>
    </xdr:from>
    <xdr:to>
      <xdr:col>85</xdr:col>
      <xdr:colOff>127000</xdr:colOff>
      <xdr:row>97</xdr:row>
      <xdr:rowOff>94143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377158"/>
          <a:ext cx="838200" cy="34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124530</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12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40063</xdr:rowOff>
    </xdr:from>
    <xdr:to>
      <xdr:col>81</xdr:col>
      <xdr:colOff>50800</xdr:colOff>
      <xdr:row>95</xdr:row>
      <xdr:rowOff>89408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327813"/>
          <a:ext cx="889000" cy="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103103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119256</xdr:rowOff>
    </xdr:from>
    <xdr:to>
      <xdr:col>76</xdr:col>
      <xdr:colOff>114300</xdr:colOff>
      <xdr:row>95</xdr:row>
      <xdr:rowOff>40063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5721206"/>
          <a:ext cx="889000" cy="60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31258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119256</xdr:rowOff>
    </xdr:from>
    <xdr:to>
      <xdr:col>71</xdr:col>
      <xdr:colOff>177800</xdr:colOff>
      <xdr:row>94</xdr:row>
      <xdr:rowOff>55673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5721206"/>
          <a:ext cx="889000" cy="45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41531</xdr:rowOff>
    </xdr:from>
    <xdr:to>
      <xdr:col>72</xdr:col>
      <xdr:colOff>38100</xdr:colOff>
      <xdr:row>96</xdr:row>
      <xdr:rowOff>143131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0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134258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9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142996</xdr:rowOff>
    </xdr:from>
    <xdr:to>
      <xdr:col>67</xdr:col>
      <xdr:colOff>101600</xdr:colOff>
      <xdr:row>97</xdr:row>
      <xdr:rowOff>73146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6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64273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9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43343</xdr:rowOff>
    </xdr:from>
    <xdr:to>
      <xdr:col>85</xdr:col>
      <xdr:colOff>177800</xdr:colOff>
      <xdr:row>97</xdr:row>
      <xdr:rowOff>144943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21770</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5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38608</xdr:rowOff>
    </xdr:from>
    <xdr:to>
      <xdr:col>81</xdr:col>
      <xdr:colOff>101600</xdr:colOff>
      <xdr:row>95</xdr:row>
      <xdr:rowOff>140208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32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156735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10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160713</xdr:rowOff>
    </xdr:from>
    <xdr:to>
      <xdr:col>76</xdr:col>
      <xdr:colOff>165100</xdr:colOff>
      <xdr:row>95</xdr:row>
      <xdr:rowOff>90863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2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107390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0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68456</xdr:rowOff>
    </xdr:from>
    <xdr:to>
      <xdr:col>72</xdr:col>
      <xdr:colOff>38100</xdr:colOff>
      <xdr:row>91</xdr:row>
      <xdr:rowOff>170056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567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15133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544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4873</xdr:rowOff>
    </xdr:from>
    <xdr:to>
      <xdr:col>67</xdr:col>
      <xdr:colOff>101600</xdr:colOff>
      <xdr:row>94</xdr:row>
      <xdr:rowOff>106473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1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123000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589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135780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36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80268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61180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45295</xdr:rowOff>
    </xdr:from>
    <xdr:to>
      <xdr:col>102</xdr:col>
      <xdr:colOff>165100</xdr:colOff>
      <xdr:row>37</xdr:row>
      <xdr:rowOff>146895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163422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16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15291</xdr:rowOff>
    </xdr:from>
    <xdr:to>
      <xdr:col>98</xdr:col>
      <xdr:colOff>38100</xdr:colOff>
      <xdr:row>37</xdr:row>
      <xdr:rowOff>116891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133418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13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122281</xdr:rowOff>
    </xdr:from>
    <xdr:to>
      <xdr:col>116</xdr:col>
      <xdr:colOff>63500</xdr:colOff>
      <xdr:row>58</xdr:row>
      <xdr:rowOff>122966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66381"/>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136831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38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121458</xdr:rowOff>
    </xdr:from>
    <xdr:to>
      <xdr:col>111</xdr:col>
      <xdr:colOff>177800</xdr:colOff>
      <xdr:row>58</xdr:row>
      <xdr:rowOff>122281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65558"/>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55785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5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114417</xdr:rowOff>
    </xdr:from>
    <xdr:to>
      <xdr:col>107</xdr:col>
      <xdr:colOff>50800</xdr:colOff>
      <xdr:row>58</xdr:row>
      <xdr:rowOff>121458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58517"/>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44264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112223</xdr:rowOff>
    </xdr:from>
    <xdr:to>
      <xdr:col>102</xdr:col>
      <xdr:colOff>114300</xdr:colOff>
      <xdr:row>58</xdr:row>
      <xdr:rowOff>114417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56323"/>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96627</xdr:rowOff>
    </xdr:from>
    <xdr:to>
      <xdr:col>102</xdr:col>
      <xdr:colOff>165100</xdr:colOff>
      <xdr:row>58</xdr:row>
      <xdr:rowOff>26777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6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43304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4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152633</xdr:rowOff>
    </xdr:from>
    <xdr:to>
      <xdr:col>98</xdr:col>
      <xdr:colOff>38100</xdr:colOff>
      <xdr:row>58</xdr:row>
      <xdr:rowOff>82783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99310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0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72166</xdr:rowOff>
    </xdr:from>
    <xdr:to>
      <xdr:col>116</xdr:col>
      <xdr:colOff>114300</xdr:colOff>
      <xdr:row>59</xdr:row>
      <xdr:rowOff>2316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1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158543</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31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71481</xdr:rowOff>
    </xdr:from>
    <xdr:to>
      <xdr:col>112</xdr:col>
      <xdr:colOff>38100</xdr:colOff>
      <xdr:row>59</xdr:row>
      <xdr:rowOff>1631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164208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08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70658</xdr:rowOff>
    </xdr:from>
    <xdr:to>
      <xdr:col>107</xdr:col>
      <xdr:colOff>101600</xdr:colOff>
      <xdr:row>59</xdr:row>
      <xdr:rowOff>808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1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163385</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0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63617</xdr:rowOff>
    </xdr:from>
    <xdr:to>
      <xdr:col>102</xdr:col>
      <xdr:colOff>165100</xdr:colOff>
      <xdr:row>58</xdr:row>
      <xdr:rowOff>165217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0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156344</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00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61423</xdr:rowOff>
    </xdr:from>
    <xdr:to>
      <xdr:col>98</xdr:col>
      <xdr:colOff>38100</xdr:colOff>
      <xdr:row>58</xdr:row>
      <xdr:rowOff>163023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154150</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098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41440</xdr:rowOff>
    </xdr:from>
    <xdr:to>
      <xdr:col>116</xdr:col>
      <xdr:colOff>63500</xdr:colOff>
      <xdr:row>78</xdr:row>
      <xdr:rowOff>41611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728740"/>
          <a:ext cx="838200" cy="68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38168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25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19342</xdr:rowOff>
    </xdr:from>
    <xdr:to>
      <xdr:col>111</xdr:col>
      <xdr:colOff>177800</xdr:colOff>
      <xdr:row>74</xdr:row>
      <xdr:rowOff>41440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70664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81481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150140</xdr:rowOff>
    </xdr:from>
    <xdr:to>
      <xdr:col>107</xdr:col>
      <xdr:colOff>50800</xdr:colOff>
      <xdr:row>74</xdr:row>
      <xdr:rowOff>19342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665990"/>
          <a:ext cx="8890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65879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68091</xdr:rowOff>
    </xdr:from>
    <xdr:to>
      <xdr:col>102</xdr:col>
      <xdr:colOff>114300</xdr:colOff>
      <xdr:row>73</xdr:row>
      <xdr:rowOff>150140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583941"/>
          <a:ext cx="889000" cy="8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39960</xdr:rowOff>
    </xdr:from>
    <xdr:to>
      <xdr:col>102</xdr:col>
      <xdr:colOff>165100</xdr:colOff>
      <xdr:row>75</xdr:row>
      <xdr:rowOff>141560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132687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9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128981</xdr:rowOff>
    </xdr:from>
    <xdr:to>
      <xdr:col>98</xdr:col>
      <xdr:colOff>38100</xdr:colOff>
      <xdr:row>75</xdr:row>
      <xdr:rowOff>59131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1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50258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162261</xdr:rowOff>
    </xdr:from>
    <xdr:to>
      <xdr:col>116</xdr:col>
      <xdr:colOff>114300</xdr:colOff>
      <xdr:row>78</xdr:row>
      <xdr:rowOff>92411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36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77188</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2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162090</xdr:rowOff>
    </xdr:from>
    <xdr:to>
      <xdr:col>112</xdr:col>
      <xdr:colOff>38100</xdr:colOff>
      <xdr:row>74</xdr:row>
      <xdr:rowOff>92240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6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108767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4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139992</xdr:rowOff>
    </xdr:from>
    <xdr:to>
      <xdr:col>107</xdr:col>
      <xdr:colOff>101600</xdr:colOff>
      <xdr:row>74</xdr:row>
      <xdr:rowOff>70142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6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86669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43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99340</xdr:rowOff>
    </xdr:from>
    <xdr:to>
      <xdr:col>102</xdr:col>
      <xdr:colOff>165100</xdr:colOff>
      <xdr:row>74</xdr:row>
      <xdr:rowOff>29490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6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46017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39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17291</xdr:rowOff>
    </xdr:from>
    <xdr:to>
      <xdr:col>98</xdr:col>
      <xdr:colOff>38100</xdr:colOff>
      <xdr:row>73</xdr:row>
      <xdr:rowOff>118891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53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135418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3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４６５，５８９</a:t>
          </a:r>
          <a:r>
            <a:rPr kumimoji="1" lang="ja-JP" altLang="ja-JP" sz="1100">
              <a:solidFill>
                <a:schemeClr val="dk1"/>
              </a:solidFill>
              <a:effectLst/>
              <a:latin typeface="+mn-lt"/>
              <a:ea typeface="+mn-ea"/>
              <a:cs typeface="+mn-cs"/>
            </a:rPr>
            <a:t>円となり、前年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比</a:t>
          </a:r>
          <a:r>
            <a:rPr kumimoji="1" lang="ja-JP" altLang="en-US" sz="1100">
              <a:solidFill>
                <a:schemeClr val="dk1"/>
              </a:solidFill>
              <a:effectLst/>
              <a:latin typeface="+mn-lt"/>
              <a:ea typeface="+mn-ea"/>
              <a:cs typeface="+mn-cs"/>
            </a:rPr>
            <a:t>４７，４０２</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義務的経費である人件費、扶助費及び公債費は、いずれも類似団体平均を下回っており、人口</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人あたりの職員数が少ないことや、高齢化率が低いこと、近年地方債を発行していなかったことによる地方債残高の減少が主な要因と考える。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投資的経費である普通建設事業費は、あいあいホール大規模修繕事業の完了により前年度より減少し、類似団体平均を下回っている。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今後も公共施設の大規模修繕や、建替え等を計画しており、普通建設事業費の増及び財源として地方債の発行による公債費の増が見込まれる。</a:t>
          </a:r>
          <a:endParaRPr lang="ja-JP" altLang="ja-JP" sz="1400">
            <a:effectLst/>
          </a:endParaRPr>
        </a:p>
        <a:p>
          <a:r>
            <a:rPr kumimoji="1" lang="ja-JP" altLang="ja-JP" sz="1100">
              <a:solidFill>
                <a:schemeClr val="dk1"/>
              </a:solidFill>
              <a:effectLst/>
              <a:latin typeface="+mn-lt"/>
              <a:ea typeface="+mn-ea"/>
              <a:cs typeface="+mn-cs"/>
            </a:rPr>
            <a:t>公共施設等総合管理計画及び個別施設計画に基づき、中長期的な観点での公共施設マネジメントを推進し、行政サービス水準を確保しつつ、普通建設事業費の平準化に努める。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15,643
14,931
8.72
7,563,285
7,283,207
271,086
4,919,418
565,756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90932</xdr:rowOff>
    </xdr:from>
    <xdr:to>
      <xdr:col>24</xdr:col>
      <xdr:colOff>63500</xdr:colOff>
      <xdr:row>34</xdr:row>
      <xdr:rowOff>154559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20232"/>
          <a:ext cx="8382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154559</xdr:rowOff>
    </xdr:from>
    <xdr:to>
      <xdr:col>19</xdr:col>
      <xdr:colOff>177800</xdr:colOff>
      <xdr:row>35</xdr:row>
      <xdr:rowOff>42926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83859"/>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10922</xdr:rowOff>
    </xdr:from>
    <xdr:to>
      <xdr:col>15</xdr:col>
      <xdr:colOff>50800</xdr:colOff>
      <xdr:row>35</xdr:row>
      <xdr:rowOff>42926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116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50944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157988</xdr:rowOff>
    </xdr:from>
    <xdr:to>
      <xdr:col>10</xdr:col>
      <xdr:colOff>114300</xdr:colOff>
      <xdr:row>35</xdr:row>
      <xdr:rowOff>10922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87288"/>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137050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168529</xdr:rowOff>
    </xdr:from>
    <xdr:to>
      <xdr:col>6</xdr:col>
      <xdr:colOff>38100</xdr:colOff>
      <xdr:row>32</xdr:row>
      <xdr:rowOff>98679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48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115206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25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40132</xdr:rowOff>
    </xdr:from>
    <xdr:to>
      <xdr:col>24</xdr:col>
      <xdr:colOff>114300</xdr:colOff>
      <xdr:row>34</xdr:row>
      <xdr:rowOff>141732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63009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103759</xdr:rowOff>
    </xdr:from>
    <xdr:to>
      <xdr:col>20</xdr:col>
      <xdr:colOff>38100</xdr:colOff>
      <xdr:row>35</xdr:row>
      <xdr:rowOff>33909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50436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0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163576</xdr:rowOff>
    </xdr:from>
    <xdr:to>
      <xdr:col>15</xdr:col>
      <xdr:colOff>101600</xdr:colOff>
      <xdr:row>35</xdr:row>
      <xdr:rowOff>93726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110253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131572</xdr:rowOff>
    </xdr:from>
    <xdr:to>
      <xdr:col>10</xdr:col>
      <xdr:colOff>165100</xdr:colOff>
      <xdr:row>35</xdr:row>
      <xdr:rowOff>61722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78249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107188</xdr:rowOff>
    </xdr:from>
    <xdr:to>
      <xdr:col>6</xdr:col>
      <xdr:colOff>38100</xdr:colOff>
      <xdr:row>35</xdr:row>
      <xdr:rowOff>37338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28465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2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26353</xdr:rowOff>
    </xdr:from>
    <xdr:to>
      <xdr:col>24</xdr:col>
      <xdr:colOff>62865</xdr:colOff>
      <xdr:row>59</xdr:row>
      <xdr:rowOff>38446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113203"/>
          <a:ext cx="1270" cy="104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42273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38446</xdr:rowOff>
    </xdr:from>
    <xdr:to>
      <xdr:col>24</xdr:col>
      <xdr:colOff>152400</xdr:colOff>
      <xdr:row>59</xdr:row>
      <xdr:rowOff>38446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144480</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8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26353</xdr:rowOff>
    </xdr:from>
    <xdr:to>
      <xdr:col>24</xdr:col>
      <xdr:colOff>152400</xdr:colOff>
      <xdr:row>53</xdr:row>
      <xdr:rowOff>26353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11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139853</xdr:rowOff>
    </xdr:from>
    <xdr:to>
      <xdr:col>24</xdr:col>
      <xdr:colOff>63500</xdr:colOff>
      <xdr:row>57</xdr:row>
      <xdr:rowOff>140500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41053"/>
          <a:ext cx="838200" cy="17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105773</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82896</xdr:rowOff>
    </xdr:from>
    <xdr:to>
      <xdr:col>24</xdr:col>
      <xdr:colOff>114300</xdr:colOff>
      <xdr:row>57</xdr:row>
      <xdr:rowOff>13046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139853</xdr:rowOff>
    </xdr:from>
    <xdr:to>
      <xdr:col>19</xdr:col>
      <xdr:colOff>177800</xdr:colOff>
      <xdr:row>57</xdr:row>
      <xdr:rowOff>20348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41053"/>
          <a:ext cx="889000" cy="5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42616</xdr:rowOff>
    </xdr:from>
    <xdr:to>
      <xdr:col>20</xdr:col>
      <xdr:colOff>38100</xdr:colOff>
      <xdr:row>56</xdr:row>
      <xdr:rowOff>144216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4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160743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41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100000</xdr:rowOff>
    </xdr:from>
    <xdr:to>
      <xdr:col>15</xdr:col>
      <xdr:colOff>50800</xdr:colOff>
      <xdr:row>57</xdr:row>
      <xdr:rowOff>20348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672500"/>
          <a:ext cx="889000" cy="11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17745</xdr:rowOff>
    </xdr:from>
    <xdr:to>
      <xdr:col>15</xdr:col>
      <xdr:colOff>101600</xdr:colOff>
      <xdr:row>56</xdr:row>
      <xdr:rowOff>119345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6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135872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3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100000</xdr:rowOff>
    </xdr:from>
    <xdr:to>
      <xdr:col>10</xdr:col>
      <xdr:colOff>114300</xdr:colOff>
      <xdr:row>56</xdr:row>
      <xdr:rowOff>69962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672500"/>
          <a:ext cx="889000" cy="99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91255</xdr:rowOff>
    </xdr:from>
    <xdr:to>
      <xdr:col>10</xdr:col>
      <xdr:colOff>165100</xdr:colOff>
      <xdr:row>52</xdr:row>
      <xdr:rowOff>21405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8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12532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92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120447</xdr:rowOff>
    </xdr:from>
    <xdr:to>
      <xdr:col>6</xdr:col>
      <xdr:colOff>38100</xdr:colOff>
      <xdr:row>56</xdr:row>
      <xdr:rowOff>50597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5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67124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32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89700</xdr:rowOff>
    </xdr:from>
    <xdr:to>
      <xdr:col>24</xdr:col>
      <xdr:colOff>114300</xdr:colOff>
      <xdr:row>58</xdr:row>
      <xdr:rowOff>19850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68127</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89053</xdr:rowOff>
    </xdr:from>
    <xdr:to>
      <xdr:col>20</xdr:col>
      <xdr:colOff>38100</xdr:colOff>
      <xdr:row>57</xdr:row>
      <xdr:rowOff>19203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10330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140998</xdr:rowOff>
    </xdr:from>
    <xdr:to>
      <xdr:col>15</xdr:col>
      <xdr:colOff>101600</xdr:colOff>
      <xdr:row>57</xdr:row>
      <xdr:rowOff>71148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4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62275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83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49200</xdr:rowOff>
    </xdr:from>
    <xdr:to>
      <xdr:col>10</xdr:col>
      <xdr:colOff>165100</xdr:colOff>
      <xdr:row>50</xdr:row>
      <xdr:rowOff>150800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62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167327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39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19162</xdr:rowOff>
    </xdr:from>
    <xdr:to>
      <xdr:col>6</xdr:col>
      <xdr:colOff>38100</xdr:colOff>
      <xdr:row>56</xdr:row>
      <xdr:rowOff>120762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2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111889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71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130061</xdr:rowOff>
    </xdr:from>
    <xdr:to>
      <xdr:col>24</xdr:col>
      <xdr:colOff>62865</xdr:colOff>
      <xdr:row>77</xdr:row>
      <xdr:rowOff>69889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1960111"/>
          <a:ext cx="1270" cy="131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73716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69889</xdr:rowOff>
    </xdr:from>
    <xdr:to>
      <xdr:col>24</xdr:col>
      <xdr:colOff>152400</xdr:colOff>
      <xdr:row>77</xdr:row>
      <xdr:rowOff>69889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7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76738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130061</xdr:rowOff>
    </xdr:from>
    <xdr:to>
      <xdr:col>24</xdr:col>
      <xdr:colOff>152400</xdr:colOff>
      <xdr:row>69</xdr:row>
      <xdr:rowOff>130061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196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22504</xdr:rowOff>
    </xdr:from>
    <xdr:to>
      <xdr:col>24</xdr:col>
      <xdr:colOff>63500</xdr:colOff>
      <xdr:row>77</xdr:row>
      <xdr:rowOff>64515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52704"/>
          <a:ext cx="838200" cy="2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120413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36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97536</xdr:rowOff>
    </xdr:from>
    <xdr:to>
      <xdr:col>24</xdr:col>
      <xdr:colOff>114300</xdr:colOff>
      <xdr:row>75</xdr:row>
      <xdr:rowOff>27686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138964</xdr:rowOff>
    </xdr:from>
    <xdr:to>
      <xdr:col>19</xdr:col>
      <xdr:colOff>177800</xdr:colOff>
      <xdr:row>77</xdr:row>
      <xdr:rowOff>64515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997714"/>
          <a:ext cx="889000" cy="26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47282</xdr:rowOff>
    </xdr:from>
    <xdr:to>
      <xdr:col>20</xdr:col>
      <xdr:colOff>38100</xdr:colOff>
      <xdr:row>75</xdr:row>
      <xdr:rowOff>148882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165409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138964</xdr:rowOff>
    </xdr:from>
    <xdr:to>
      <xdr:col>15</xdr:col>
      <xdr:colOff>50800</xdr:colOff>
      <xdr:row>78</xdr:row>
      <xdr:rowOff>46813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97714"/>
          <a:ext cx="889000" cy="4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118643</xdr:rowOff>
    </xdr:from>
    <xdr:to>
      <xdr:col>15</xdr:col>
      <xdr:colOff>101600</xdr:colOff>
      <xdr:row>75</xdr:row>
      <xdr:rowOff>48793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65320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5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46813</xdr:rowOff>
    </xdr:from>
    <xdr:to>
      <xdr:col>10</xdr:col>
      <xdr:colOff>114300</xdr:colOff>
      <xdr:row>78</xdr:row>
      <xdr:rowOff>56147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19913"/>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80468</xdr:rowOff>
    </xdr:from>
    <xdr:to>
      <xdr:col>10</xdr:col>
      <xdr:colOff>165100</xdr:colOff>
      <xdr:row>77</xdr:row>
      <xdr:rowOff>10618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1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27144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8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40703</xdr:rowOff>
    </xdr:from>
    <xdr:to>
      <xdr:col>6</xdr:col>
      <xdr:colOff>38100</xdr:colOff>
      <xdr:row>76</xdr:row>
      <xdr:rowOff>142303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158831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4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143154</xdr:rowOff>
    </xdr:from>
    <xdr:to>
      <xdr:col>24</xdr:col>
      <xdr:colOff>114300</xdr:colOff>
      <xdr:row>76</xdr:row>
      <xdr:rowOff>73304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121581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8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13715</xdr:rowOff>
    </xdr:from>
    <xdr:to>
      <xdr:col>20</xdr:col>
      <xdr:colOff>38100</xdr:colOff>
      <xdr:row>77</xdr:row>
      <xdr:rowOff>115315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1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106442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0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88164</xdr:rowOff>
    </xdr:from>
    <xdr:to>
      <xdr:col>15</xdr:col>
      <xdr:colOff>101600</xdr:colOff>
      <xdr:row>76</xdr:row>
      <xdr:rowOff>18314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9441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3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167463</xdr:rowOff>
    </xdr:from>
    <xdr:to>
      <xdr:col>10</xdr:col>
      <xdr:colOff>165100</xdr:colOff>
      <xdr:row>78</xdr:row>
      <xdr:rowOff>97613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88740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6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5347</xdr:rowOff>
    </xdr:from>
    <xdr:to>
      <xdr:col>6</xdr:col>
      <xdr:colOff>38100</xdr:colOff>
      <xdr:row>78</xdr:row>
      <xdr:rowOff>106947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98074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7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90257</xdr:rowOff>
    </xdr:from>
    <xdr:to>
      <xdr:col>24</xdr:col>
      <xdr:colOff>62865</xdr:colOff>
      <xdr:row>98</xdr:row>
      <xdr:rowOff>163638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349307"/>
          <a:ext cx="1270" cy="161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167465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163638</xdr:rowOff>
    </xdr:from>
    <xdr:to>
      <xdr:col>24</xdr:col>
      <xdr:colOff>152400</xdr:colOff>
      <xdr:row>98</xdr:row>
      <xdr:rowOff>163638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6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36934</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12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90257</xdr:rowOff>
    </xdr:from>
    <xdr:to>
      <xdr:col>24</xdr:col>
      <xdr:colOff>152400</xdr:colOff>
      <xdr:row>89</xdr:row>
      <xdr:rowOff>90257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34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120759</xdr:rowOff>
    </xdr:from>
    <xdr:to>
      <xdr:col>24</xdr:col>
      <xdr:colOff>63500</xdr:colOff>
      <xdr:row>98</xdr:row>
      <xdr:rowOff>10313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51409"/>
          <a:ext cx="838200" cy="6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35393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23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12516</xdr:rowOff>
    </xdr:from>
    <xdr:to>
      <xdr:col>24</xdr:col>
      <xdr:colOff>114300</xdr:colOff>
      <xdr:row>96</xdr:row>
      <xdr:rowOff>114116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10313</xdr:rowOff>
    </xdr:from>
    <xdr:to>
      <xdr:col>19</xdr:col>
      <xdr:colOff>177800</xdr:colOff>
      <xdr:row>98</xdr:row>
      <xdr:rowOff>13382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12413"/>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45972</xdr:rowOff>
    </xdr:from>
    <xdr:to>
      <xdr:col>20</xdr:col>
      <xdr:colOff>38100</xdr:colOff>
      <xdr:row>96</xdr:row>
      <xdr:rowOff>147572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164099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13382</xdr:rowOff>
    </xdr:from>
    <xdr:to>
      <xdr:col>15</xdr:col>
      <xdr:colOff>50800</xdr:colOff>
      <xdr:row>98</xdr:row>
      <xdr:rowOff>39850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15482"/>
          <a:ext cx="889000" cy="2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9086</xdr:rowOff>
    </xdr:from>
    <xdr:to>
      <xdr:col>15</xdr:col>
      <xdr:colOff>101600</xdr:colOff>
      <xdr:row>96</xdr:row>
      <xdr:rowOff>110686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127213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4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39850</xdr:rowOff>
    </xdr:from>
    <xdr:to>
      <xdr:col>10</xdr:col>
      <xdr:colOff>114300</xdr:colOff>
      <xdr:row>98</xdr:row>
      <xdr:rowOff>126000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41950"/>
          <a:ext cx="889000" cy="8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47915</xdr:rowOff>
    </xdr:from>
    <xdr:to>
      <xdr:col>10</xdr:col>
      <xdr:colOff>165100</xdr:colOff>
      <xdr:row>96</xdr:row>
      <xdr:rowOff>149515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166042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168534</xdr:rowOff>
    </xdr:from>
    <xdr:to>
      <xdr:col>6</xdr:col>
      <xdr:colOff>38100</xdr:colOff>
      <xdr:row>96</xdr:row>
      <xdr:rowOff>98684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115211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3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69959</xdr:rowOff>
    </xdr:from>
    <xdr:to>
      <xdr:col>24</xdr:col>
      <xdr:colOff>114300</xdr:colOff>
      <xdr:row>98</xdr:row>
      <xdr:rowOff>109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0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48386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7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130963</xdr:rowOff>
    </xdr:from>
    <xdr:to>
      <xdr:col>20</xdr:col>
      <xdr:colOff>38100</xdr:colOff>
      <xdr:row>98</xdr:row>
      <xdr:rowOff>61113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6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52240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5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134032</xdr:rowOff>
    </xdr:from>
    <xdr:to>
      <xdr:col>15</xdr:col>
      <xdr:colOff>101600</xdr:colOff>
      <xdr:row>98</xdr:row>
      <xdr:rowOff>64182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55309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160500</xdr:rowOff>
    </xdr:from>
    <xdr:to>
      <xdr:col>10</xdr:col>
      <xdr:colOff>165100</xdr:colOff>
      <xdr:row>98</xdr:row>
      <xdr:rowOff>90650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81777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8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75200</xdr:rowOff>
    </xdr:from>
    <xdr:to>
      <xdr:col>6</xdr:col>
      <xdr:colOff>38100</xdr:colOff>
      <xdr:row>99</xdr:row>
      <xdr:rowOff>5350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167927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7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44111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16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120159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23690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148336</xdr:rowOff>
    </xdr:from>
    <xdr:to>
      <xdr:col>41</xdr:col>
      <xdr:colOff>101600</xdr:colOff>
      <xdr:row>37</xdr:row>
      <xdr:rowOff>78486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2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95013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095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164338</xdr:rowOff>
    </xdr:from>
    <xdr:to>
      <xdr:col>36</xdr:col>
      <xdr:colOff>165100</xdr:colOff>
      <xdr:row>37</xdr:row>
      <xdr:rowOff>94488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3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111015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11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152273</xdr:rowOff>
    </xdr:from>
    <xdr:to>
      <xdr:col>55</xdr:col>
      <xdr:colOff>0</xdr:colOff>
      <xdr:row>59</xdr:row>
      <xdr:rowOff>4695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96373"/>
          <a:ext cx="8382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14263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44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152273</xdr:rowOff>
    </xdr:from>
    <xdr:to>
      <xdr:col>50</xdr:col>
      <xdr:colOff>114300</xdr:colOff>
      <xdr:row>59</xdr:row>
      <xdr:rowOff>11390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96373"/>
          <a:ext cx="8890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69655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3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152534</xdr:rowOff>
    </xdr:from>
    <xdr:to>
      <xdr:col>45</xdr:col>
      <xdr:colOff>177800</xdr:colOff>
      <xdr:row>59</xdr:row>
      <xdr:rowOff>11390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096634"/>
          <a:ext cx="889000" cy="3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106867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36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141512</xdr:rowOff>
    </xdr:from>
    <xdr:to>
      <xdr:col>41</xdr:col>
      <xdr:colOff>50800</xdr:colOff>
      <xdr:row>58</xdr:row>
      <xdr:rowOff>152534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85612"/>
          <a:ext cx="8890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51949</xdr:rowOff>
    </xdr:from>
    <xdr:to>
      <xdr:col>41</xdr:col>
      <xdr:colOff>101600</xdr:colOff>
      <xdr:row>57</xdr:row>
      <xdr:rowOff>153549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170076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90712</xdr:rowOff>
    </xdr:from>
    <xdr:to>
      <xdr:col>36</xdr:col>
      <xdr:colOff>165100</xdr:colOff>
      <xdr:row>57</xdr:row>
      <xdr:rowOff>20862</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69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37389</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46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125345</xdr:rowOff>
    </xdr:from>
    <xdr:to>
      <xdr:col>55</xdr:col>
      <xdr:colOff>50800</xdr:colOff>
      <xdr:row>59</xdr:row>
      <xdr:rowOff>55495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40272</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8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101473</xdr:rowOff>
    </xdr:from>
    <xdr:to>
      <xdr:col>50</xdr:col>
      <xdr:colOff>165100</xdr:colOff>
      <xdr:row>59</xdr:row>
      <xdr:rowOff>31623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22750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3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132040</xdr:rowOff>
    </xdr:from>
    <xdr:to>
      <xdr:col>46</xdr:col>
      <xdr:colOff>38100</xdr:colOff>
      <xdr:row>59</xdr:row>
      <xdr:rowOff>62190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53317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6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101734</xdr:rowOff>
    </xdr:from>
    <xdr:to>
      <xdr:col>41</xdr:col>
      <xdr:colOff>101600</xdr:colOff>
      <xdr:row>59</xdr:row>
      <xdr:rowOff>31884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23011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3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90712</xdr:rowOff>
    </xdr:from>
    <xdr:to>
      <xdr:col>36</xdr:col>
      <xdr:colOff>165100</xdr:colOff>
      <xdr:row>59</xdr:row>
      <xdr:rowOff>20862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3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11989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2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63936</xdr:rowOff>
    </xdr:from>
    <xdr:to>
      <xdr:col>55</xdr:col>
      <xdr:colOff>0</xdr:colOff>
      <xdr:row>79</xdr:row>
      <xdr:rowOff>63348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437036"/>
          <a:ext cx="838200" cy="17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4106</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86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63936</xdr:rowOff>
    </xdr:from>
    <xdr:to>
      <xdr:col>50</xdr:col>
      <xdr:colOff>114300</xdr:colOff>
      <xdr:row>79</xdr:row>
      <xdr:rowOff>55380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437036"/>
          <a:ext cx="889000" cy="16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14317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7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119256</xdr:rowOff>
    </xdr:from>
    <xdr:to>
      <xdr:col>45</xdr:col>
      <xdr:colOff>177800</xdr:colOff>
      <xdr:row>79</xdr:row>
      <xdr:rowOff>55380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492356"/>
          <a:ext cx="889000" cy="10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39659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119256</xdr:rowOff>
    </xdr:from>
    <xdr:to>
      <xdr:col>41</xdr:col>
      <xdr:colOff>50800</xdr:colOff>
      <xdr:row>79</xdr:row>
      <xdr:rowOff>58024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492356"/>
          <a:ext cx="889000" cy="1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157349</xdr:rowOff>
    </xdr:from>
    <xdr:to>
      <xdr:col>41</xdr:col>
      <xdr:colOff>101600</xdr:colOff>
      <xdr:row>75</xdr:row>
      <xdr:rowOff>87499</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84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104026</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61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120838</xdr:rowOff>
    </xdr:from>
    <xdr:to>
      <xdr:col>36</xdr:col>
      <xdr:colOff>165100</xdr:colOff>
      <xdr:row>76</xdr:row>
      <xdr:rowOff>50989</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297958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67515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275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12548</xdr:rowOff>
    </xdr:from>
    <xdr:to>
      <xdr:col>55</xdr:col>
      <xdr:colOff>50800</xdr:colOff>
      <xdr:row>79</xdr:row>
      <xdr:rowOff>114148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5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98925</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47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13136</xdr:rowOff>
    </xdr:from>
    <xdr:to>
      <xdr:col>50</xdr:col>
      <xdr:colOff>165100</xdr:colOff>
      <xdr:row>78</xdr:row>
      <xdr:rowOff>114736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38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105863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4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4580</xdr:rowOff>
    </xdr:from>
    <xdr:to>
      <xdr:col>46</xdr:col>
      <xdr:colOff>38100</xdr:colOff>
      <xdr:row>79</xdr:row>
      <xdr:rowOff>106180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5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97307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68456</xdr:rowOff>
    </xdr:from>
    <xdr:to>
      <xdr:col>41</xdr:col>
      <xdr:colOff>101600</xdr:colOff>
      <xdr:row>78</xdr:row>
      <xdr:rowOff>170056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4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161183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53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7224</xdr:rowOff>
    </xdr:from>
    <xdr:to>
      <xdr:col>36</xdr:col>
      <xdr:colOff>165100</xdr:colOff>
      <xdr:row>79</xdr:row>
      <xdr:rowOff>108824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5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99951</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64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134843</xdr:rowOff>
    </xdr:from>
    <xdr:to>
      <xdr:col>54</xdr:col>
      <xdr:colOff>189865</xdr:colOff>
      <xdr:row>97</xdr:row>
      <xdr:rowOff>109049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393893"/>
          <a:ext cx="1270" cy="134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112876</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7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109049</xdr:rowOff>
    </xdr:from>
    <xdr:to>
      <xdr:col>55</xdr:col>
      <xdr:colOff>88900</xdr:colOff>
      <xdr:row>97</xdr:row>
      <xdr:rowOff>109049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73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81520</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1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134843</xdr:rowOff>
    </xdr:from>
    <xdr:to>
      <xdr:col>55</xdr:col>
      <xdr:colOff>88900</xdr:colOff>
      <xdr:row>89</xdr:row>
      <xdr:rowOff>134843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3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158465</xdr:rowOff>
    </xdr:from>
    <xdr:to>
      <xdr:col>55</xdr:col>
      <xdr:colOff>0</xdr:colOff>
      <xdr:row>95</xdr:row>
      <xdr:rowOff>116802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274765"/>
          <a:ext cx="838200" cy="12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106405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051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83528</xdr:rowOff>
    </xdr:from>
    <xdr:to>
      <xdr:col>55</xdr:col>
      <xdr:colOff>50800</xdr:colOff>
      <xdr:row>95</xdr:row>
      <xdr:rowOff>13678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1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92132</xdr:rowOff>
    </xdr:from>
    <xdr:to>
      <xdr:col>50</xdr:col>
      <xdr:colOff>114300</xdr:colOff>
      <xdr:row>94</xdr:row>
      <xdr:rowOff>158465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208432"/>
          <a:ext cx="889000" cy="6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62058</xdr:rowOff>
    </xdr:from>
    <xdr:to>
      <xdr:col>50</xdr:col>
      <xdr:colOff>165100</xdr:colOff>
      <xdr:row>94</xdr:row>
      <xdr:rowOff>163658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8735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59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75901</xdr:rowOff>
    </xdr:from>
    <xdr:to>
      <xdr:col>45</xdr:col>
      <xdr:colOff>177800</xdr:colOff>
      <xdr:row>94</xdr:row>
      <xdr:rowOff>92132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020751"/>
          <a:ext cx="889000" cy="18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120962</xdr:rowOff>
    </xdr:from>
    <xdr:to>
      <xdr:col>46</xdr:col>
      <xdr:colOff>38100</xdr:colOff>
      <xdr:row>95</xdr:row>
      <xdr:rowOff>51112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42239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3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75901</xdr:rowOff>
    </xdr:from>
    <xdr:to>
      <xdr:col>41</xdr:col>
      <xdr:colOff>50800</xdr:colOff>
      <xdr:row>94</xdr:row>
      <xdr:rowOff>18714</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020751"/>
          <a:ext cx="889000" cy="11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62612</xdr:rowOff>
    </xdr:from>
    <xdr:to>
      <xdr:col>41</xdr:col>
      <xdr:colOff>101600</xdr:colOff>
      <xdr:row>94</xdr:row>
      <xdr:rowOff>164212</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17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155339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2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144831</xdr:rowOff>
    </xdr:from>
    <xdr:to>
      <xdr:col>36</xdr:col>
      <xdr:colOff>165100</xdr:colOff>
      <xdr:row>95</xdr:row>
      <xdr:rowOff>74981</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26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66108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5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66002</xdr:rowOff>
    </xdr:from>
    <xdr:to>
      <xdr:col>55</xdr:col>
      <xdr:colOff>50800</xdr:colOff>
      <xdr:row>95</xdr:row>
      <xdr:rowOff>167602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35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44429</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33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107665</xdr:rowOff>
    </xdr:from>
    <xdr:to>
      <xdr:col>50</xdr:col>
      <xdr:colOff>165100</xdr:colOff>
      <xdr:row>95</xdr:row>
      <xdr:rowOff>37815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2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28942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3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41332</xdr:rowOff>
    </xdr:from>
    <xdr:to>
      <xdr:col>46</xdr:col>
      <xdr:colOff>38100</xdr:colOff>
      <xdr:row>94</xdr:row>
      <xdr:rowOff>142932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1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159459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93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25101</xdr:rowOff>
    </xdr:from>
    <xdr:to>
      <xdr:col>41</xdr:col>
      <xdr:colOff>101600</xdr:colOff>
      <xdr:row>93</xdr:row>
      <xdr:rowOff>126701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59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143228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574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139364</xdr:rowOff>
    </xdr:from>
    <xdr:to>
      <xdr:col>36</xdr:col>
      <xdr:colOff>165100</xdr:colOff>
      <xdr:row>94</xdr:row>
      <xdr:rowOff>69514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0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86041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585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61336</xdr:rowOff>
    </xdr:from>
    <xdr:to>
      <xdr:col>85</xdr:col>
      <xdr:colOff>127000</xdr:colOff>
      <xdr:row>38</xdr:row>
      <xdr:rowOff>66187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76436"/>
          <a:ext cx="8382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134610</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30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169866</xdr:rowOff>
    </xdr:from>
    <xdr:to>
      <xdr:col>81</xdr:col>
      <xdr:colOff>50800</xdr:colOff>
      <xdr:row>38</xdr:row>
      <xdr:rowOff>66187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513516"/>
          <a:ext cx="889000" cy="6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86093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169866</xdr:rowOff>
    </xdr:from>
    <xdr:to>
      <xdr:col>76</xdr:col>
      <xdr:colOff>114300</xdr:colOff>
      <xdr:row>38</xdr:row>
      <xdr:rowOff>38517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513516"/>
          <a:ext cx="889000" cy="4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61913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57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38517</xdr:rowOff>
    </xdr:from>
    <xdr:to>
      <xdr:col>71</xdr:col>
      <xdr:colOff>177800</xdr:colOff>
      <xdr:row>38</xdr:row>
      <xdr:rowOff>56755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553617"/>
          <a:ext cx="889000" cy="1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135859</xdr:rowOff>
    </xdr:from>
    <xdr:to>
      <xdr:col>72</xdr:col>
      <xdr:colOff>38100</xdr:colOff>
      <xdr:row>38</xdr:row>
      <xdr:rowOff>66009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7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82536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5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132897</xdr:rowOff>
    </xdr:from>
    <xdr:to>
      <xdr:col>67</xdr:col>
      <xdr:colOff>101600</xdr:colOff>
      <xdr:row>38</xdr:row>
      <xdr:rowOff>63047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7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79574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5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10536</xdr:rowOff>
    </xdr:from>
    <xdr:to>
      <xdr:col>85</xdr:col>
      <xdr:colOff>177800</xdr:colOff>
      <xdr:row>38</xdr:row>
      <xdr:rowOff>112136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2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96913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4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15387</xdr:rowOff>
    </xdr:from>
    <xdr:to>
      <xdr:col>81</xdr:col>
      <xdr:colOff>101600</xdr:colOff>
      <xdr:row>38</xdr:row>
      <xdr:rowOff>116987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3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108114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2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119066</xdr:rowOff>
    </xdr:from>
    <xdr:to>
      <xdr:col>76</xdr:col>
      <xdr:colOff>165100</xdr:colOff>
      <xdr:row>38</xdr:row>
      <xdr:rowOff>49216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65743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23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159167</xdr:rowOff>
    </xdr:from>
    <xdr:to>
      <xdr:col>72</xdr:col>
      <xdr:colOff>38100</xdr:colOff>
      <xdr:row>38</xdr:row>
      <xdr:rowOff>89317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0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80444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9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5955</xdr:rowOff>
    </xdr:from>
    <xdr:to>
      <xdr:col>67</xdr:col>
      <xdr:colOff>101600</xdr:colOff>
      <xdr:row>38</xdr:row>
      <xdr:rowOff>107555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98682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1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160807</xdr:rowOff>
    </xdr:from>
    <xdr:to>
      <xdr:col>85</xdr:col>
      <xdr:colOff>127000</xdr:colOff>
      <xdr:row>54</xdr:row>
      <xdr:rowOff>57556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8904757"/>
          <a:ext cx="838200" cy="4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113301</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3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160807</xdr:rowOff>
    </xdr:from>
    <xdr:to>
      <xdr:col>81</xdr:col>
      <xdr:colOff>50800</xdr:colOff>
      <xdr:row>57</xdr:row>
      <xdr:rowOff>4814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8904757"/>
          <a:ext cx="889000" cy="87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126940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2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4814</xdr:rowOff>
    </xdr:from>
    <xdr:to>
      <xdr:col>76</xdr:col>
      <xdr:colOff>114300</xdr:colOff>
      <xdr:row>57</xdr:row>
      <xdr:rowOff>57366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77464"/>
          <a:ext cx="889000" cy="5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6240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114529</xdr:rowOff>
    </xdr:from>
    <xdr:to>
      <xdr:col>71</xdr:col>
      <xdr:colOff>177800</xdr:colOff>
      <xdr:row>57</xdr:row>
      <xdr:rowOff>57366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715729"/>
          <a:ext cx="889000" cy="1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135331</xdr:rowOff>
    </xdr:from>
    <xdr:to>
      <xdr:col>67</xdr:col>
      <xdr:colOff>101600</xdr:colOff>
      <xdr:row>56</xdr:row>
      <xdr:rowOff>65481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6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82008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4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6756</xdr:rowOff>
    </xdr:from>
    <xdr:to>
      <xdr:col>85</xdr:col>
      <xdr:colOff>177800</xdr:colOff>
      <xdr:row>54</xdr:row>
      <xdr:rowOff>108356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26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29633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11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110007</xdr:rowOff>
    </xdr:from>
    <xdr:to>
      <xdr:col>81</xdr:col>
      <xdr:colOff>101600</xdr:colOff>
      <xdr:row>52</xdr:row>
      <xdr:rowOff>40157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88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56684</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181795" y="862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125464</xdr:rowOff>
    </xdr:from>
    <xdr:to>
      <xdr:col>76</xdr:col>
      <xdr:colOff>165100</xdr:colOff>
      <xdr:row>57</xdr:row>
      <xdr:rowOff>55614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2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46741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1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6566</xdr:rowOff>
    </xdr:from>
    <xdr:to>
      <xdr:col>72</xdr:col>
      <xdr:colOff>38100</xdr:colOff>
      <xdr:row>57</xdr:row>
      <xdr:rowOff>108166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99293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7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63729</xdr:rowOff>
    </xdr:from>
    <xdr:to>
      <xdr:col>67</xdr:col>
      <xdr:colOff>101600</xdr:colOff>
      <xdr:row>56</xdr:row>
      <xdr:rowOff>165329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6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156456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75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69397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71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41991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48277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103327</xdr:rowOff>
    </xdr:from>
    <xdr:to>
      <xdr:col>72</xdr:col>
      <xdr:colOff>38100</xdr:colOff>
      <xdr:row>79</xdr:row>
      <xdr:rowOff>33477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50004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82093</xdr:rowOff>
    </xdr:from>
    <xdr:to>
      <xdr:col>67</xdr:col>
      <xdr:colOff>101600</xdr:colOff>
      <xdr:row>79</xdr:row>
      <xdr:rowOff>12243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28770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3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3518</xdr:rowOff>
    </xdr:from>
    <xdr:to>
      <xdr:col>85</xdr:col>
      <xdr:colOff>127000</xdr:colOff>
      <xdr:row>99</xdr:row>
      <xdr:rowOff>12548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977068"/>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134447</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07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3366</xdr:rowOff>
    </xdr:from>
    <xdr:to>
      <xdr:col>81</xdr:col>
      <xdr:colOff>50800</xdr:colOff>
      <xdr:row>99</xdr:row>
      <xdr:rowOff>3518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97691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34993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597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2705</xdr:rowOff>
    </xdr:from>
    <xdr:to>
      <xdr:col>76</xdr:col>
      <xdr:colOff>114300</xdr:colOff>
      <xdr:row>99</xdr:row>
      <xdr:rowOff>3366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976255"/>
          <a:ext cx="8890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58996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1321</xdr:rowOff>
    </xdr:from>
    <xdr:to>
      <xdr:col>71</xdr:col>
      <xdr:colOff>177800</xdr:colOff>
      <xdr:row>99</xdr:row>
      <xdr:rowOff>2705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974871"/>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17856</xdr:rowOff>
    </xdr:from>
    <xdr:to>
      <xdr:col>72</xdr:col>
      <xdr:colOff>38100</xdr:colOff>
      <xdr:row>95</xdr:row>
      <xdr:rowOff>119456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135983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164401</xdr:rowOff>
    </xdr:from>
    <xdr:to>
      <xdr:col>67</xdr:col>
      <xdr:colOff>101600</xdr:colOff>
      <xdr:row>95</xdr:row>
      <xdr:rowOff>94551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8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111078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133198</xdr:rowOff>
    </xdr:from>
    <xdr:to>
      <xdr:col>85</xdr:col>
      <xdr:colOff>177800</xdr:colOff>
      <xdr:row>99</xdr:row>
      <xdr:rowOff>63348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9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48125</xdr:rowOff>
    </xdr:from>
    <xdr:ext cx="469744"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85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124168</xdr:rowOff>
    </xdr:from>
    <xdr:to>
      <xdr:col>81</xdr:col>
      <xdr:colOff>101600</xdr:colOff>
      <xdr:row>99</xdr:row>
      <xdr:rowOff>54318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92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45445</xdr:rowOff>
    </xdr:from>
    <xdr:ext cx="469744"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46428" y="1701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124016</xdr:rowOff>
    </xdr:from>
    <xdr:to>
      <xdr:col>76</xdr:col>
      <xdr:colOff>165100</xdr:colOff>
      <xdr:row>99</xdr:row>
      <xdr:rowOff>54166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92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45293</xdr:rowOff>
    </xdr:from>
    <xdr:ext cx="469744"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57428" y="1701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123355</xdr:rowOff>
    </xdr:from>
    <xdr:to>
      <xdr:col>72</xdr:col>
      <xdr:colOff>38100</xdr:colOff>
      <xdr:row>99</xdr:row>
      <xdr:rowOff>53505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92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44632</xdr:rowOff>
    </xdr:from>
    <xdr:ext cx="469744"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68428" y="1701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121971</xdr:rowOff>
    </xdr:from>
    <xdr:to>
      <xdr:col>67</xdr:col>
      <xdr:colOff>101600</xdr:colOff>
      <xdr:row>99</xdr:row>
      <xdr:rowOff>52121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92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43248</xdr:rowOff>
    </xdr:from>
    <xdr:ext cx="469744"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79428" y="1701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165879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2032</xdr:rowOff>
    </xdr:from>
    <xdr:to>
      <xdr:col>98</xdr:col>
      <xdr:colOff>38100</xdr:colOff>
      <xdr:row>30</xdr:row>
      <xdr:rowOff>103632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51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120159</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4920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・総務費は、住民一人当たり８２，３９５円と、前年比２２，５８５円の減となった。これは主に公共建築物維持基金への積立金の減によるものです。</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・民生費は、住民一人当たり１６２，２２８円と、前年比１６，８０８円の増となった。これは主にボランティア活動拠点施設整備事業の増等によるものです。</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・商工費は、住民一人当たり１，０８８円と、前年比５，２３２円の減となった。これは主に川越町つながる笑顔のまち応援商品券交付事業の皆減によるものです。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・教育費は、</a:t>
          </a:r>
          <a:r>
            <a:rPr kumimoji="1" lang="ja-JP" altLang="en-US" sz="1100">
              <a:solidFill>
                <a:schemeClr val="dk1"/>
              </a:solidFill>
              <a:effectLst/>
              <a:latin typeface="+mn-lt"/>
              <a:ea typeface="+mn-ea"/>
              <a:cs typeface="+mn-cs"/>
            </a:rPr>
            <a:t>住民一人当たり９６，４６８円と、前年比３２，３７０円の減となった。これは主に</a:t>
          </a:r>
          <a:r>
            <a:rPr kumimoji="1" lang="ja-JP" altLang="ja-JP" sz="1100">
              <a:solidFill>
                <a:schemeClr val="dk1"/>
              </a:solidFill>
              <a:effectLst/>
              <a:latin typeface="+mn-lt"/>
              <a:ea typeface="+mn-ea"/>
              <a:cs typeface="+mn-cs"/>
            </a:rPr>
            <a:t>あいあいホール大規模改修事業及び小学校トイレ様式化事業</a:t>
          </a:r>
          <a:r>
            <a:rPr kumimoji="1" lang="ja-JP" altLang="en-US" sz="1100">
              <a:solidFill>
                <a:schemeClr val="dk1"/>
              </a:solidFill>
              <a:effectLst/>
              <a:latin typeface="+mn-lt"/>
              <a:ea typeface="+mn-ea"/>
              <a:cs typeface="+mn-cs"/>
            </a:rPr>
            <a:t>の完了に</a:t>
          </a:r>
          <a:r>
            <a:rPr kumimoji="1" lang="ja-JP" altLang="ja-JP" sz="1100">
              <a:solidFill>
                <a:schemeClr val="dk1"/>
              </a:solidFill>
              <a:effectLst/>
              <a:latin typeface="+mn-lt"/>
              <a:ea typeface="+mn-ea"/>
              <a:cs typeface="+mn-cs"/>
            </a:rPr>
            <a:t>伴う事業費の</a:t>
          </a:r>
          <a:r>
            <a:rPr kumimoji="1" lang="ja-JP" altLang="en-US" sz="1100">
              <a:solidFill>
                <a:schemeClr val="dk1"/>
              </a:solidFill>
              <a:effectLst/>
              <a:latin typeface="+mn-lt"/>
              <a:ea typeface="+mn-ea"/>
              <a:cs typeface="+mn-cs"/>
            </a:rPr>
            <a:t>減等によるものです</a:t>
          </a:r>
          <a:r>
            <a:rPr kumimoji="1" lang="ja-JP" altLang="ja-JP" sz="1100">
              <a:solidFill>
                <a:schemeClr val="dk1"/>
              </a:solidFill>
              <a:effectLst/>
              <a:latin typeface="+mn-lt"/>
              <a:ea typeface="+mn-ea"/>
              <a:cs typeface="+mn-cs"/>
            </a:rPr>
            <a:t>。教育施設の老朽化によ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大規模修繕、建替えを予定しているため</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が見込まれます</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・公債費は、住民一人当たり</a:t>
          </a:r>
          <a:r>
            <a:rPr kumimoji="1" lang="ja-JP" altLang="en-US" sz="1100">
              <a:solidFill>
                <a:schemeClr val="dk1"/>
              </a:solidFill>
              <a:effectLst/>
              <a:latin typeface="+mn-lt"/>
              <a:ea typeface="+mn-ea"/>
              <a:cs typeface="+mn-cs"/>
            </a:rPr>
            <a:t>２，５１２</a:t>
          </a:r>
          <a:r>
            <a:rPr kumimoji="1" lang="ja-JP" altLang="ja-JP" sz="1100">
              <a:solidFill>
                <a:schemeClr val="dk1"/>
              </a:solidFill>
              <a:effectLst/>
              <a:latin typeface="+mn-lt"/>
              <a:ea typeface="+mn-ea"/>
              <a:cs typeface="+mn-cs"/>
            </a:rPr>
            <a:t>円と、類似団体平均を大きく下回って</a:t>
          </a:r>
          <a:r>
            <a:rPr kumimoji="1" lang="ja-JP" altLang="en-US" sz="1100">
              <a:solidFill>
                <a:schemeClr val="dk1"/>
              </a:solidFill>
              <a:effectLst/>
              <a:latin typeface="+mn-lt"/>
              <a:ea typeface="+mn-ea"/>
              <a:cs typeface="+mn-cs"/>
            </a:rPr>
            <a:t>います。令和５年度に新たに教育債の借入を行い、令和６年度より償還が始まるため、今後上昇が見込まれます。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年度は、財政調整基金を</a:t>
          </a:r>
          <a:r>
            <a:rPr kumimoji="1" lang="ja-JP" altLang="en-US" sz="1100">
              <a:solidFill>
                <a:schemeClr val="dk1"/>
              </a:solidFill>
              <a:effectLst/>
              <a:latin typeface="+mn-lt"/>
              <a:ea typeface="+mn-ea"/>
              <a:cs typeface="+mn-cs"/>
            </a:rPr>
            <a:t>２９２，１４０</a:t>
          </a:r>
          <a:r>
            <a:rPr kumimoji="1" lang="ja-JP" altLang="ja-JP" sz="1100">
              <a:solidFill>
                <a:schemeClr val="dk1"/>
              </a:solidFill>
              <a:effectLst/>
              <a:latin typeface="+mn-lt"/>
              <a:ea typeface="+mn-ea"/>
              <a:cs typeface="+mn-cs"/>
            </a:rPr>
            <a:t>千円取崩し、歳計剰余金等</a:t>
          </a:r>
          <a:r>
            <a:rPr kumimoji="1" lang="ja-JP" altLang="en-US" sz="1100">
              <a:solidFill>
                <a:schemeClr val="dk1"/>
              </a:solidFill>
              <a:effectLst/>
              <a:latin typeface="+mn-lt"/>
              <a:ea typeface="+mn-ea"/>
              <a:cs typeface="+mn-cs"/>
            </a:rPr>
            <a:t>１８４，１１２</a:t>
          </a:r>
          <a:r>
            <a:rPr kumimoji="1" lang="ja-JP" altLang="ja-JP" sz="1100">
              <a:solidFill>
                <a:schemeClr val="dk1"/>
              </a:solidFill>
              <a:effectLst/>
              <a:latin typeface="+mn-lt"/>
              <a:ea typeface="+mn-ea"/>
              <a:cs typeface="+mn-cs"/>
            </a:rPr>
            <a:t>千円を積み立て、標準財政規模比は基金残高</a:t>
          </a:r>
          <a:r>
            <a:rPr kumimoji="1" lang="en-US" altLang="ja-JP" sz="1100">
              <a:solidFill>
                <a:schemeClr val="dk1"/>
              </a:solidFill>
              <a:effectLst/>
              <a:latin typeface="+mn-lt"/>
              <a:ea typeface="+mn-ea"/>
              <a:cs typeface="+mn-cs"/>
            </a:rPr>
            <a:t>0.09</a:t>
          </a:r>
          <a:r>
            <a:rPr kumimoji="1" lang="ja-JP" altLang="ja-JP" sz="1100">
              <a:solidFill>
                <a:schemeClr val="dk1"/>
              </a:solidFill>
              <a:effectLst/>
              <a:latin typeface="+mn-lt"/>
              <a:ea typeface="+mn-ea"/>
              <a:cs typeface="+mn-cs"/>
            </a:rPr>
            <a:t>ポイント減、実質収支額</a:t>
          </a:r>
          <a:r>
            <a:rPr kumimoji="1" lang="en-US" altLang="ja-JP" sz="1100">
              <a:solidFill>
                <a:schemeClr val="dk1"/>
              </a:solidFill>
              <a:effectLst/>
              <a:latin typeface="+mn-lt"/>
              <a:ea typeface="+mn-ea"/>
              <a:cs typeface="+mn-cs"/>
            </a:rPr>
            <a:t>0.69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となった。実質単年度収支は、特定目的金への積み立てを行うことにより財政調整基金の取崩額が積立額を上回ったこと等によりマイナスとなっているが、財政調整基金の取崩額の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等を理由に前年度より</a:t>
          </a:r>
          <a:r>
            <a:rPr kumimoji="1" lang="en-US" altLang="ja-JP" sz="1100">
              <a:solidFill>
                <a:schemeClr val="dk1"/>
              </a:solidFill>
              <a:effectLst/>
              <a:latin typeface="+mn-lt"/>
              <a:ea typeface="+mn-ea"/>
              <a:cs typeface="+mn-cs"/>
            </a:rPr>
            <a:t>3.77</a:t>
          </a:r>
          <a:r>
            <a:rPr kumimoji="1" lang="ja-JP" altLang="ja-JP" sz="1100">
              <a:solidFill>
                <a:schemeClr val="dk1"/>
              </a:solidFill>
              <a:effectLst/>
              <a:latin typeface="+mn-lt"/>
              <a:ea typeface="+mn-ea"/>
              <a:cs typeface="+mn-cs"/>
            </a:rPr>
            <a:t>ポイント増となった。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各会計とも黒字となった。</a:t>
          </a:r>
          <a:endParaRPr lang="ja-JP" altLang="ja-JP" sz="1400">
            <a:effectLst/>
          </a:endParaRPr>
        </a:p>
        <a:p>
          <a:r>
            <a:rPr kumimoji="1" lang="ja-JP" altLang="ja-JP" sz="1100">
              <a:solidFill>
                <a:schemeClr val="dk1"/>
              </a:solidFill>
              <a:effectLst/>
              <a:latin typeface="+mn-lt"/>
              <a:ea typeface="+mn-ea"/>
              <a:cs typeface="+mn-cs"/>
            </a:rPr>
            <a:t>今後の社会情勢等により、財政負担の増加が懸念されるため、各会計の歳入歳出を分析し、必要に応じて料金等の見直しを実施する等、長期的に健全な財政運営に努める。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カ年平均</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令和３年度</a:t>
          </a:r>
          <a:r>
            <a:rPr kumimoji="1" lang="en-US" altLang="ja-JP" sz="1100">
              <a:solidFill>
                <a:schemeClr val="dk1"/>
              </a:solidFill>
              <a:effectLst/>
              <a:latin typeface="+mn-lt"/>
              <a:ea typeface="+mn-ea"/>
              <a:cs typeface="+mn-cs"/>
            </a:rPr>
            <a:t>:2.3</a:t>
          </a:r>
          <a:r>
            <a:rPr kumimoji="0" lang="ja-JP" altLang="en-US" sz="14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令和４年度</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　令和５年度</a:t>
          </a:r>
          <a:r>
            <a:rPr kumimoji="1" lang="en-US" altLang="ja-JP" sz="1100">
              <a:solidFill>
                <a:schemeClr val="dk1"/>
              </a:solidFill>
              <a:effectLst/>
              <a:latin typeface="+mn-lt"/>
              <a:ea typeface="+mn-ea"/>
              <a:cs typeface="+mn-cs"/>
            </a:rPr>
            <a:t>:1.9</a:t>
          </a:r>
          <a:endParaRPr lang="ja-JP" altLang="ja-JP" sz="1400">
            <a:effectLst/>
          </a:endParaRPr>
        </a:p>
        <a:p>
          <a:r>
            <a:rPr kumimoji="1" lang="ja-JP" altLang="ja-JP" sz="1100">
              <a:solidFill>
                <a:schemeClr val="dk1"/>
              </a:solidFill>
              <a:effectLst/>
              <a:latin typeface="+mn-lt"/>
              <a:ea typeface="+mn-ea"/>
              <a:cs typeface="+mn-cs"/>
            </a:rPr>
            <a:t>実質公債費比率は、上記のとおり推移しており、類似団体と比較しても健全な状況である。</a:t>
          </a:r>
          <a:endParaRPr lang="ja-JP" altLang="ja-JP" sz="1400">
            <a:effectLst/>
          </a:endParaRPr>
        </a:p>
        <a:p>
          <a:r>
            <a:rPr kumimoji="1" lang="ja-JP" altLang="ja-JP" sz="1100">
              <a:solidFill>
                <a:schemeClr val="dk1"/>
              </a:solidFill>
              <a:effectLst/>
              <a:latin typeface="+mn-lt"/>
              <a:ea typeface="+mn-ea"/>
              <a:cs typeface="+mn-cs"/>
            </a:rPr>
            <a:t>一般会計等において、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年から令和４年まで地方債を発行していないことを理由に分子も減少傾向にあるが、令和５年度は８年ぶりに地方債を発行したため、次年度以降上昇が見込まれる。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教育施設の改修や建替え</a:t>
          </a:r>
          <a:r>
            <a:rPr kumimoji="1" lang="ja-JP" altLang="ja-JP" sz="1100">
              <a:solidFill>
                <a:schemeClr val="dk1"/>
              </a:solidFill>
              <a:effectLst/>
              <a:latin typeface="+mn-lt"/>
              <a:ea typeface="+mn-ea"/>
              <a:cs typeface="+mn-cs"/>
            </a:rPr>
            <a:t>に係る財源として、地方債の発行を計画している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、長期的な視点で適正な地方債管理に努める。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満期一括償還地方債の起債はなし。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充当可能財源が将来負担額を上回っており、類似団体平均と比較しても健全な状況である。</a:t>
          </a:r>
          <a:endParaRPr lang="ja-JP" altLang="ja-JP" sz="1400">
            <a:effectLst/>
          </a:endParaRPr>
        </a:p>
        <a:p>
          <a:r>
            <a:rPr kumimoji="1" lang="ja-JP" altLang="ja-JP" sz="1100">
              <a:solidFill>
                <a:schemeClr val="dk1"/>
              </a:solidFill>
              <a:effectLst/>
              <a:latin typeface="+mn-lt"/>
              <a:ea typeface="+mn-ea"/>
              <a:cs typeface="+mn-cs"/>
            </a:rPr>
            <a:t>将来負担となる地方債を適正に管理し、長期的に健全な財政運営に努める。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三重県川越町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lt"/>
              <a:ea typeface="+mn-ea"/>
              <a:cs typeface="+mn-cs"/>
            </a:rPr>
            <a:t>基金利子のほか、「財政調整基金」に決算剰余金</a:t>
          </a:r>
          <a:r>
            <a:rPr kumimoji="1" lang="en-US" altLang="ja-JP" sz="1100">
              <a:solidFill>
                <a:schemeClr val="dk1"/>
              </a:solidFill>
              <a:effectLst/>
              <a:latin typeface="+mn-lt"/>
              <a:ea typeface="+mn-ea"/>
              <a:cs typeface="+mn-cs"/>
            </a:rPr>
            <a:t>155,000,000</a:t>
          </a:r>
          <a:r>
            <a:rPr kumimoji="1" lang="ja-JP" altLang="ja-JP" sz="1100">
              <a:solidFill>
                <a:schemeClr val="dk1"/>
              </a:solidFill>
              <a:effectLst/>
              <a:latin typeface="+mn-lt"/>
              <a:ea typeface="+mn-ea"/>
              <a:cs typeface="+mn-cs"/>
            </a:rPr>
            <a:t>円、公共施設老朽化に備えて「公共建築物維持基金」に</a:t>
          </a:r>
          <a:r>
            <a:rPr kumimoji="1" lang="en-US" altLang="ja-JP" sz="1100">
              <a:solidFill>
                <a:schemeClr val="dk1"/>
              </a:solidFill>
              <a:effectLst/>
              <a:latin typeface="+mn-lt"/>
              <a:ea typeface="+mn-ea"/>
              <a:cs typeface="+mn-cs"/>
            </a:rPr>
            <a:t>245,612,000</a:t>
          </a:r>
          <a:r>
            <a:rPr kumimoji="1" lang="ja-JP" altLang="ja-JP" sz="1100">
              <a:solidFill>
                <a:schemeClr val="dk1"/>
              </a:solidFill>
              <a:effectLst/>
              <a:latin typeface="+mn-lt"/>
              <a:ea typeface="+mn-ea"/>
              <a:cs typeface="+mn-cs"/>
            </a:rPr>
            <a:t>円を積み立てるなどした一方、</a:t>
          </a:r>
          <a:r>
            <a:rPr kumimoji="1" lang="ja-JP" altLang="en-US" sz="1100">
              <a:solidFill>
                <a:schemeClr val="dk1"/>
              </a:solidFill>
              <a:effectLst/>
              <a:latin typeface="+mn-lt"/>
              <a:ea typeface="+mn-ea"/>
              <a:cs typeface="+mn-cs"/>
            </a:rPr>
            <a:t>ボランティア活動拠点施設整備事業の財源として「公共施設建設基金」を</a:t>
          </a:r>
          <a:r>
            <a:rPr kumimoji="1" lang="en-US" altLang="ja-JP" sz="1100">
              <a:solidFill>
                <a:schemeClr val="dk1"/>
              </a:solidFill>
              <a:effectLst/>
              <a:latin typeface="+mn-lt"/>
              <a:ea typeface="+mn-ea"/>
              <a:cs typeface="+mn-cs"/>
            </a:rPr>
            <a:t>145,331,000</a:t>
          </a:r>
          <a:r>
            <a:rPr kumimoji="1" lang="ja-JP" altLang="en-US" sz="1100">
              <a:solidFill>
                <a:schemeClr val="dk1"/>
              </a:solidFill>
              <a:effectLst/>
              <a:latin typeface="+mn-lt"/>
              <a:ea typeface="+mn-ea"/>
              <a:cs typeface="+mn-cs"/>
            </a:rPr>
            <a:t>円、地区公民館長寿命化改修事業</a:t>
          </a:r>
          <a:r>
            <a:rPr kumimoji="1" lang="ja-JP" altLang="ja-JP" sz="1100">
              <a:solidFill>
                <a:schemeClr val="dk1"/>
              </a:solidFill>
              <a:effectLst/>
              <a:latin typeface="+mn-lt"/>
              <a:ea typeface="+mn-ea"/>
              <a:cs typeface="+mn-cs"/>
            </a:rPr>
            <a:t>の財源として「公共建築物維持基金」を</a:t>
          </a:r>
          <a:r>
            <a:rPr kumimoji="1" lang="en-US" altLang="ja-JP" sz="1100">
              <a:solidFill>
                <a:schemeClr val="dk1"/>
              </a:solidFill>
              <a:effectLst/>
              <a:latin typeface="+mn-lt"/>
              <a:ea typeface="+mn-ea"/>
              <a:cs typeface="+mn-cs"/>
            </a:rPr>
            <a:t>70,000,000</a:t>
          </a:r>
          <a:r>
            <a:rPr kumimoji="1" lang="ja-JP" altLang="ja-JP" sz="1100">
              <a:solidFill>
                <a:schemeClr val="dk1"/>
              </a:solidFill>
              <a:effectLst/>
              <a:latin typeface="+mn-lt"/>
              <a:ea typeface="+mn-ea"/>
              <a:cs typeface="+mn-cs"/>
            </a:rPr>
            <a:t>円、町内の各地区に関連する環境整備事業等に充てるため「環境整備事業基金」を</a:t>
          </a:r>
          <a:r>
            <a:rPr kumimoji="1" lang="en-US" altLang="ja-JP" sz="1100">
              <a:solidFill>
                <a:schemeClr val="dk1"/>
              </a:solidFill>
              <a:effectLst/>
              <a:latin typeface="+mn-lt"/>
              <a:ea typeface="+mn-ea"/>
              <a:cs typeface="+mn-cs"/>
            </a:rPr>
            <a:t>25,011,000</a:t>
          </a:r>
          <a:r>
            <a:rPr kumimoji="1" lang="ja-JP" altLang="ja-JP" sz="1100">
              <a:solidFill>
                <a:schemeClr val="dk1"/>
              </a:solidFill>
              <a:effectLst/>
              <a:latin typeface="+mn-lt"/>
              <a:ea typeface="+mn-ea"/>
              <a:cs typeface="+mn-cs"/>
            </a:rPr>
            <a:t>円、「いきいきまちづくり基金」からは、ふれあいバス運行事業のため</a:t>
          </a:r>
          <a:r>
            <a:rPr kumimoji="1" lang="en-US" altLang="ja-JP" sz="1100">
              <a:solidFill>
                <a:schemeClr val="dk1"/>
              </a:solidFill>
              <a:effectLst/>
              <a:latin typeface="+mn-lt"/>
              <a:ea typeface="+mn-ea"/>
              <a:cs typeface="+mn-cs"/>
            </a:rPr>
            <a:t>21,831,000</a:t>
          </a:r>
          <a:r>
            <a:rPr kumimoji="1" lang="ja-JP" altLang="ja-JP" sz="1100">
              <a:solidFill>
                <a:schemeClr val="dk1"/>
              </a:solidFill>
              <a:effectLst/>
              <a:latin typeface="+mn-lt"/>
              <a:ea typeface="+mn-ea"/>
              <a:cs typeface="+mn-cs"/>
            </a:rPr>
            <a:t>円を取り崩すなどしたことにより、基金全体としては</a:t>
          </a:r>
          <a:r>
            <a:rPr kumimoji="1" lang="en-US" altLang="ja-JP" sz="1100">
              <a:solidFill>
                <a:schemeClr val="dk1"/>
              </a:solidFill>
              <a:effectLst/>
              <a:latin typeface="+mn-lt"/>
              <a:ea typeface="+mn-ea"/>
              <a:cs typeface="+mn-cs"/>
            </a:rPr>
            <a:t>110,963,000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・南海トラフ地震等の大規模災害が発生した際、町単独の財源である程度の期間、行政運営を維持できるよう備える。当町における歳入の</a:t>
          </a:r>
          <a:r>
            <a:rPr kumimoji="1" lang="en-US" altLang="ja-JP" sz="1100" b="0" i="0" u="none">
              <a:solidFill>
                <a:sysClr val="windowText" lastClr="000000"/>
              </a:solidFill>
              <a:effectLst/>
              <a:latin typeface="+mn-lt"/>
              <a:ea typeface="+mn-ea"/>
              <a:cs typeface="+mn-cs"/>
            </a:rPr>
            <a:t>20</a:t>
          </a:r>
          <a:r>
            <a:rPr kumimoji="1" lang="ja-JP" altLang="ja-JP" sz="1100" b="0" i="0" u="none">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程度は、主に大規模償却資産税に依存しており、この税収は恒常的に見込めないため、減収に備えて積み立てを行う。</a:t>
          </a:r>
          <a:endParaRPr lang="ja-JP" altLang="ja-JP" sz="1400">
            <a:effectLst/>
          </a:endParaRPr>
        </a:p>
        <a:p>
          <a:r>
            <a:rPr kumimoji="1" lang="ja-JP" altLang="ja-JP" sz="1100">
              <a:solidFill>
                <a:schemeClr val="dk1"/>
              </a:solidFill>
              <a:effectLst/>
              <a:latin typeface="+mn-lt"/>
              <a:ea typeface="+mn-ea"/>
              <a:cs typeface="+mn-cs"/>
            </a:rPr>
            <a:t>・基金の使途の明確化を図るため、財政調整基金を取り崩し、個々の特定目的基金に積み立てていく。</a:t>
          </a:r>
          <a:endParaRPr lang="ja-JP" altLang="ja-JP" sz="1400">
            <a:effectLst/>
          </a:endParaRPr>
        </a:p>
        <a:p>
          <a:r>
            <a:rPr kumimoji="1" lang="ja-JP" altLang="ja-JP" sz="1100">
              <a:solidFill>
                <a:schemeClr val="dk1"/>
              </a:solidFill>
              <a:effectLst/>
              <a:latin typeface="+mn-lt"/>
              <a:ea typeface="+mn-ea"/>
              <a:cs typeface="+mn-cs"/>
            </a:rPr>
            <a:t>・公共施設の大規模改修や、中学校の建て替えに備え、「公共施設建設基金」「公共建築物維持基金」に一般財源より積み立てていく。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・公共建築物維持基金：町が特に必要と認める公用又は公共用に供する建築物の維持補修に要する経費の財源に充てる</a:t>
          </a:r>
          <a:endParaRPr lang="ja-JP" altLang="ja-JP" sz="1400">
            <a:effectLst/>
          </a:endParaRPr>
        </a:p>
        <a:p>
          <a:r>
            <a:rPr kumimoji="1" lang="ja-JP" altLang="ja-JP" sz="1100">
              <a:solidFill>
                <a:schemeClr val="dk1"/>
              </a:solidFill>
              <a:effectLst/>
              <a:latin typeface="+mn-lt"/>
              <a:ea typeface="+mn-ea"/>
              <a:cs typeface="+mn-cs"/>
            </a:rPr>
            <a:t>・公共施設建設基金：町が特に必要と認める公共施設の建設に要する経費の財源に充てる</a:t>
          </a:r>
          <a:endParaRPr lang="ja-JP" altLang="ja-JP" sz="1400">
            <a:effectLst/>
          </a:endParaRPr>
        </a:p>
        <a:p>
          <a:r>
            <a:rPr kumimoji="1" lang="ja-JP" altLang="ja-JP" sz="1100">
              <a:solidFill>
                <a:schemeClr val="dk1"/>
              </a:solidFill>
              <a:effectLst/>
              <a:latin typeface="+mn-lt"/>
              <a:ea typeface="+mn-ea"/>
              <a:cs typeface="+mn-cs"/>
            </a:rPr>
            <a:t>・いきいきまちづくり基金：いきいきとしたまちづくり推進を図り、高齢者等の保健福祉サービスの充実に要する経費の財源に充てる</a:t>
          </a:r>
          <a:endParaRPr lang="ja-JP" altLang="ja-JP" sz="1400">
            <a:effectLst/>
          </a:endParaRPr>
        </a:p>
        <a:p>
          <a:r>
            <a:rPr kumimoji="1" lang="ja-JP" altLang="ja-JP" sz="1100">
              <a:solidFill>
                <a:schemeClr val="dk1"/>
              </a:solidFill>
              <a:effectLst/>
              <a:latin typeface="+mn-lt"/>
              <a:ea typeface="+mn-ea"/>
              <a:cs typeface="+mn-cs"/>
            </a:rPr>
            <a:t>・安全なまちづくり基金：日常生活が安全で、災害に強いまちづくりの推進及び災害に際しての救助に要する経費の財源に充てる</a:t>
          </a:r>
          <a:endParaRPr lang="ja-JP" altLang="ja-JP" sz="1400">
            <a:effectLst/>
          </a:endParaRPr>
        </a:p>
        <a:p>
          <a:r>
            <a:rPr kumimoji="1" lang="ja-JP" altLang="ja-JP" sz="1100">
              <a:solidFill>
                <a:schemeClr val="dk1"/>
              </a:solidFill>
              <a:effectLst/>
              <a:latin typeface="+mn-lt"/>
              <a:ea typeface="+mn-ea"/>
              <a:cs typeface="+mn-cs"/>
            </a:rPr>
            <a:t>・教育文化振興基金：町民の教育文化、芸術の振興を図る経費に充てる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・公共建築物維持基金：基金利子</a:t>
          </a:r>
          <a:r>
            <a:rPr kumimoji="1" lang="en-US" altLang="ja-JP" sz="1100" u="none">
              <a:solidFill>
                <a:schemeClr val="dk1"/>
              </a:solidFill>
              <a:effectLst/>
              <a:latin typeface="+mn-lt"/>
              <a:ea typeface="+mn-ea"/>
              <a:cs typeface="+mn-cs"/>
            </a:rPr>
            <a:t>18,095,000</a:t>
          </a:r>
          <a:r>
            <a:rPr kumimoji="1" lang="ja-JP" altLang="ja-JP" sz="1100">
              <a:solidFill>
                <a:schemeClr val="dk1"/>
              </a:solidFill>
              <a:effectLst/>
              <a:latin typeface="+mn-lt"/>
              <a:ea typeface="+mn-ea"/>
              <a:cs typeface="+mn-cs"/>
            </a:rPr>
            <a:t>円と一般財源積立金</a:t>
          </a:r>
          <a:r>
            <a:rPr kumimoji="1" lang="en-US" altLang="ja-JP" sz="1100">
              <a:solidFill>
                <a:schemeClr val="dk1"/>
              </a:solidFill>
              <a:effectLst/>
              <a:latin typeface="+mn-lt"/>
              <a:ea typeface="+mn-ea"/>
              <a:cs typeface="+mn-cs"/>
            </a:rPr>
            <a:t>245,612,000</a:t>
          </a:r>
          <a:r>
            <a:rPr kumimoji="1" lang="ja-JP" altLang="ja-JP" sz="1100">
              <a:solidFill>
                <a:schemeClr val="dk1"/>
              </a:solidFill>
              <a:effectLst/>
              <a:latin typeface="+mn-lt"/>
              <a:ea typeface="+mn-ea"/>
              <a:cs typeface="+mn-cs"/>
            </a:rPr>
            <a:t>円を積み立てた一方、</a:t>
          </a:r>
          <a:r>
            <a:rPr kumimoji="1" lang="ja-JP" altLang="en-US" sz="1100">
              <a:solidFill>
                <a:schemeClr val="dk1"/>
              </a:solidFill>
              <a:effectLst/>
              <a:latin typeface="+mn-lt"/>
              <a:ea typeface="+mn-ea"/>
              <a:cs typeface="+mn-cs"/>
            </a:rPr>
            <a:t>地区公民館長寿命化改修事業</a:t>
          </a:r>
          <a:r>
            <a:rPr kumimoji="1" lang="ja-JP" altLang="ja-JP" sz="1100">
              <a:solidFill>
                <a:schemeClr val="dk1"/>
              </a:solidFill>
              <a:effectLst/>
              <a:latin typeface="+mn-lt"/>
              <a:ea typeface="+mn-ea"/>
              <a:cs typeface="+mn-cs"/>
            </a:rPr>
            <a:t>に充当するため</a:t>
          </a:r>
          <a:r>
            <a:rPr kumimoji="1" lang="en-US" altLang="ja-JP" sz="1100">
              <a:solidFill>
                <a:schemeClr val="dk1"/>
              </a:solidFill>
              <a:effectLst/>
              <a:latin typeface="+mn-lt"/>
              <a:ea typeface="+mn-ea"/>
              <a:cs typeface="+mn-cs"/>
            </a:rPr>
            <a:t>70,000,000</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を取り崩したことによる</a:t>
          </a:r>
          <a:r>
            <a:rPr kumimoji="1" lang="ja-JP" altLang="en-US" sz="1100">
              <a:solidFill>
                <a:schemeClr val="dk1"/>
              </a:solidFill>
              <a:effectLst/>
              <a:latin typeface="+mn-lt"/>
              <a:ea typeface="+mn-ea"/>
              <a:cs typeface="+mn-cs"/>
            </a:rPr>
            <a:t>増</a:t>
          </a:r>
          <a:endParaRPr lang="ja-JP" altLang="ja-JP" sz="1400">
            <a:effectLst/>
          </a:endParaRPr>
        </a:p>
        <a:p>
          <a:r>
            <a:rPr kumimoji="1" lang="ja-JP" altLang="ja-JP" sz="1100">
              <a:solidFill>
                <a:schemeClr val="dk1"/>
              </a:solidFill>
              <a:effectLst/>
              <a:latin typeface="+mn-lt"/>
              <a:ea typeface="+mn-ea"/>
              <a:cs typeface="+mn-cs"/>
            </a:rPr>
            <a:t>・公共施設建設基金：基金利子</a:t>
          </a:r>
          <a:r>
            <a:rPr kumimoji="1" lang="en-US" altLang="ja-JP" sz="1100">
              <a:solidFill>
                <a:schemeClr val="dk1"/>
              </a:solidFill>
              <a:effectLst/>
              <a:latin typeface="+mn-lt"/>
              <a:ea typeface="+mn-ea"/>
              <a:cs typeface="+mn-cs"/>
            </a:rPr>
            <a:t>9,623,000</a:t>
          </a:r>
          <a:r>
            <a:rPr kumimoji="1" lang="ja-JP" altLang="ja-JP" sz="1100">
              <a:solidFill>
                <a:schemeClr val="dk1"/>
              </a:solidFill>
              <a:effectLst/>
              <a:latin typeface="+mn-lt"/>
              <a:ea typeface="+mn-ea"/>
              <a:cs typeface="+mn-cs"/>
            </a:rPr>
            <a:t>円を積み立てた</a:t>
          </a:r>
          <a:r>
            <a:rPr kumimoji="1" lang="ja-JP" altLang="en-US" sz="1100">
              <a:solidFill>
                <a:schemeClr val="dk1"/>
              </a:solidFill>
              <a:effectLst/>
              <a:latin typeface="+mn-lt"/>
              <a:ea typeface="+mn-ea"/>
              <a:cs typeface="+mn-cs"/>
            </a:rPr>
            <a:t>一方、ボランティア活動拠点施設整備事業に充当するため</a:t>
          </a:r>
          <a:r>
            <a:rPr kumimoji="1" lang="en-US" altLang="ja-JP" sz="1100">
              <a:solidFill>
                <a:schemeClr val="dk1"/>
              </a:solidFill>
              <a:effectLst/>
              <a:latin typeface="+mn-lt"/>
              <a:ea typeface="+mn-ea"/>
              <a:cs typeface="+mn-cs"/>
            </a:rPr>
            <a:t>145,331,000</a:t>
          </a:r>
          <a:r>
            <a:rPr kumimoji="1" lang="ja-JP" altLang="en-US" sz="1100">
              <a:solidFill>
                <a:schemeClr val="dk1"/>
              </a:solidFill>
              <a:effectLst/>
              <a:latin typeface="+mn-lt"/>
              <a:ea typeface="+mn-ea"/>
              <a:cs typeface="+mn-cs"/>
            </a:rPr>
            <a:t>円を取り崩した</a:t>
          </a:r>
          <a:r>
            <a:rPr kumimoji="1" lang="ja-JP" altLang="ja-JP" sz="1100">
              <a:solidFill>
                <a:schemeClr val="dk1"/>
              </a:solidFill>
              <a:effectLst/>
              <a:latin typeface="+mn-lt"/>
              <a:ea typeface="+mn-ea"/>
              <a:cs typeface="+mn-cs"/>
            </a:rPr>
            <a:t>ことによる</a:t>
          </a:r>
          <a:r>
            <a:rPr kumimoji="1" lang="ja-JP" altLang="en-US" sz="1100">
              <a:solidFill>
                <a:schemeClr val="dk1"/>
              </a:solidFill>
              <a:effectLst/>
              <a:latin typeface="+mn-lt"/>
              <a:ea typeface="+mn-ea"/>
              <a:cs typeface="+mn-cs"/>
            </a:rPr>
            <a:t>減</a:t>
          </a:r>
          <a:endParaRPr lang="ja-JP" altLang="ja-JP" sz="1400">
            <a:effectLst/>
          </a:endParaRPr>
        </a:p>
        <a:p>
          <a:r>
            <a:rPr kumimoji="1" lang="ja-JP" altLang="ja-JP" sz="1100">
              <a:solidFill>
                <a:schemeClr val="dk1"/>
              </a:solidFill>
              <a:effectLst/>
              <a:latin typeface="+mn-lt"/>
              <a:ea typeface="+mn-ea"/>
              <a:cs typeface="+mn-cs"/>
            </a:rPr>
            <a:t>・いきいきまちづくり基金：基金利子</a:t>
          </a:r>
          <a:r>
            <a:rPr kumimoji="1" lang="en-US" altLang="ja-JP" sz="1100">
              <a:solidFill>
                <a:schemeClr val="dk1"/>
              </a:solidFill>
              <a:effectLst/>
              <a:latin typeface="+mn-lt"/>
              <a:ea typeface="+mn-ea"/>
              <a:cs typeface="+mn-cs"/>
            </a:rPr>
            <a:t>3,955,000</a:t>
          </a:r>
          <a:r>
            <a:rPr kumimoji="1" lang="ja-JP" altLang="ja-JP" sz="1100">
              <a:solidFill>
                <a:schemeClr val="dk1"/>
              </a:solidFill>
              <a:effectLst/>
              <a:latin typeface="+mn-lt"/>
              <a:ea typeface="+mn-ea"/>
              <a:cs typeface="+mn-cs"/>
            </a:rPr>
            <a:t>円を積み立てた一方、ふれあいバス運行事業に充当するため</a:t>
          </a:r>
          <a:r>
            <a:rPr kumimoji="1" lang="en-US" altLang="ja-JP" sz="1100">
              <a:solidFill>
                <a:schemeClr val="dk1"/>
              </a:solidFill>
              <a:effectLst/>
              <a:latin typeface="+mn-lt"/>
              <a:ea typeface="+mn-ea"/>
              <a:cs typeface="+mn-cs"/>
            </a:rPr>
            <a:t>21,831,000</a:t>
          </a:r>
          <a:r>
            <a:rPr kumimoji="1" lang="ja-JP" altLang="ja-JP" sz="1100">
              <a:solidFill>
                <a:schemeClr val="dk1"/>
              </a:solidFill>
              <a:effectLst/>
              <a:latin typeface="+mn-lt"/>
              <a:ea typeface="+mn-ea"/>
              <a:cs typeface="+mn-cs"/>
            </a:rPr>
            <a:t>円を取り崩したことによる減</a:t>
          </a:r>
          <a:endParaRPr lang="ja-JP" altLang="ja-JP" sz="1400">
            <a:effectLst/>
          </a:endParaRPr>
        </a:p>
        <a:p>
          <a:r>
            <a:rPr kumimoji="1" lang="ja-JP" altLang="ja-JP" sz="1100">
              <a:solidFill>
                <a:schemeClr val="dk1"/>
              </a:solidFill>
              <a:effectLst/>
              <a:latin typeface="+mn-lt"/>
              <a:ea typeface="+mn-ea"/>
              <a:cs typeface="+mn-cs"/>
            </a:rPr>
            <a:t>・安全なまちづくり基金：基金利子</a:t>
          </a:r>
          <a:r>
            <a:rPr kumimoji="1" lang="en-US" altLang="ja-JP" sz="1100">
              <a:solidFill>
                <a:schemeClr val="dk1"/>
              </a:solidFill>
              <a:effectLst/>
              <a:latin typeface="+mn-lt"/>
              <a:ea typeface="+mn-ea"/>
              <a:cs typeface="+mn-cs"/>
            </a:rPr>
            <a:t>4,461,000</a:t>
          </a:r>
          <a:r>
            <a:rPr kumimoji="1" lang="ja-JP" altLang="ja-JP" sz="1100">
              <a:solidFill>
                <a:schemeClr val="dk1"/>
              </a:solidFill>
              <a:effectLst/>
              <a:latin typeface="+mn-lt"/>
              <a:ea typeface="+mn-ea"/>
              <a:cs typeface="+mn-cs"/>
            </a:rPr>
            <a:t>円を積み立てたことによる増</a:t>
          </a:r>
          <a:endParaRPr lang="ja-JP" altLang="ja-JP" sz="1400">
            <a:effectLst/>
          </a:endParaRPr>
        </a:p>
        <a:p>
          <a:r>
            <a:rPr kumimoji="1" lang="ja-JP" altLang="ja-JP" sz="1100">
              <a:solidFill>
                <a:schemeClr val="dk1"/>
              </a:solidFill>
              <a:effectLst/>
              <a:latin typeface="+mn-lt"/>
              <a:ea typeface="+mn-ea"/>
              <a:cs typeface="+mn-cs"/>
            </a:rPr>
            <a:t>・教育文化振興基金：増減なし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公共建築物維持基金：公共施設等総合管理計画及び個別施設計画に基づき、インフラを含めた長寿命化対策を行っていく予定であり、大規模修繕等に備えた財源確保のため積立を行いますが、中長期的には減少の見込み。</a:t>
          </a:r>
          <a:endParaRPr lang="ja-JP" altLang="ja-JP" sz="1400">
            <a:effectLst/>
          </a:endParaRPr>
        </a:p>
        <a:p>
          <a:r>
            <a:rPr kumimoji="1" lang="ja-JP" altLang="ja-JP" sz="1100">
              <a:solidFill>
                <a:schemeClr val="dk1"/>
              </a:solidFill>
              <a:effectLst/>
              <a:latin typeface="+mn-lt"/>
              <a:ea typeface="+mn-ea"/>
              <a:cs typeface="+mn-cs"/>
            </a:rPr>
            <a:t>・公共施設建設基金：築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年以上経過する中学校</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建て替えの財源</a:t>
          </a:r>
          <a:r>
            <a:rPr kumimoji="1" lang="ja-JP" altLang="en-US" sz="1100">
              <a:solidFill>
                <a:schemeClr val="dk1"/>
              </a:solidFill>
              <a:effectLst/>
              <a:latin typeface="+mn-lt"/>
              <a:ea typeface="+mn-ea"/>
              <a:cs typeface="+mn-cs"/>
            </a:rPr>
            <a:t>とするため</a:t>
          </a:r>
          <a:r>
            <a:rPr kumimoji="1" lang="ja-JP" altLang="ja-JP" sz="1100">
              <a:solidFill>
                <a:schemeClr val="dk1"/>
              </a:solidFill>
              <a:effectLst/>
              <a:latin typeface="+mn-lt"/>
              <a:ea typeface="+mn-ea"/>
              <a:cs typeface="+mn-cs"/>
            </a:rPr>
            <a:t>、中長期的には減少の見込み。</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基金利子及び地方財政法第７条第１項に基づき決算剰余金の計</a:t>
          </a:r>
          <a:r>
            <a:rPr kumimoji="1" lang="en-US" altLang="ja-JP" sz="1100">
              <a:solidFill>
                <a:schemeClr val="dk1"/>
              </a:solidFill>
              <a:effectLst/>
              <a:latin typeface="+mn-lt"/>
              <a:ea typeface="+mn-ea"/>
              <a:cs typeface="+mn-cs"/>
            </a:rPr>
            <a:t>155,000,000</a:t>
          </a:r>
          <a:r>
            <a:rPr kumimoji="1" lang="ja-JP" altLang="ja-JP" sz="1100">
              <a:solidFill>
                <a:schemeClr val="dk1"/>
              </a:solidFill>
              <a:effectLst/>
              <a:latin typeface="+mn-lt"/>
              <a:ea typeface="+mn-ea"/>
              <a:cs typeface="+mn-cs"/>
            </a:rPr>
            <a:t>円を積み立て、</a:t>
          </a:r>
          <a:r>
            <a:rPr kumimoji="1" lang="en-US" altLang="ja-JP" sz="1100">
              <a:solidFill>
                <a:schemeClr val="dk1"/>
              </a:solidFill>
              <a:effectLst/>
              <a:latin typeface="+mn-lt"/>
              <a:ea typeface="+mn-ea"/>
              <a:cs typeface="+mn-cs"/>
            </a:rPr>
            <a:t>292,140,000</a:t>
          </a:r>
          <a:r>
            <a:rPr kumimoji="1" lang="ja-JP" altLang="ja-JP" sz="1100">
              <a:solidFill>
                <a:schemeClr val="dk1"/>
              </a:solidFill>
              <a:effectLst/>
              <a:latin typeface="+mn-lt"/>
              <a:ea typeface="+mn-ea"/>
              <a:cs typeface="+mn-cs"/>
            </a:rPr>
            <a:t>円を取り崩したこと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108,028,000</a:t>
          </a:r>
          <a:r>
            <a:rPr kumimoji="1" lang="ja-JP" altLang="ja-JP" sz="1100">
              <a:solidFill>
                <a:schemeClr val="dk1"/>
              </a:solidFill>
              <a:effectLst/>
              <a:latin typeface="+mn-lt"/>
              <a:ea typeface="+mn-ea"/>
              <a:cs typeface="+mn-cs"/>
            </a:rPr>
            <a:t>円の減となった。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基金の使途の明確化を図るため、財政調整基金を取崩し、個々の特定目的基金に積み立てていく。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基金利子を</a:t>
          </a:r>
          <a:r>
            <a:rPr kumimoji="1" lang="en-US" altLang="ja-JP" sz="1100">
              <a:solidFill>
                <a:schemeClr val="dk1"/>
              </a:solidFill>
              <a:effectLst/>
              <a:latin typeface="+mn-lt"/>
              <a:ea typeface="+mn-ea"/>
              <a:cs typeface="+mn-cs"/>
            </a:rPr>
            <a:t>11,309,000</a:t>
          </a:r>
          <a:r>
            <a:rPr kumimoji="1" lang="ja-JP" altLang="ja-JP" sz="1100">
              <a:solidFill>
                <a:schemeClr val="dk1"/>
              </a:solidFill>
              <a:effectLst/>
              <a:latin typeface="+mn-lt"/>
              <a:ea typeface="+mn-ea"/>
              <a:cs typeface="+mn-cs"/>
            </a:rPr>
            <a:t>円積み立て、</a:t>
          </a:r>
          <a:r>
            <a:rPr kumimoji="1" lang="en-US" altLang="ja-JP" sz="1100">
              <a:solidFill>
                <a:schemeClr val="dk1"/>
              </a:solidFill>
              <a:effectLst/>
              <a:latin typeface="+mn-lt"/>
              <a:ea typeface="+mn-ea"/>
              <a:cs typeface="+mn-cs"/>
            </a:rPr>
            <a:t>38,375,000</a:t>
          </a:r>
          <a:r>
            <a:rPr kumimoji="1" lang="ja-JP" altLang="ja-JP" sz="1100">
              <a:solidFill>
                <a:schemeClr val="dk1"/>
              </a:solidFill>
              <a:effectLst/>
              <a:latin typeface="+mn-lt"/>
              <a:ea typeface="+mn-ea"/>
              <a:cs typeface="+mn-cs"/>
            </a:rPr>
            <a:t>円を取り崩したことにより、</a:t>
          </a:r>
          <a:r>
            <a:rPr kumimoji="1" lang="en-US" altLang="ja-JP" sz="1100">
              <a:solidFill>
                <a:schemeClr val="dk1"/>
              </a:solidFill>
              <a:effectLst/>
              <a:latin typeface="+mn-lt"/>
              <a:ea typeface="+mn-ea"/>
              <a:cs typeface="+mn-cs"/>
            </a:rPr>
            <a:t>27,066,000</a:t>
          </a:r>
          <a:r>
            <a:rPr kumimoji="1" lang="ja-JP" altLang="ja-JP" sz="1100">
              <a:solidFill>
                <a:schemeClr val="dk1"/>
              </a:solidFill>
              <a:effectLst/>
              <a:latin typeface="+mn-lt"/>
              <a:ea typeface="+mn-ea"/>
              <a:cs typeface="+mn-cs"/>
            </a:rPr>
            <a:t>円の減となった。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年度より、元金償還に充当していく方針のため、中長期的には減少の見込みである。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AU7" sqref="AU7:AX7"/>
    </sheetView>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7563285</v>
      </c>
      <c r="BO4" s="449"/>
      <c r="BP4" s="449"/>
      <c r="BQ4" s="449"/>
      <c r="BR4" s="449"/>
      <c r="BS4" s="449"/>
      <c r="BT4" s="449"/>
      <c r="BU4" s="450"/>
      <c r="BV4" s="448">
        <v>8279821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5.5</v>
      </c>
      <c r="CU4" s="589"/>
      <c r="CV4" s="589"/>
      <c r="CW4" s="589"/>
      <c r="CX4" s="589"/>
      <c r="CY4" s="589"/>
      <c r="CZ4" s="589"/>
      <c r="DA4" s="590"/>
      <c r="DB4" s="588">
        <v>6.2</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7283207</v>
      </c>
      <c r="BO5" s="420"/>
      <c r="BP5" s="420"/>
      <c r="BQ5" s="420"/>
      <c r="BR5" s="420"/>
      <c r="BS5" s="420"/>
      <c r="BT5" s="420"/>
      <c r="BU5" s="421"/>
      <c r="BV5" s="419">
        <v>7969311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76.3</v>
      </c>
      <c r="CU5" s="417"/>
      <c r="CV5" s="417"/>
      <c r="CW5" s="417"/>
      <c r="CX5" s="417"/>
      <c r="CY5" s="417"/>
      <c r="CZ5" s="417"/>
      <c r="DA5" s="418"/>
      <c r="DB5" s="416">
        <v>74.400000000000006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110</v>
      </c>
      <c r="AV6" s="478"/>
      <c r="AW6" s="478"/>
      <c r="AX6" s="478"/>
      <c r="AY6" s="433" t="s">
        <v>98</v>
      </c>
      <c r="AZ6" s="434"/>
      <c r="BA6" s="434"/>
      <c r="BB6" s="434"/>
      <c r="BC6" s="434"/>
      <c r="BD6" s="434"/>
      <c r="BE6" s="434"/>
      <c r="BF6" s="434"/>
      <c r="BG6" s="434"/>
      <c r="BH6" s="434"/>
      <c r="BI6" s="434"/>
      <c r="BJ6" s="434"/>
      <c r="BK6" s="434"/>
      <c r="BL6" s="434"/>
      <c r="BM6" s="435"/>
      <c r="BN6" s="419">
        <v>280078</v>
      </c>
      <c r="BO6" s="420"/>
      <c r="BP6" s="420"/>
      <c r="BQ6" s="420"/>
      <c r="BR6" s="420"/>
      <c r="BS6" s="420"/>
      <c r="BT6" s="420"/>
      <c r="BU6" s="421"/>
      <c r="BV6" s="419">
        <v>310510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76.3</v>
      </c>
      <c r="CU6" s="563"/>
      <c r="CV6" s="563"/>
      <c r="CW6" s="563"/>
      <c r="CX6" s="563"/>
      <c r="CY6" s="563"/>
      <c r="CZ6" s="563"/>
      <c r="DA6" s="564"/>
      <c r="DB6" s="562">
        <v>74.400000000000006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8992</v>
      </c>
      <c r="BO7" s="420"/>
      <c r="BP7" s="420"/>
      <c r="BQ7" s="420"/>
      <c r="BR7" s="420"/>
      <c r="BS7" s="420"/>
      <c r="BT7" s="420"/>
      <c r="BU7" s="421"/>
      <c r="BV7" s="419">
        <v>1809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4919418</v>
      </c>
      <c r="CU7" s="420"/>
      <c r="CV7" s="420"/>
      <c r="CW7" s="420"/>
      <c r="CX7" s="420"/>
      <c r="CY7" s="420"/>
      <c r="CZ7" s="420"/>
      <c r="DA7" s="421"/>
      <c r="DB7" s="419">
        <v>4980063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271086</v>
      </c>
      <c r="BO8" s="420"/>
      <c r="BP8" s="420"/>
      <c r="BQ8" s="420"/>
      <c r="BR8" s="420"/>
      <c r="BS8" s="420"/>
      <c r="BT8" s="420"/>
      <c r="BU8" s="421"/>
      <c r="BV8" s="419">
        <v>308701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1.2</v>
      </c>
      <c r="CU8" s="523"/>
      <c r="CV8" s="523"/>
      <c r="CW8" s="523"/>
      <c r="CX8" s="523"/>
      <c r="CY8" s="523"/>
      <c r="CZ8" s="523"/>
      <c r="DA8" s="524"/>
      <c r="DB8" s="522">
        <v>1.24</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15123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-37615</v>
      </c>
      <c r="BO9" s="420"/>
      <c r="BP9" s="420"/>
      <c r="BQ9" s="420"/>
      <c r="BR9" s="420"/>
      <c r="BS9" s="420"/>
      <c r="BT9" s="420"/>
      <c r="BU9" s="421"/>
      <c r="BV9" s="419">
        <v>-114895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0.7</v>
      </c>
      <c r="CU9" s="417"/>
      <c r="CV9" s="417"/>
      <c r="CW9" s="417"/>
      <c r="CX9" s="417"/>
      <c r="CY9" s="417"/>
      <c r="CZ9" s="417"/>
      <c r="DA9" s="418"/>
      <c r="DB9" s="416">
        <v>0.8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14752</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29112</v>
      </c>
      <c r="BO10" s="420"/>
      <c r="BP10" s="420"/>
      <c r="BQ10" s="420"/>
      <c r="BR10" s="420"/>
      <c r="BS10" s="420"/>
      <c r="BT10" s="420"/>
      <c r="BU10" s="421"/>
      <c r="BV10" s="419">
        <v>28524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15643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292140</v>
      </c>
      <c r="BO12" s="420"/>
      <c r="BP12" s="420"/>
      <c r="BQ12" s="420"/>
      <c r="BR12" s="420"/>
      <c r="BS12" s="420"/>
      <c r="BT12" s="420"/>
      <c r="BU12" s="421"/>
      <c r="BV12" s="419">
        <v>405563</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14931</v>
      </c>
      <c r="S13" s="507"/>
      <c r="T13" s="507"/>
      <c r="U13" s="507"/>
      <c r="V13" s="508"/>
      <c r="W13" s="509" t="s">
        <v>131</v>
      </c>
      <c r="X13" s="405"/>
      <c r="Y13" s="405"/>
      <c r="Z13" s="405"/>
      <c r="AA13" s="405"/>
      <c r="AB13" s="406"/>
      <c r="AC13" s="372">
        <v>60</v>
      </c>
      <c r="AD13" s="373"/>
      <c r="AE13" s="373"/>
      <c r="AF13" s="373"/>
      <c r="AG13" s="374"/>
      <c r="AH13" s="372">
        <v>59</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-300643</v>
      </c>
      <c r="BO13" s="420"/>
      <c r="BP13" s="420"/>
      <c r="BQ13" s="420"/>
      <c r="BR13" s="420"/>
      <c r="BS13" s="420"/>
      <c r="BT13" s="420"/>
      <c r="BU13" s="421"/>
      <c r="BV13" s="419">
        <v>-491934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1.9</v>
      </c>
      <c r="CU13" s="417"/>
      <c r="CV13" s="417"/>
      <c r="CW13" s="417"/>
      <c r="CX13" s="417"/>
      <c r="CY13" s="417"/>
      <c r="CZ13" s="417"/>
      <c r="DA13" s="418"/>
      <c r="DB13" s="416">
        <v>2.4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15535</v>
      </c>
      <c r="S14" s="507"/>
      <c r="T14" s="507"/>
      <c r="U14" s="507"/>
      <c r="V14" s="508"/>
      <c r="W14" s="510"/>
      <c r="X14" s="408"/>
      <c r="Y14" s="408"/>
      <c r="Z14" s="408"/>
      <c r="AA14" s="408"/>
      <c r="AB14" s="409"/>
      <c r="AC14" s="499">
        <v>0.8</v>
      </c>
      <c r="AD14" s="500"/>
      <c r="AE14" s="500"/>
      <c r="AF14" s="500"/>
      <c r="AG14" s="501"/>
      <c r="AH14" s="499">
        <v>0.8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14939</v>
      </c>
      <c r="S15" s="507"/>
      <c r="T15" s="507"/>
      <c r="U15" s="507"/>
      <c r="V15" s="508"/>
      <c r="W15" s="509" t="s">
        <v>137</v>
      </c>
      <c r="X15" s="405"/>
      <c r="Y15" s="405"/>
      <c r="Z15" s="405"/>
      <c r="AA15" s="405"/>
      <c r="AB15" s="406"/>
      <c r="AC15" s="372">
        <v>2896</v>
      </c>
      <c r="AD15" s="373"/>
      <c r="AE15" s="373"/>
      <c r="AF15" s="373"/>
      <c r="AG15" s="374"/>
      <c r="AH15" s="372">
        <v>2762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3808495</v>
      </c>
      <c r="BO15" s="449"/>
      <c r="BP15" s="449"/>
      <c r="BQ15" s="449"/>
      <c r="BR15" s="449"/>
      <c r="BS15" s="449"/>
      <c r="BT15" s="449"/>
      <c r="BU15" s="450"/>
      <c r="BV15" s="448">
        <v>3854931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38.9</v>
      </c>
      <c r="AD16" s="500"/>
      <c r="AE16" s="500"/>
      <c r="AF16" s="500"/>
      <c r="AG16" s="501"/>
      <c r="AH16" s="499">
        <v>36.799999999999997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3255402</v>
      </c>
      <c r="BO16" s="420"/>
      <c r="BP16" s="420"/>
      <c r="BQ16" s="420"/>
      <c r="BR16" s="420"/>
      <c r="BS16" s="420"/>
      <c r="BT16" s="420"/>
      <c r="BU16" s="421"/>
      <c r="BV16" s="419">
        <v>3224231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4497</v>
      </c>
      <c r="AD17" s="373"/>
      <c r="AE17" s="373"/>
      <c r="AF17" s="373"/>
      <c r="AG17" s="374"/>
      <c r="AH17" s="372">
        <v>4687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4919418</v>
      </c>
      <c r="BO17" s="420"/>
      <c r="BP17" s="420"/>
      <c r="BQ17" s="420"/>
      <c r="BR17" s="420"/>
      <c r="BS17" s="420"/>
      <c r="BT17" s="420"/>
      <c r="BU17" s="421"/>
      <c r="BV17" s="419">
        <v>4980063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8.7200000000000006</v>
      </c>
      <c r="M18" s="472"/>
      <c r="N18" s="472"/>
      <c r="O18" s="472"/>
      <c r="P18" s="472"/>
      <c r="Q18" s="472"/>
      <c r="R18" s="473"/>
      <c r="S18" s="473"/>
      <c r="T18" s="473"/>
      <c r="U18" s="473"/>
      <c r="V18" s="474"/>
      <c r="W18" s="490"/>
      <c r="X18" s="491"/>
      <c r="Y18" s="491"/>
      <c r="Z18" s="491"/>
      <c r="AA18" s="491"/>
      <c r="AB18" s="515"/>
      <c r="AC18" s="389">
        <v>60.3</v>
      </c>
      <c r="AD18" s="390"/>
      <c r="AE18" s="390"/>
      <c r="AF18" s="390"/>
      <c r="AG18" s="475"/>
      <c r="AH18" s="389">
        <v>62.4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3798275</v>
      </c>
      <c r="BO18" s="420"/>
      <c r="BP18" s="420"/>
      <c r="BQ18" s="420"/>
      <c r="BR18" s="420"/>
      <c r="BS18" s="420"/>
      <c r="BT18" s="420"/>
      <c r="BU18" s="421"/>
      <c r="BV18" s="419">
        <v>3779473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1734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5643771</v>
      </c>
      <c r="BO19" s="420"/>
      <c r="BP19" s="420"/>
      <c r="BQ19" s="420"/>
      <c r="BR19" s="420"/>
      <c r="BS19" s="420"/>
      <c r="BT19" s="420"/>
      <c r="BU19" s="421"/>
      <c r="BV19" s="419">
        <v>5926733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6602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565756</v>
      </c>
      <c r="BO22" s="449"/>
      <c r="BP22" s="449"/>
      <c r="BQ22" s="449"/>
      <c r="BR22" s="449"/>
      <c r="BS22" s="449"/>
      <c r="BT22" s="449"/>
      <c r="BU22" s="450"/>
      <c r="BV22" s="448">
        <v>237930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199556</v>
      </c>
      <c r="BO23" s="420"/>
      <c r="BP23" s="420"/>
      <c r="BQ23" s="420"/>
      <c r="BR23" s="420"/>
      <c r="BS23" s="420"/>
      <c r="BT23" s="420"/>
      <c r="BU23" s="421"/>
      <c r="BV23" s="419">
        <v>237930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8400</v>
      </c>
      <c r="R24" s="373"/>
      <c r="S24" s="373"/>
      <c r="T24" s="373"/>
      <c r="U24" s="373"/>
      <c r="V24" s="374"/>
      <c r="W24" s="462"/>
      <c r="X24" s="399"/>
      <c r="Y24" s="400"/>
      <c r="Z24" s="375" t="s">
        <v>162</v>
      </c>
      <c r="AA24" s="376"/>
      <c r="AB24" s="376"/>
      <c r="AC24" s="376"/>
      <c r="AD24" s="376"/>
      <c r="AE24" s="376"/>
      <c r="AF24" s="376"/>
      <c r="AG24" s="377"/>
      <c r="AH24" s="372">
        <v>98</v>
      </c>
      <c r="AI24" s="373"/>
      <c r="AJ24" s="373"/>
      <c r="AK24" s="373"/>
      <c r="AL24" s="374"/>
      <c r="AM24" s="372">
        <v>296254</v>
      </c>
      <c r="AN24" s="373"/>
      <c r="AO24" s="373"/>
      <c r="AP24" s="373"/>
      <c r="AQ24" s="373"/>
      <c r="AR24" s="374"/>
      <c r="AS24" s="372">
        <v>3023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565756</v>
      </c>
      <c r="BO24" s="420"/>
      <c r="BP24" s="420"/>
      <c r="BQ24" s="420"/>
      <c r="BR24" s="420"/>
      <c r="BS24" s="420"/>
      <c r="BT24" s="420"/>
      <c r="BU24" s="421"/>
      <c r="BV24" s="419">
        <v>237930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6510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1421309</v>
      </c>
      <c r="BO25" s="449"/>
      <c r="BP25" s="449"/>
      <c r="BQ25" s="449"/>
      <c r="BR25" s="449"/>
      <c r="BS25" s="449"/>
      <c r="BT25" s="449"/>
      <c r="BU25" s="450"/>
      <c r="BV25" s="448">
        <v>3011005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5700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171</v>
      </c>
      <c r="F27" s="376"/>
      <c r="G27" s="376"/>
      <c r="H27" s="376"/>
      <c r="I27" s="376"/>
      <c r="J27" s="376"/>
      <c r="K27" s="377"/>
      <c r="L27" s="372">
        <v>1</v>
      </c>
      <c r="M27" s="373"/>
      <c r="N27" s="373"/>
      <c r="O27" s="373"/>
      <c r="P27" s="374"/>
      <c r="Q27" s="372">
        <v>3270</v>
      </c>
      <c r="R27" s="373"/>
      <c r="S27" s="373"/>
      <c r="T27" s="373"/>
      <c r="U27" s="373"/>
      <c r="V27" s="374"/>
      <c r="W27" s="462"/>
      <c r="X27" s="399"/>
      <c r="Y27" s="400"/>
      <c r="Z27" s="375" t="s">
        <v>172</v>
      </c>
      <c r="AA27" s="376"/>
      <c r="AB27" s="376"/>
      <c r="AC27" s="376"/>
      <c r="AD27" s="376"/>
      <c r="AE27" s="376"/>
      <c r="AF27" s="376"/>
      <c r="AG27" s="377"/>
      <c r="AH27" s="372">
        <v>12</v>
      </c>
      <c r="AI27" s="373"/>
      <c r="AJ27" s="373"/>
      <c r="AK27" s="373"/>
      <c r="AL27" s="374"/>
      <c r="AM27" s="372">
        <v>36336</v>
      </c>
      <c r="AN27" s="373"/>
      <c r="AO27" s="373"/>
      <c r="AP27" s="373"/>
      <c r="AQ27" s="373"/>
      <c r="AR27" s="374"/>
      <c r="AS27" s="372">
        <v>3028</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329330</v>
      </c>
      <c r="BO27" s="454"/>
      <c r="BP27" s="454"/>
      <c r="BQ27" s="454"/>
      <c r="BR27" s="454"/>
      <c r="BS27" s="454"/>
      <c r="BT27" s="454"/>
      <c r="BU27" s="455"/>
      <c r="BV27" s="453">
        <v>329330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2600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8411863</v>
      </c>
      <c r="BO28" s="449"/>
      <c r="BP28" s="449"/>
      <c r="BQ28" s="449"/>
      <c r="BR28" s="449"/>
      <c r="BS28" s="449"/>
      <c r="BT28" s="449"/>
      <c r="BU28" s="450"/>
      <c r="BV28" s="448">
        <v>8519891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10</v>
      </c>
      <c r="M29" s="373"/>
      <c r="N29" s="373"/>
      <c r="O29" s="373"/>
      <c r="P29" s="374"/>
      <c r="Q29" s="372">
        <v>2300</v>
      </c>
      <c r="R29" s="373"/>
      <c r="S29" s="373"/>
      <c r="T29" s="373"/>
      <c r="U29" s="373"/>
      <c r="V29" s="374"/>
      <c r="W29" s="463"/>
      <c r="X29" s="464"/>
      <c r="Y29" s="465"/>
      <c r="Z29" s="375" t="s">
        <v>178</v>
      </c>
      <c r="AA29" s="376"/>
      <c r="AB29" s="376"/>
      <c r="AC29" s="376"/>
      <c r="AD29" s="376"/>
      <c r="AE29" s="376"/>
      <c r="AF29" s="376"/>
      <c r="AG29" s="377"/>
      <c r="AH29" s="372">
        <v>110</v>
      </c>
      <c r="AI29" s="373"/>
      <c r="AJ29" s="373"/>
      <c r="AK29" s="373"/>
      <c r="AL29" s="374"/>
      <c r="AM29" s="372">
        <v>332590</v>
      </c>
      <c r="AN29" s="373"/>
      <c r="AO29" s="373"/>
      <c r="AP29" s="373"/>
      <c r="AQ29" s="373"/>
      <c r="AR29" s="374"/>
      <c r="AS29" s="372">
        <v>3024</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3064008</v>
      </c>
      <c r="BO29" s="420"/>
      <c r="BP29" s="420"/>
      <c r="BQ29" s="420"/>
      <c r="BR29" s="420"/>
      <c r="BS29" s="420"/>
      <c r="BT29" s="420"/>
      <c r="BU29" s="421"/>
      <c r="BV29" s="419">
        <v>3091074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101.5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14343579</v>
      </c>
      <c r="BO30" s="454"/>
      <c r="BP30" s="454"/>
      <c r="BQ30" s="454"/>
      <c r="BR30" s="454"/>
      <c r="BS30" s="454"/>
      <c r="BT30" s="454"/>
      <c r="BU30" s="455"/>
      <c r="BV30" s="453">
        <v>14319448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三重県三重郡老人福祉施設組合(一般会計)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三重県三重郡老人福祉施設組合（介護サービス事業特別会計）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朝日町、川越町組合立環境クリーンセンター</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朝明広域衛生組合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三重県市町総合事務組合（一般会計）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三重県市町総合事務組合（共同研修特別会計）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三重県市町総合事務組合（デジタル地図特別会計）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三重県市町総合事務組合（物品特別会計）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三重県市町総合事務組合（退職手当特別会計）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三重県市町総合事務組合（消防救急無線特別会計）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1Dvat3gT4u6xEoKUsk4CuOT669i4uYK1Kt5PYGl7QrhIqVLXlckxdpZDlfJVLtyQQ67mPi8IgHAANR/ZDN3wPg==" saltValue="5vQrXY9UZktZm5PHEXjPJ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4349659</v>
      </c>
      <c r="S5" s="677"/>
      <c r="T5" s="677"/>
      <c r="U5" s="677"/>
      <c r="V5" s="677"/>
      <c r="W5" s="677"/>
      <c r="X5" s="677"/>
      <c r="Y5" s="702"/>
      <c r="Z5" s="715">
        <v>57.5</v>
      </c>
      <c r="AA5" s="715"/>
      <c r="AB5" s="715"/>
      <c r="AC5" s="715"/>
      <c r="AD5" s="716">
        <v>4349659</v>
      </c>
      <c r="AE5" s="716"/>
      <c r="AF5" s="716"/>
      <c r="AG5" s="716"/>
      <c r="AH5" s="716"/>
      <c r="AI5" s="716"/>
      <c r="AJ5" s="716"/>
      <c r="AK5" s="716"/>
      <c r="AL5" s="703">
        <v>87.4</v>
      </c>
      <c r="AM5" s="685"/>
      <c r="AN5" s="685"/>
      <c r="AO5" s="704"/>
      <c r="AP5" s="679" t="s">
        <v>217</v>
      </c>
      <c r="AQ5" s="680"/>
      <c r="AR5" s="680"/>
      <c r="AS5" s="680"/>
      <c r="AT5" s="680"/>
      <c r="AU5" s="680"/>
      <c r="AV5" s="680"/>
      <c r="AW5" s="680"/>
      <c r="AX5" s="680"/>
      <c r="AY5" s="680"/>
      <c r="AZ5" s="680"/>
      <c r="BA5" s="680"/>
      <c r="BB5" s="680"/>
      <c r="BC5" s="680"/>
      <c r="BD5" s="680"/>
      <c r="BE5" s="680"/>
      <c r="BF5" s="681"/>
      <c r="BG5" s="621">
        <v>4349659</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56099</v>
      </c>
      <c r="S6" s="622"/>
      <c r="T6" s="622"/>
      <c r="U6" s="622"/>
      <c r="V6" s="622"/>
      <c r="W6" s="622"/>
      <c r="X6" s="622"/>
      <c r="Y6" s="623"/>
      <c r="Z6" s="659">
        <v>0.7</v>
      </c>
      <c r="AA6" s="659"/>
      <c r="AB6" s="659"/>
      <c r="AC6" s="659"/>
      <c r="AD6" s="660">
        <v>56099</v>
      </c>
      <c r="AE6" s="660"/>
      <c r="AF6" s="660"/>
      <c r="AG6" s="660"/>
      <c r="AH6" s="660"/>
      <c r="AI6" s="660"/>
      <c r="AJ6" s="660"/>
      <c r="AK6" s="660"/>
      <c r="AL6" s="624">
        <v>1.1000000000000001</v>
      </c>
      <c r="AM6" s="625"/>
      <c r="AN6" s="625"/>
      <c r="AO6" s="661"/>
      <c r="AP6" s="618" t="s">
        <v>222</v>
      </c>
      <c r="AQ6" s="619"/>
      <c r="AR6" s="619"/>
      <c r="AS6" s="619"/>
      <c r="AT6" s="619"/>
      <c r="AU6" s="619"/>
      <c r="AV6" s="619"/>
      <c r="AW6" s="619"/>
      <c r="AX6" s="619"/>
      <c r="AY6" s="619"/>
      <c r="AZ6" s="619"/>
      <c r="BA6" s="619"/>
      <c r="BB6" s="619"/>
      <c r="BC6" s="619"/>
      <c r="BD6" s="619"/>
      <c r="BE6" s="619"/>
      <c r="BF6" s="620"/>
      <c r="BG6" s="621">
        <v>4349659</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95857</v>
      </c>
      <c r="CS6" s="622"/>
      <c r="CT6" s="622"/>
      <c r="CU6" s="622"/>
      <c r="CV6" s="622"/>
      <c r="CW6" s="622"/>
      <c r="CX6" s="622"/>
      <c r="CY6" s="623"/>
      <c r="CZ6" s="703">
        <v>1.3</v>
      </c>
      <c r="DA6" s="685"/>
      <c r="DB6" s="685"/>
      <c r="DC6" s="705"/>
      <c r="DD6" s="627" t="s">
        <v>122</v>
      </c>
      <c r="DE6" s="622"/>
      <c r="DF6" s="622"/>
      <c r="DG6" s="622"/>
      <c r="DH6" s="622"/>
      <c r="DI6" s="622"/>
      <c r="DJ6" s="622"/>
      <c r="DK6" s="622"/>
      <c r="DL6" s="622"/>
      <c r="DM6" s="622"/>
      <c r="DN6" s="622"/>
      <c r="DO6" s="622"/>
      <c r="DP6" s="623"/>
      <c r="DQ6" s="627">
        <v>95857</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948</v>
      </c>
      <c r="S7" s="622"/>
      <c r="T7" s="622"/>
      <c r="U7" s="622"/>
      <c r="V7" s="622"/>
      <c r="W7" s="622"/>
      <c r="X7" s="622"/>
      <c r="Y7" s="623"/>
      <c r="Z7" s="659">
        <v>0</v>
      </c>
      <c r="AA7" s="659"/>
      <c r="AB7" s="659"/>
      <c r="AC7" s="659"/>
      <c r="AD7" s="660">
        <v>948</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1156134</v>
      </c>
      <c r="BH7" s="622"/>
      <c r="BI7" s="622"/>
      <c r="BJ7" s="622"/>
      <c r="BK7" s="622"/>
      <c r="BL7" s="622"/>
      <c r="BM7" s="622"/>
      <c r="BN7" s="623"/>
      <c r="BO7" s="659">
        <v>26.6</v>
      </c>
      <c r="BP7" s="659"/>
      <c r="BQ7" s="659"/>
      <c r="BR7" s="659"/>
      <c r="BS7" s="660" t="s">
        <v>122</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1288906</v>
      </c>
      <c r="CS7" s="622"/>
      <c r="CT7" s="622"/>
      <c r="CU7" s="622"/>
      <c r="CV7" s="622"/>
      <c r="CW7" s="622"/>
      <c r="CX7" s="622"/>
      <c r="CY7" s="623"/>
      <c r="CZ7" s="659">
        <v>17.7</v>
      </c>
      <c r="DA7" s="659"/>
      <c r="DB7" s="659"/>
      <c r="DC7" s="659"/>
      <c r="DD7" s="627">
        <v>19547</v>
      </c>
      <c r="DE7" s="622"/>
      <c r="DF7" s="622"/>
      <c r="DG7" s="622"/>
      <c r="DH7" s="622"/>
      <c r="DI7" s="622"/>
      <c r="DJ7" s="622"/>
      <c r="DK7" s="622"/>
      <c r="DL7" s="622"/>
      <c r="DM7" s="622"/>
      <c r="DN7" s="622"/>
      <c r="DO7" s="622"/>
      <c r="DP7" s="623"/>
      <c r="DQ7" s="627">
        <v>1067677</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19073</v>
      </c>
      <c r="S8" s="622"/>
      <c r="T8" s="622"/>
      <c r="U8" s="622"/>
      <c r="V8" s="622"/>
      <c r="W8" s="622"/>
      <c r="X8" s="622"/>
      <c r="Y8" s="623"/>
      <c r="Z8" s="659">
        <v>0.3</v>
      </c>
      <c r="AA8" s="659"/>
      <c r="AB8" s="659"/>
      <c r="AC8" s="659"/>
      <c r="AD8" s="660">
        <v>19073</v>
      </c>
      <c r="AE8" s="660"/>
      <c r="AF8" s="660"/>
      <c r="AG8" s="660"/>
      <c r="AH8" s="660"/>
      <c r="AI8" s="660"/>
      <c r="AJ8" s="660"/>
      <c r="AK8" s="660"/>
      <c r="AL8" s="624">
        <v>0.4</v>
      </c>
      <c r="AM8" s="625"/>
      <c r="AN8" s="625"/>
      <c r="AO8" s="661"/>
      <c r="AP8" s="618" t="s">
        <v>228</v>
      </c>
      <c r="AQ8" s="619"/>
      <c r="AR8" s="619"/>
      <c r="AS8" s="619"/>
      <c r="AT8" s="619"/>
      <c r="AU8" s="619"/>
      <c r="AV8" s="619"/>
      <c r="AW8" s="619"/>
      <c r="AX8" s="619"/>
      <c r="AY8" s="619"/>
      <c r="AZ8" s="619"/>
      <c r="BA8" s="619"/>
      <c r="BB8" s="619"/>
      <c r="BC8" s="619"/>
      <c r="BD8" s="619"/>
      <c r="BE8" s="619"/>
      <c r="BF8" s="620"/>
      <c r="BG8" s="621">
        <v>30819</v>
      </c>
      <c r="BH8" s="622"/>
      <c r="BI8" s="622"/>
      <c r="BJ8" s="622"/>
      <c r="BK8" s="622"/>
      <c r="BL8" s="622"/>
      <c r="BM8" s="622"/>
      <c r="BN8" s="623"/>
      <c r="BO8" s="659">
        <v>0.7</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2537731</v>
      </c>
      <c r="CS8" s="622"/>
      <c r="CT8" s="622"/>
      <c r="CU8" s="622"/>
      <c r="CV8" s="622"/>
      <c r="CW8" s="622"/>
      <c r="CX8" s="622"/>
      <c r="CY8" s="623"/>
      <c r="CZ8" s="659">
        <v>34.799999999999997</v>
      </c>
      <c r="DA8" s="659"/>
      <c r="DB8" s="659"/>
      <c r="DC8" s="659"/>
      <c r="DD8" s="627">
        <v>169755</v>
      </c>
      <c r="DE8" s="622"/>
      <c r="DF8" s="622"/>
      <c r="DG8" s="622"/>
      <c r="DH8" s="622"/>
      <c r="DI8" s="622"/>
      <c r="DJ8" s="622"/>
      <c r="DK8" s="622"/>
      <c r="DL8" s="622"/>
      <c r="DM8" s="622"/>
      <c r="DN8" s="622"/>
      <c r="DO8" s="622"/>
      <c r="DP8" s="623"/>
      <c r="DQ8" s="627">
        <v>1505900</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20988</v>
      </c>
      <c r="S9" s="622"/>
      <c r="T9" s="622"/>
      <c r="U9" s="622"/>
      <c r="V9" s="622"/>
      <c r="W9" s="622"/>
      <c r="X9" s="622"/>
      <c r="Y9" s="623"/>
      <c r="Z9" s="659">
        <v>0.3</v>
      </c>
      <c r="AA9" s="659"/>
      <c r="AB9" s="659"/>
      <c r="AC9" s="659"/>
      <c r="AD9" s="660">
        <v>20988</v>
      </c>
      <c r="AE9" s="660"/>
      <c r="AF9" s="660"/>
      <c r="AG9" s="660"/>
      <c r="AH9" s="660"/>
      <c r="AI9" s="660"/>
      <c r="AJ9" s="660"/>
      <c r="AK9" s="660"/>
      <c r="AL9" s="624">
        <v>0.4</v>
      </c>
      <c r="AM9" s="625"/>
      <c r="AN9" s="625"/>
      <c r="AO9" s="661"/>
      <c r="AP9" s="618" t="s">
        <v>231</v>
      </c>
      <c r="AQ9" s="619"/>
      <c r="AR9" s="619"/>
      <c r="AS9" s="619"/>
      <c r="AT9" s="619"/>
      <c r="AU9" s="619"/>
      <c r="AV9" s="619"/>
      <c r="AW9" s="619"/>
      <c r="AX9" s="619"/>
      <c r="AY9" s="619"/>
      <c r="AZ9" s="619"/>
      <c r="BA9" s="619"/>
      <c r="BB9" s="619"/>
      <c r="BC9" s="619"/>
      <c r="BD9" s="619"/>
      <c r="BE9" s="619"/>
      <c r="BF9" s="620"/>
      <c r="BG9" s="621">
        <v>955976</v>
      </c>
      <c r="BH9" s="622"/>
      <c r="BI9" s="622"/>
      <c r="BJ9" s="622"/>
      <c r="BK9" s="622"/>
      <c r="BL9" s="622"/>
      <c r="BM9" s="622"/>
      <c r="BN9" s="623"/>
      <c r="BO9" s="659">
        <v>22</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620400</v>
      </c>
      <c r="CS9" s="622"/>
      <c r="CT9" s="622"/>
      <c r="CU9" s="622"/>
      <c r="CV9" s="622"/>
      <c r="CW9" s="622"/>
      <c r="CX9" s="622"/>
      <c r="CY9" s="623"/>
      <c r="CZ9" s="659">
        <v>8.5</v>
      </c>
      <c r="DA9" s="659"/>
      <c r="DB9" s="659"/>
      <c r="DC9" s="659"/>
      <c r="DD9" s="627">
        <v>117658</v>
      </c>
      <c r="DE9" s="622"/>
      <c r="DF9" s="622"/>
      <c r="DG9" s="622"/>
      <c r="DH9" s="622"/>
      <c r="DI9" s="622"/>
      <c r="DJ9" s="622"/>
      <c r="DK9" s="622"/>
      <c r="DL9" s="622"/>
      <c r="DM9" s="622"/>
      <c r="DN9" s="622"/>
      <c r="DO9" s="622"/>
      <c r="DP9" s="623"/>
      <c r="DQ9" s="627">
        <v>531123</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70290</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400891</v>
      </c>
      <c r="S11" s="622"/>
      <c r="T11" s="622"/>
      <c r="U11" s="622"/>
      <c r="V11" s="622"/>
      <c r="W11" s="622"/>
      <c r="X11" s="622"/>
      <c r="Y11" s="623"/>
      <c r="Z11" s="624">
        <v>5.3</v>
      </c>
      <c r="AA11" s="625"/>
      <c r="AB11" s="625"/>
      <c r="AC11" s="626"/>
      <c r="AD11" s="627">
        <v>400891</v>
      </c>
      <c r="AE11" s="622"/>
      <c r="AF11" s="622"/>
      <c r="AG11" s="622"/>
      <c r="AH11" s="622"/>
      <c r="AI11" s="622"/>
      <c r="AJ11" s="622"/>
      <c r="AK11" s="623"/>
      <c r="AL11" s="624">
        <v>8.1</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99049</v>
      </c>
      <c r="BH11" s="622"/>
      <c r="BI11" s="622"/>
      <c r="BJ11" s="622"/>
      <c r="BK11" s="622"/>
      <c r="BL11" s="622"/>
      <c r="BM11" s="622"/>
      <c r="BN11" s="623"/>
      <c r="BO11" s="659">
        <v>2.2999999999999998</v>
      </c>
      <c r="BP11" s="659"/>
      <c r="BQ11" s="659"/>
      <c r="BR11" s="659"/>
      <c r="BS11" s="660" t="s">
        <v>122</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90232</v>
      </c>
      <c r="CS11" s="622"/>
      <c r="CT11" s="622"/>
      <c r="CU11" s="622"/>
      <c r="CV11" s="622"/>
      <c r="CW11" s="622"/>
      <c r="CX11" s="622"/>
      <c r="CY11" s="623"/>
      <c r="CZ11" s="659">
        <v>1.2</v>
      </c>
      <c r="DA11" s="659"/>
      <c r="DB11" s="659"/>
      <c r="DC11" s="659"/>
      <c r="DD11" s="627">
        <v>20286</v>
      </c>
      <c r="DE11" s="622"/>
      <c r="DF11" s="622"/>
      <c r="DG11" s="622"/>
      <c r="DH11" s="622"/>
      <c r="DI11" s="622"/>
      <c r="DJ11" s="622"/>
      <c r="DK11" s="622"/>
      <c r="DL11" s="622"/>
      <c r="DM11" s="622"/>
      <c r="DN11" s="622"/>
      <c r="DO11" s="622"/>
      <c r="DP11" s="623"/>
      <c r="DQ11" s="627">
        <v>81013</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3019591</v>
      </c>
      <c r="BH12" s="622"/>
      <c r="BI12" s="622"/>
      <c r="BJ12" s="622"/>
      <c r="BK12" s="622"/>
      <c r="BL12" s="622"/>
      <c r="BM12" s="622"/>
      <c r="BN12" s="623"/>
      <c r="BO12" s="659">
        <v>69.400000000000006</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17015</v>
      </c>
      <c r="CS12" s="622"/>
      <c r="CT12" s="622"/>
      <c r="CU12" s="622"/>
      <c r="CV12" s="622"/>
      <c r="CW12" s="622"/>
      <c r="CX12" s="622"/>
      <c r="CY12" s="623"/>
      <c r="CZ12" s="659">
        <v>0.2</v>
      </c>
      <c r="DA12" s="659"/>
      <c r="DB12" s="659"/>
      <c r="DC12" s="659"/>
      <c r="DD12" s="627" t="s">
        <v>122</v>
      </c>
      <c r="DE12" s="622"/>
      <c r="DF12" s="622"/>
      <c r="DG12" s="622"/>
      <c r="DH12" s="622"/>
      <c r="DI12" s="622"/>
      <c r="DJ12" s="622"/>
      <c r="DK12" s="622"/>
      <c r="DL12" s="622"/>
      <c r="DM12" s="622"/>
      <c r="DN12" s="622"/>
      <c r="DO12" s="622"/>
      <c r="DP12" s="623"/>
      <c r="DQ12" s="627">
        <v>13015</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3018294</v>
      </c>
      <c r="BH13" s="622"/>
      <c r="BI13" s="622"/>
      <c r="BJ13" s="622"/>
      <c r="BK13" s="622"/>
      <c r="BL13" s="622"/>
      <c r="BM13" s="622"/>
      <c r="BN13" s="623"/>
      <c r="BO13" s="659">
        <v>69.400000000000006</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816597</v>
      </c>
      <c r="CS13" s="622"/>
      <c r="CT13" s="622"/>
      <c r="CU13" s="622"/>
      <c r="CV13" s="622"/>
      <c r="CW13" s="622"/>
      <c r="CX13" s="622"/>
      <c r="CY13" s="623"/>
      <c r="CZ13" s="659">
        <v>11.2</v>
      </c>
      <c r="DA13" s="659"/>
      <c r="DB13" s="659"/>
      <c r="DC13" s="659"/>
      <c r="DD13" s="627">
        <v>205680</v>
      </c>
      <c r="DE13" s="622"/>
      <c r="DF13" s="622"/>
      <c r="DG13" s="622"/>
      <c r="DH13" s="622"/>
      <c r="DI13" s="622"/>
      <c r="DJ13" s="622"/>
      <c r="DK13" s="622"/>
      <c r="DL13" s="622"/>
      <c r="DM13" s="622"/>
      <c r="DN13" s="622"/>
      <c r="DO13" s="622"/>
      <c r="DP13" s="623"/>
      <c r="DQ13" s="627">
        <v>801885</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404</v>
      </c>
      <c r="S14" s="622"/>
      <c r="T14" s="622"/>
      <c r="U14" s="622"/>
      <c r="V14" s="622"/>
      <c r="W14" s="622"/>
      <c r="X14" s="622"/>
      <c r="Y14" s="623"/>
      <c r="Z14" s="659">
        <v>0</v>
      </c>
      <c r="AA14" s="659"/>
      <c r="AB14" s="659"/>
      <c r="AC14" s="659"/>
      <c r="AD14" s="660">
        <v>404</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50593</v>
      </c>
      <c r="BH14" s="622"/>
      <c r="BI14" s="622"/>
      <c r="BJ14" s="622"/>
      <c r="BK14" s="622"/>
      <c r="BL14" s="622"/>
      <c r="BM14" s="622"/>
      <c r="BN14" s="623"/>
      <c r="BO14" s="659">
        <v>1.2</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268122</v>
      </c>
      <c r="CS14" s="622"/>
      <c r="CT14" s="622"/>
      <c r="CU14" s="622"/>
      <c r="CV14" s="622"/>
      <c r="CW14" s="622"/>
      <c r="CX14" s="622"/>
      <c r="CY14" s="623"/>
      <c r="CZ14" s="659">
        <v>3.7</v>
      </c>
      <c r="DA14" s="659"/>
      <c r="DB14" s="659"/>
      <c r="DC14" s="659"/>
      <c r="DD14" s="627">
        <v>43649</v>
      </c>
      <c r="DE14" s="622"/>
      <c r="DF14" s="622"/>
      <c r="DG14" s="622"/>
      <c r="DH14" s="622"/>
      <c r="DI14" s="622"/>
      <c r="DJ14" s="622"/>
      <c r="DK14" s="622"/>
      <c r="DL14" s="622"/>
      <c r="DM14" s="622"/>
      <c r="DN14" s="622"/>
      <c r="DO14" s="622"/>
      <c r="DP14" s="623"/>
      <c r="DQ14" s="627">
        <v>260198</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123341</v>
      </c>
      <c r="BH15" s="622"/>
      <c r="BI15" s="622"/>
      <c r="BJ15" s="622"/>
      <c r="BK15" s="622"/>
      <c r="BL15" s="622"/>
      <c r="BM15" s="622"/>
      <c r="BN15" s="623"/>
      <c r="BO15" s="659">
        <v>2.8</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1509053</v>
      </c>
      <c r="CS15" s="622"/>
      <c r="CT15" s="622"/>
      <c r="CU15" s="622"/>
      <c r="CV15" s="622"/>
      <c r="CW15" s="622"/>
      <c r="CX15" s="622"/>
      <c r="CY15" s="623"/>
      <c r="CZ15" s="659">
        <v>20.7</v>
      </c>
      <c r="DA15" s="659"/>
      <c r="DB15" s="659"/>
      <c r="DC15" s="659"/>
      <c r="DD15" s="627">
        <v>606399</v>
      </c>
      <c r="DE15" s="622"/>
      <c r="DF15" s="622"/>
      <c r="DG15" s="622"/>
      <c r="DH15" s="622"/>
      <c r="DI15" s="622"/>
      <c r="DJ15" s="622"/>
      <c r="DK15" s="622"/>
      <c r="DL15" s="622"/>
      <c r="DM15" s="622"/>
      <c r="DN15" s="622"/>
      <c r="DO15" s="622"/>
      <c r="DP15" s="623"/>
      <c r="DQ15" s="627">
        <v>967731</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6590</v>
      </c>
      <c r="S16" s="622"/>
      <c r="T16" s="622"/>
      <c r="U16" s="622"/>
      <c r="V16" s="622"/>
      <c r="W16" s="622"/>
      <c r="X16" s="622"/>
      <c r="Y16" s="623"/>
      <c r="Z16" s="659">
        <v>0.1</v>
      </c>
      <c r="AA16" s="659"/>
      <c r="AB16" s="659"/>
      <c r="AC16" s="659"/>
      <c r="AD16" s="660">
        <v>6590</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53668</v>
      </c>
      <c r="S17" s="622"/>
      <c r="T17" s="622"/>
      <c r="U17" s="622"/>
      <c r="V17" s="622"/>
      <c r="W17" s="622"/>
      <c r="X17" s="622"/>
      <c r="Y17" s="623"/>
      <c r="Z17" s="659">
        <v>0.7</v>
      </c>
      <c r="AA17" s="659"/>
      <c r="AB17" s="659"/>
      <c r="AC17" s="659"/>
      <c r="AD17" s="660">
        <v>53668</v>
      </c>
      <c r="AE17" s="660"/>
      <c r="AF17" s="660"/>
      <c r="AG17" s="660"/>
      <c r="AH17" s="660"/>
      <c r="AI17" s="660"/>
      <c r="AJ17" s="660"/>
      <c r="AK17" s="660"/>
      <c r="AL17" s="624">
        <v>1.1000000000000001</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39294</v>
      </c>
      <c r="CS17" s="622"/>
      <c r="CT17" s="622"/>
      <c r="CU17" s="622"/>
      <c r="CV17" s="622"/>
      <c r="CW17" s="622"/>
      <c r="CX17" s="622"/>
      <c r="CY17" s="623"/>
      <c r="CZ17" s="659">
        <v>0.5</v>
      </c>
      <c r="DA17" s="659"/>
      <c r="DB17" s="659"/>
      <c r="DC17" s="659"/>
      <c r="DD17" s="627" t="s">
        <v>122</v>
      </c>
      <c r="DE17" s="622"/>
      <c r="DF17" s="622"/>
      <c r="DG17" s="622"/>
      <c r="DH17" s="622"/>
      <c r="DI17" s="622"/>
      <c r="DJ17" s="622"/>
      <c r="DK17" s="622"/>
      <c r="DL17" s="622"/>
      <c r="DM17" s="622"/>
      <c r="DN17" s="622"/>
      <c r="DO17" s="622"/>
      <c r="DP17" s="623"/>
      <c r="DQ17" s="627">
        <v>39294</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25911</v>
      </c>
      <c r="S18" s="622"/>
      <c r="T18" s="622"/>
      <c r="U18" s="622"/>
      <c r="V18" s="622"/>
      <c r="W18" s="622"/>
      <c r="X18" s="622"/>
      <c r="Y18" s="623"/>
      <c r="Z18" s="659">
        <v>0.3</v>
      </c>
      <c r="AA18" s="659"/>
      <c r="AB18" s="659"/>
      <c r="AC18" s="659"/>
      <c r="AD18" s="660">
        <v>25911</v>
      </c>
      <c r="AE18" s="660"/>
      <c r="AF18" s="660"/>
      <c r="AG18" s="660"/>
      <c r="AH18" s="660"/>
      <c r="AI18" s="660"/>
      <c r="AJ18" s="660"/>
      <c r="AK18" s="660"/>
      <c r="AL18" s="624">
        <v>0.5</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24529</v>
      </c>
      <c r="S19" s="622"/>
      <c r="T19" s="622"/>
      <c r="U19" s="622"/>
      <c r="V19" s="622"/>
      <c r="W19" s="622"/>
      <c r="X19" s="622"/>
      <c r="Y19" s="623"/>
      <c r="Z19" s="659">
        <v>0.3</v>
      </c>
      <c r="AA19" s="659"/>
      <c r="AB19" s="659"/>
      <c r="AC19" s="659"/>
      <c r="AD19" s="660">
        <v>24529</v>
      </c>
      <c r="AE19" s="660"/>
      <c r="AF19" s="660"/>
      <c r="AG19" s="660"/>
      <c r="AH19" s="660"/>
      <c r="AI19" s="660"/>
      <c r="AJ19" s="660"/>
      <c r="AK19" s="660"/>
      <c r="AL19" s="624">
        <v>0.5</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v>1382</v>
      </c>
      <c r="S20" s="622"/>
      <c r="T20" s="622"/>
      <c r="U20" s="622"/>
      <c r="V20" s="622"/>
      <c r="W20" s="622"/>
      <c r="X20" s="622"/>
      <c r="Y20" s="623"/>
      <c r="Z20" s="659">
        <v>0</v>
      </c>
      <c r="AA20" s="659"/>
      <c r="AB20" s="659"/>
      <c r="AC20" s="659"/>
      <c r="AD20" s="660">
        <v>1382</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7283207</v>
      </c>
      <c r="CS20" s="622"/>
      <c r="CT20" s="622"/>
      <c r="CU20" s="622"/>
      <c r="CV20" s="622"/>
      <c r="CW20" s="622"/>
      <c r="CX20" s="622"/>
      <c r="CY20" s="623"/>
      <c r="CZ20" s="659">
        <v>100</v>
      </c>
      <c r="DA20" s="659"/>
      <c r="DB20" s="659"/>
      <c r="DC20" s="659"/>
      <c r="DD20" s="627">
        <v>1182974</v>
      </c>
      <c r="DE20" s="622"/>
      <c r="DF20" s="622"/>
      <c r="DG20" s="622"/>
      <c r="DH20" s="622"/>
      <c r="DI20" s="622"/>
      <c r="DJ20" s="622"/>
      <c r="DK20" s="622"/>
      <c r="DL20" s="622"/>
      <c r="DM20" s="622"/>
      <c r="DN20" s="622"/>
      <c r="DO20" s="622"/>
      <c r="DP20" s="623"/>
      <c r="DQ20" s="627">
        <v>5363693</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4948</v>
      </c>
      <c r="S21" s="622"/>
      <c r="T21" s="622"/>
      <c r="U21" s="622"/>
      <c r="V21" s="622"/>
      <c r="W21" s="622"/>
      <c r="X21" s="622"/>
      <c r="Y21" s="623"/>
      <c r="Z21" s="659">
        <v>0.1</v>
      </c>
      <c r="AA21" s="659"/>
      <c r="AB21" s="659"/>
      <c r="AC21" s="659"/>
      <c r="AD21" s="660" t="s">
        <v>122</v>
      </c>
      <c r="AE21" s="660"/>
      <c r="AF21" s="660"/>
      <c r="AG21" s="660"/>
      <c r="AH21" s="660"/>
      <c r="AI21" s="660"/>
      <c r="AJ21" s="660"/>
      <c r="AK21" s="660"/>
      <c r="AL21" s="624" t="s">
        <v>122</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t="s">
        <v>122</v>
      </c>
      <c r="S22" s="622"/>
      <c r="T22" s="622"/>
      <c r="U22" s="622"/>
      <c r="V22" s="622"/>
      <c r="W22" s="622"/>
      <c r="X22" s="622"/>
      <c r="Y22" s="623"/>
      <c r="Z22" s="659" t="s">
        <v>122</v>
      </c>
      <c r="AA22" s="659"/>
      <c r="AB22" s="659"/>
      <c r="AC22" s="659"/>
      <c r="AD22" s="660" t="s">
        <v>122</v>
      </c>
      <c r="AE22" s="660"/>
      <c r="AF22" s="660"/>
      <c r="AG22" s="660"/>
      <c r="AH22" s="660"/>
      <c r="AI22" s="660"/>
      <c r="AJ22" s="660"/>
      <c r="AK22" s="660"/>
      <c r="AL22" s="624" t="s">
        <v>122</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4948</v>
      </c>
      <c r="S23" s="622"/>
      <c r="T23" s="622"/>
      <c r="U23" s="622"/>
      <c r="V23" s="622"/>
      <c r="W23" s="622"/>
      <c r="X23" s="622"/>
      <c r="Y23" s="623"/>
      <c r="Z23" s="659">
        <v>0.1</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2616828</v>
      </c>
      <c r="CS24" s="677"/>
      <c r="CT24" s="677"/>
      <c r="CU24" s="677"/>
      <c r="CV24" s="677"/>
      <c r="CW24" s="677"/>
      <c r="CX24" s="677"/>
      <c r="CY24" s="702"/>
      <c r="CZ24" s="703">
        <v>35.9</v>
      </c>
      <c r="DA24" s="685"/>
      <c r="DB24" s="685"/>
      <c r="DC24" s="705"/>
      <c r="DD24" s="701">
        <v>1804307</v>
      </c>
      <c r="DE24" s="677"/>
      <c r="DF24" s="677"/>
      <c r="DG24" s="677"/>
      <c r="DH24" s="677"/>
      <c r="DI24" s="677"/>
      <c r="DJ24" s="677"/>
      <c r="DK24" s="702"/>
      <c r="DL24" s="701">
        <v>1625883</v>
      </c>
      <c r="DM24" s="677"/>
      <c r="DN24" s="677"/>
      <c r="DO24" s="677"/>
      <c r="DP24" s="677"/>
      <c r="DQ24" s="677"/>
      <c r="DR24" s="677"/>
      <c r="DS24" s="677"/>
      <c r="DT24" s="677"/>
      <c r="DU24" s="677"/>
      <c r="DV24" s="702"/>
      <c r="DW24" s="703">
        <v>32.700000000000003</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4939179</v>
      </c>
      <c r="S25" s="622"/>
      <c r="T25" s="622"/>
      <c r="U25" s="622"/>
      <c r="V25" s="622"/>
      <c r="W25" s="622"/>
      <c r="X25" s="622"/>
      <c r="Y25" s="623"/>
      <c r="Z25" s="659">
        <v>65.3</v>
      </c>
      <c r="AA25" s="659"/>
      <c r="AB25" s="659"/>
      <c r="AC25" s="659"/>
      <c r="AD25" s="660">
        <v>4934231</v>
      </c>
      <c r="AE25" s="660"/>
      <c r="AF25" s="660"/>
      <c r="AG25" s="660"/>
      <c r="AH25" s="660"/>
      <c r="AI25" s="660"/>
      <c r="AJ25" s="660"/>
      <c r="AK25" s="660"/>
      <c r="AL25" s="624">
        <v>99.1</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1425103</v>
      </c>
      <c r="CS25" s="634"/>
      <c r="CT25" s="634"/>
      <c r="CU25" s="634"/>
      <c r="CV25" s="634"/>
      <c r="CW25" s="634"/>
      <c r="CX25" s="634"/>
      <c r="CY25" s="635"/>
      <c r="CZ25" s="624">
        <v>19.600000000000001</v>
      </c>
      <c r="DA25" s="636"/>
      <c r="DB25" s="636"/>
      <c r="DC25" s="637"/>
      <c r="DD25" s="627">
        <v>1329284</v>
      </c>
      <c r="DE25" s="634"/>
      <c r="DF25" s="634"/>
      <c r="DG25" s="634"/>
      <c r="DH25" s="634"/>
      <c r="DI25" s="634"/>
      <c r="DJ25" s="634"/>
      <c r="DK25" s="635"/>
      <c r="DL25" s="627">
        <v>1252410</v>
      </c>
      <c r="DM25" s="634"/>
      <c r="DN25" s="634"/>
      <c r="DO25" s="634"/>
      <c r="DP25" s="634"/>
      <c r="DQ25" s="634"/>
      <c r="DR25" s="634"/>
      <c r="DS25" s="634"/>
      <c r="DT25" s="634"/>
      <c r="DU25" s="634"/>
      <c r="DV25" s="635"/>
      <c r="DW25" s="624">
        <v>25.2</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1704</v>
      </c>
      <c r="S26" s="622"/>
      <c r="T26" s="622"/>
      <c r="U26" s="622"/>
      <c r="V26" s="622"/>
      <c r="W26" s="622"/>
      <c r="X26" s="622"/>
      <c r="Y26" s="623"/>
      <c r="Z26" s="659">
        <v>0</v>
      </c>
      <c r="AA26" s="659"/>
      <c r="AB26" s="659"/>
      <c r="AC26" s="659"/>
      <c r="AD26" s="660">
        <v>1704</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838706</v>
      </c>
      <c r="CS26" s="622"/>
      <c r="CT26" s="622"/>
      <c r="CU26" s="622"/>
      <c r="CV26" s="622"/>
      <c r="CW26" s="622"/>
      <c r="CX26" s="622"/>
      <c r="CY26" s="623"/>
      <c r="CZ26" s="624">
        <v>11.5</v>
      </c>
      <c r="DA26" s="636"/>
      <c r="DB26" s="636"/>
      <c r="DC26" s="637"/>
      <c r="DD26" s="627">
        <v>751345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22717</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4349659</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1152431</v>
      </c>
      <c r="CS27" s="634"/>
      <c r="CT27" s="634"/>
      <c r="CU27" s="634"/>
      <c r="CV27" s="634"/>
      <c r="CW27" s="634"/>
      <c r="CX27" s="634"/>
      <c r="CY27" s="635"/>
      <c r="CZ27" s="624">
        <v>15.8</v>
      </c>
      <c r="DA27" s="636"/>
      <c r="DB27" s="636"/>
      <c r="DC27" s="637"/>
      <c r="DD27" s="627">
        <v>435729</v>
      </c>
      <c r="DE27" s="634"/>
      <c r="DF27" s="634"/>
      <c r="DG27" s="634"/>
      <c r="DH27" s="634"/>
      <c r="DI27" s="634"/>
      <c r="DJ27" s="634"/>
      <c r="DK27" s="635"/>
      <c r="DL27" s="627">
        <v>334179</v>
      </c>
      <c r="DM27" s="634"/>
      <c r="DN27" s="634"/>
      <c r="DO27" s="634"/>
      <c r="DP27" s="634"/>
      <c r="DQ27" s="634"/>
      <c r="DR27" s="634"/>
      <c r="DS27" s="634"/>
      <c r="DT27" s="634"/>
      <c r="DU27" s="634"/>
      <c r="DV27" s="635"/>
      <c r="DW27" s="624">
        <v>6.7</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49204</v>
      </c>
      <c r="S28" s="622"/>
      <c r="T28" s="622"/>
      <c r="U28" s="622"/>
      <c r="V28" s="622"/>
      <c r="W28" s="622"/>
      <c r="X28" s="622"/>
      <c r="Y28" s="623"/>
      <c r="Z28" s="659">
        <v>0.7</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39294</v>
      </c>
      <c r="CS28" s="622"/>
      <c r="CT28" s="622"/>
      <c r="CU28" s="622"/>
      <c r="CV28" s="622"/>
      <c r="CW28" s="622"/>
      <c r="CX28" s="622"/>
      <c r="CY28" s="623"/>
      <c r="CZ28" s="624">
        <v>0.5</v>
      </c>
      <c r="DA28" s="636"/>
      <c r="DB28" s="636"/>
      <c r="DC28" s="637"/>
      <c r="DD28" s="627">
        <v>39294</v>
      </c>
      <c r="DE28" s="622"/>
      <c r="DF28" s="622"/>
      <c r="DG28" s="622"/>
      <c r="DH28" s="622"/>
      <c r="DI28" s="622"/>
      <c r="DJ28" s="622"/>
      <c r="DK28" s="623"/>
      <c r="DL28" s="627">
        <v>39294</v>
      </c>
      <c r="DM28" s="622"/>
      <c r="DN28" s="622"/>
      <c r="DO28" s="622"/>
      <c r="DP28" s="622"/>
      <c r="DQ28" s="622"/>
      <c r="DR28" s="622"/>
      <c r="DS28" s="622"/>
      <c r="DT28" s="622"/>
      <c r="DU28" s="622"/>
      <c r="DV28" s="623"/>
      <c r="DW28" s="624">
        <v>0.8</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7734</v>
      </c>
      <c r="S29" s="622"/>
      <c r="T29" s="622"/>
      <c r="U29" s="622"/>
      <c r="V29" s="622"/>
      <c r="W29" s="622"/>
      <c r="X29" s="622"/>
      <c r="Y29" s="623"/>
      <c r="Z29" s="659">
        <v>0.1</v>
      </c>
      <c r="AA29" s="659"/>
      <c r="AB29" s="659"/>
      <c r="AC29" s="659"/>
      <c r="AD29" s="660">
        <v>122</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39294</v>
      </c>
      <c r="CS29" s="634"/>
      <c r="CT29" s="634"/>
      <c r="CU29" s="634"/>
      <c r="CV29" s="634"/>
      <c r="CW29" s="634"/>
      <c r="CX29" s="634"/>
      <c r="CY29" s="635"/>
      <c r="CZ29" s="624">
        <v>0.5</v>
      </c>
      <c r="DA29" s="636"/>
      <c r="DB29" s="636"/>
      <c r="DC29" s="637"/>
      <c r="DD29" s="627">
        <v>39294</v>
      </c>
      <c r="DE29" s="634"/>
      <c r="DF29" s="634"/>
      <c r="DG29" s="634"/>
      <c r="DH29" s="634"/>
      <c r="DI29" s="634"/>
      <c r="DJ29" s="634"/>
      <c r="DK29" s="635"/>
      <c r="DL29" s="627">
        <v>39294</v>
      </c>
      <c r="DM29" s="634"/>
      <c r="DN29" s="634"/>
      <c r="DO29" s="634"/>
      <c r="DP29" s="634"/>
      <c r="DQ29" s="634"/>
      <c r="DR29" s="634"/>
      <c r="DS29" s="634"/>
      <c r="DT29" s="634"/>
      <c r="DU29" s="634"/>
      <c r="DV29" s="635"/>
      <c r="DW29" s="624">
        <v>0.8</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779904</v>
      </c>
      <c r="S30" s="622"/>
      <c r="T30" s="622"/>
      <c r="U30" s="622"/>
      <c r="V30" s="622"/>
      <c r="W30" s="622"/>
      <c r="X30" s="622"/>
      <c r="Y30" s="623"/>
      <c r="Z30" s="659">
        <v>10.3</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38374</v>
      </c>
      <c r="CS30" s="622"/>
      <c r="CT30" s="622"/>
      <c r="CU30" s="622"/>
      <c r="CV30" s="622"/>
      <c r="CW30" s="622"/>
      <c r="CX30" s="622"/>
      <c r="CY30" s="623"/>
      <c r="CZ30" s="624">
        <v>0.5</v>
      </c>
      <c r="DA30" s="636"/>
      <c r="DB30" s="636"/>
      <c r="DC30" s="637"/>
      <c r="DD30" s="627">
        <v>38374</v>
      </c>
      <c r="DE30" s="622"/>
      <c r="DF30" s="622"/>
      <c r="DG30" s="622"/>
      <c r="DH30" s="622"/>
      <c r="DI30" s="622"/>
      <c r="DJ30" s="622"/>
      <c r="DK30" s="623"/>
      <c r="DL30" s="627">
        <v>38374</v>
      </c>
      <c r="DM30" s="622"/>
      <c r="DN30" s="622"/>
      <c r="DO30" s="622"/>
      <c r="DP30" s="622"/>
      <c r="DQ30" s="622"/>
      <c r="DR30" s="622"/>
      <c r="DS30" s="622"/>
      <c r="DT30" s="622"/>
      <c r="DU30" s="622"/>
      <c r="DV30" s="623"/>
      <c r="DW30" s="624">
        <v>0.8</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99.3</v>
      </c>
      <c r="BH31" s="684"/>
      <c r="BI31" s="684"/>
      <c r="BJ31" s="684"/>
      <c r="BK31" s="684"/>
      <c r="BL31" s="684"/>
      <c r="BM31" s="685">
        <v>97.2</v>
      </c>
      <c r="BN31" s="684"/>
      <c r="BO31" s="684"/>
      <c r="BP31" s="684"/>
      <c r="BQ31" s="686"/>
      <c r="BR31" s="683">
        <v>99.4</v>
      </c>
      <c r="BS31" s="684"/>
      <c r="BT31" s="684"/>
      <c r="BU31" s="684"/>
      <c r="BV31" s="684"/>
      <c r="BW31" s="684"/>
      <c r="BX31" s="685">
        <v>97.6</v>
      </c>
      <c r="BY31" s="684"/>
      <c r="BZ31" s="684"/>
      <c r="CA31" s="684"/>
      <c r="CB31" s="686"/>
      <c r="CD31" s="642"/>
      <c r="CE31" s="643"/>
      <c r="CF31" s="618" t="s">
        <v>301</v>
      </c>
      <c r="CG31" s="619"/>
      <c r="CH31" s="619"/>
      <c r="CI31" s="619"/>
      <c r="CJ31" s="619"/>
      <c r="CK31" s="619"/>
      <c r="CL31" s="619"/>
      <c r="CM31" s="619"/>
      <c r="CN31" s="619"/>
      <c r="CO31" s="619"/>
      <c r="CP31" s="619"/>
      <c r="CQ31" s="620"/>
      <c r="CR31" s="621">
        <v>920</v>
      </c>
      <c r="CS31" s="634"/>
      <c r="CT31" s="634"/>
      <c r="CU31" s="634"/>
      <c r="CV31" s="634"/>
      <c r="CW31" s="634"/>
      <c r="CX31" s="634"/>
      <c r="CY31" s="635"/>
      <c r="CZ31" s="624">
        <v>0</v>
      </c>
      <c r="DA31" s="636"/>
      <c r="DB31" s="636"/>
      <c r="DC31" s="637"/>
      <c r="DD31" s="627">
        <v>920</v>
      </c>
      <c r="DE31" s="634"/>
      <c r="DF31" s="634"/>
      <c r="DG31" s="634"/>
      <c r="DH31" s="634"/>
      <c r="DI31" s="634"/>
      <c r="DJ31" s="634"/>
      <c r="DK31" s="635"/>
      <c r="DL31" s="627">
        <v>920</v>
      </c>
      <c r="DM31" s="634"/>
      <c r="DN31" s="634"/>
      <c r="DO31" s="634"/>
      <c r="DP31" s="634"/>
      <c r="DQ31" s="634"/>
      <c r="DR31" s="634"/>
      <c r="DS31" s="634"/>
      <c r="DT31" s="634"/>
      <c r="DU31" s="634"/>
      <c r="DV31" s="635"/>
      <c r="DW31" s="624">
        <v>0</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356008</v>
      </c>
      <c r="S32" s="622"/>
      <c r="T32" s="622"/>
      <c r="U32" s="622"/>
      <c r="V32" s="622"/>
      <c r="W32" s="622"/>
      <c r="X32" s="622"/>
      <c r="Y32" s="623"/>
      <c r="Z32" s="659">
        <v>4.7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303</v>
      </c>
      <c r="AX32" s="618" t="s">
        <v>304</v>
      </c>
      <c r="AY32" s="619"/>
      <c r="AZ32" s="619"/>
      <c r="BA32" s="619"/>
      <c r="BB32" s="619"/>
      <c r="BC32" s="619"/>
      <c r="BD32" s="619"/>
      <c r="BE32" s="619"/>
      <c r="BF32" s="620"/>
      <c r="BG32" s="687">
        <v>98.6</v>
      </c>
      <c r="BH32" s="634"/>
      <c r="BI32" s="634"/>
      <c r="BJ32" s="634"/>
      <c r="BK32" s="634"/>
      <c r="BL32" s="634"/>
      <c r="BM32" s="625">
        <v>96.2</v>
      </c>
      <c r="BN32" s="634"/>
      <c r="BO32" s="634"/>
      <c r="BP32" s="634"/>
      <c r="BQ32" s="657"/>
      <c r="BR32" s="687">
        <v>98.6</v>
      </c>
      <c r="BS32" s="634"/>
      <c r="BT32" s="634"/>
      <c r="BU32" s="634"/>
      <c r="BV32" s="634"/>
      <c r="BW32" s="634"/>
      <c r="BX32" s="625">
        <v>96.7</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116549</v>
      </c>
      <c r="S33" s="622"/>
      <c r="T33" s="622"/>
      <c r="U33" s="622"/>
      <c r="V33" s="622"/>
      <c r="W33" s="622"/>
      <c r="X33" s="622"/>
      <c r="Y33" s="623"/>
      <c r="Z33" s="659">
        <v>1.5</v>
      </c>
      <c r="AA33" s="659"/>
      <c r="AB33" s="659"/>
      <c r="AC33" s="659"/>
      <c r="AD33" s="660">
        <v>31699</v>
      </c>
      <c r="AE33" s="660"/>
      <c r="AF33" s="660"/>
      <c r="AG33" s="660"/>
      <c r="AH33" s="660"/>
      <c r="AI33" s="660"/>
      <c r="AJ33" s="660"/>
      <c r="AK33" s="660"/>
      <c r="AL33" s="624">
        <v>0.6</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99.5</v>
      </c>
      <c r="BH33" s="606"/>
      <c r="BI33" s="606"/>
      <c r="BJ33" s="606"/>
      <c r="BK33" s="606"/>
      <c r="BL33" s="606"/>
      <c r="BM33" s="652">
        <v>97.6</v>
      </c>
      <c r="BN33" s="606"/>
      <c r="BO33" s="606"/>
      <c r="BP33" s="606"/>
      <c r="BQ33" s="669"/>
      <c r="BR33" s="682">
        <v>99.7</v>
      </c>
      <c r="BS33" s="606"/>
      <c r="BT33" s="606"/>
      <c r="BU33" s="606"/>
      <c r="BV33" s="606"/>
      <c r="BW33" s="606"/>
      <c r="BX33" s="652">
        <v>97.9</v>
      </c>
      <c r="BY33" s="606"/>
      <c r="BZ33" s="606"/>
      <c r="CA33" s="606"/>
      <c r="CB33" s="669"/>
      <c r="CD33" s="618" t="s">
        <v>308</v>
      </c>
      <c r="CE33" s="619"/>
      <c r="CF33" s="619"/>
      <c r="CG33" s="619"/>
      <c r="CH33" s="619"/>
      <c r="CI33" s="619"/>
      <c r="CJ33" s="619"/>
      <c r="CK33" s="619"/>
      <c r="CL33" s="619"/>
      <c r="CM33" s="619"/>
      <c r="CN33" s="619"/>
      <c r="CO33" s="619"/>
      <c r="CP33" s="619"/>
      <c r="CQ33" s="620"/>
      <c r="CR33" s="621">
        <v>3483405</v>
      </c>
      <c r="CS33" s="634"/>
      <c r="CT33" s="634"/>
      <c r="CU33" s="634"/>
      <c r="CV33" s="634"/>
      <c r="CW33" s="634"/>
      <c r="CX33" s="634"/>
      <c r="CY33" s="635"/>
      <c r="CZ33" s="624">
        <v>47.8</v>
      </c>
      <c r="DA33" s="636"/>
      <c r="DB33" s="636"/>
      <c r="DC33" s="637"/>
      <c r="DD33" s="627">
        <v>2964060</v>
      </c>
      <c r="DE33" s="634"/>
      <c r="DF33" s="634"/>
      <c r="DG33" s="634"/>
      <c r="DH33" s="634"/>
      <c r="DI33" s="634"/>
      <c r="DJ33" s="634"/>
      <c r="DK33" s="635"/>
      <c r="DL33" s="627">
        <v>2172392</v>
      </c>
      <c r="DM33" s="634"/>
      <c r="DN33" s="634"/>
      <c r="DO33" s="634"/>
      <c r="DP33" s="634"/>
      <c r="DQ33" s="634"/>
      <c r="DR33" s="634"/>
      <c r="DS33" s="634"/>
      <c r="DT33" s="634"/>
      <c r="DU33" s="634"/>
      <c r="DV33" s="635"/>
      <c r="DW33" s="624">
        <v>43.6</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7437</v>
      </c>
      <c r="S34" s="622"/>
      <c r="T34" s="622"/>
      <c r="U34" s="622"/>
      <c r="V34" s="622"/>
      <c r="W34" s="622"/>
      <c r="X34" s="622"/>
      <c r="Y34" s="623"/>
      <c r="Z34" s="659">
        <v>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1377026</v>
      </c>
      <c r="CS34" s="622"/>
      <c r="CT34" s="622"/>
      <c r="CU34" s="622"/>
      <c r="CV34" s="622"/>
      <c r="CW34" s="622"/>
      <c r="CX34" s="622"/>
      <c r="CY34" s="623"/>
      <c r="CZ34" s="624">
        <v>18.899999999999999</v>
      </c>
      <c r="DA34" s="636"/>
      <c r="DB34" s="636"/>
      <c r="DC34" s="637"/>
      <c r="DD34" s="627">
        <v>1124854</v>
      </c>
      <c r="DE34" s="622"/>
      <c r="DF34" s="622"/>
      <c r="DG34" s="622"/>
      <c r="DH34" s="622"/>
      <c r="DI34" s="622"/>
      <c r="DJ34" s="622"/>
      <c r="DK34" s="623"/>
      <c r="DL34" s="627">
        <v>1060126</v>
      </c>
      <c r="DM34" s="622"/>
      <c r="DN34" s="622"/>
      <c r="DO34" s="622"/>
      <c r="DP34" s="622"/>
      <c r="DQ34" s="622"/>
      <c r="DR34" s="622"/>
      <c r="DS34" s="622"/>
      <c r="DT34" s="622"/>
      <c r="DU34" s="622"/>
      <c r="DV34" s="623"/>
      <c r="DW34" s="624">
        <v>21.3</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599004</v>
      </c>
      <c r="S35" s="622"/>
      <c r="T35" s="622"/>
      <c r="U35" s="622"/>
      <c r="V35" s="622"/>
      <c r="W35" s="622"/>
      <c r="X35" s="622"/>
      <c r="Y35" s="623"/>
      <c r="Z35" s="659">
        <v>7.9</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42684</v>
      </c>
      <c r="CS35" s="634"/>
      <c r="CT35" s="634"/>
      <c r="CU35" s="634"/>
      <c r="CV35" s="634"/>
      <c r="CW35" s="634"/>
      <c r="CX35" s="634"/>
      <c r="CY35" s="635"/>
      <c r="CZ35" s="624">
        <v>0.6</v>
      </c>
      <c r="DA35" s="636"/>
      <c r="DB35" s="636"/>
      <c r="DC35" s="637"/>
      <c r="DD35" s="627">
        <v>42669</v>
      </c>
      <c r="DE35" s="634"/>
      <c r="DF35" s="634"/>
      <c r="DG35" s="634"/>
      <c r="DH35" s="634"/>
      <c r="DI35" s="634"/>
      <c r="DJ35" s="634"/>
      <c r="DK35" s="635"/>
      <c r="DL35" s="627">
        <v>41824</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155510</v>
      </c>
      <c r="S36" s="622"/>
      <c r="T36" s="622"/>
      <c r="U36" s="622"/>
      <c r="V36" s="622"/>
      <c r="W36" s="622"/>
      <c r="X36" s="622"/>
      <c r="Y36" s="623"/>
      <c r="Z36" s="659">
        <v>2.1</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1031256</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19136</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1268943</v>
      </c>
      <c r="CS36" s="622"/>
      <c r="CT36" s="622"/>
      <c r="CU36" s="622"/>
      <c r="CV36" s="622"/>
      <c r="CW36" s="622"/>
      <c r="CX36" s="622"/>
      <c r="CY36" s="623"/>
      <c r="CZ36" s="624">
        <v>17.399999999999999</v>
      </c>
      <c r="DA36" s="636"/>
      <c r="DB36" s="636"/>
      <c r="DC36" s="637"/>
      <c r="DD36" s="627">
        <v>1154984</v>
      </c>
      <c r="DE36" s="622"/>
      <c r="DF36" s="622"/>
      <c r="DG36" s="622"/>
      <c r="DH36" s="622"/>
      <c r="DI36" s="622"/>
      <c r="DJ36" s="622"/>
      <c r="DK36" s="623"/>
      <c r="DL36" s="627">
        <v>707409</v>
      </c>
      <c r="DM36" s="622"/>
      <c r="DN36" s="622"/>
      <c r="DO36" s="622"/>
      <c r="DP36" s="622"/>
      <c r="DQ36" s="622"/>
      <c r="DR36" s="622"/>
      <c r="DS36" s="622"/>
      <c r="DT36" s="622"/>
      <c r="DU36" s="622"/>
      <c r="DV36" s="623"/>
      <c r="DW36" s="624">
        <v>14.2</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162135</v>
      </c>
      <c r="S37" s="622"/>
      <c r="T37" s="622"/>
      <c r="U37" s="622"/>
      <c r="V37" s="622"/>
      <c r="W37" s="622"/>
      <c r="X37" s="622"/>
      <c r="Y37" s="623"/>
      <c r="Z37" s="659">
        <v>2.1</v>
      </c>
      <c r="AA37" s="659"/>
      <c r="AB37" s="659"/>
      <c r="AC37" s="659"/>
      <c r="AD37" s="660">
        <v>10133</v>
      </c>
      <c r="AE37" s="660"/>
      <c r="AF37" s="660"/>
      <c r="AG37" s="660"/>
      <c r="AH37" s="660"/>
      <c r="AI37" s="660"/>
      <c r="AJ37" s="660"/>
      <c r="AK37" s="660"/>
      <c r="AL37" s="624">
        <v>0.2</v>
      </c>
      <c r="AM37" s="625"/>
      <c r="AN37" s="625"/>
      <c r="AO37" s="661"/>
      <c r="AQ37" s="654" t="s">
        <v>320</v>
      </c>
      <c r="AR37" s="655"/>
      <c r="AS37" s="655"/>
      <c r="AT37" s="655"/>
      <c r="AU37" s="655"/>
      <c r="AV37" s="655"/>
      <c r="AW37" s="655"/>
      <c r="AX37" s="655"/>
      <c r="AY37" s="656"/>
      <c r="AZ37" s="621">
        <v>555275</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8908</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129344</v>
      </c>
      <c r="CS37" s="634"/>
      <c r="CT37" s="634"/>
      <c r="CU37" s="634"/>
      <c r="CV37" s="634"/>
      <c r="CW37" s="634"/>
      <c r="CX37" s="634"/>
      <c r="CY37" s="635"/>
      <c r="CZ37" s="624">
        <v>1.8</v>
      </c>
      <c r="DA37" s="636"/>
      <c r="DB37" s="636"/>
      <c r="DC37" s="637"/>
      <c r="DD37" s="627">
        <v>129344</v>
      </c>
      <c r="DE37" s="634"/>
      <c r="DF37" s="634"/>
      <c r="DG37" s="634"/>
      <c r="DH37" s="634"/>
      <c r="DI37" s="634"/>
      <c r="DJ37" s="634"/>
      <c r="DK37" s="635"/>
      <c r="DL37" s="627">
        <v>129344</v>
      </c>
      <c r="DM37" s="634"/>
      <c r="DN37" s="634"/>
      <c r="DO37" s="634"/>
      <c r="DP37" s="634"/>
      <c r="DQ37" s="634"/>
      <c r="DR37" s="634"/>
      <c r="DS37" s="634"/>
      <c r="DT37" s="634"/>
      <c r="DU37" s="634"/>
      <c r="DV37" s="635"/>
      <c r="DW37" s="624">
        <v>2.6</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366200</v>
      </c>
      <c r="S38" s="622"/>
      <c r="T38" s="622"/>
      <c r="U38" s="622"/>
      <c r="V38" s="622"/>
      <c r="W38" s="622"/>
      <c r="X38" s="622"/>
      <c r="Y38" s="623"/>
      <c r="Z38" s="659">
        <v>4.8</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20000</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1457</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455981</v>
      </c>
      <c r="CS38" s="622"/>
      <c r="CT38" s="622"/>
      <c r="CU38" s="622"/>
      <c r="CV38" s="622"/>
      <c r="CW38" s="622"/>
      <c r="CX38" s="622"/>
      <c r="CY38" s="623"/>
      <c r="CZ38" s="624">
        <v>6.3</v>
      </c>
      <c r="DA38" s="636"/>
      <c r="DB38" s="636"/>
      <c r="DC38" s="637"/>
      <c r="DD38" s="627">
        <v>391110</v>
      </c>
      <c r="DE38" s="622"/>
      <c r="DF38" s="622"/>
      <c r="DG38" s="622"/>
      <c r="DH38" s="622"/>
      <c r="DI38" s="622"/>
      <c r="DJ38" s="622"/>
      <c r="DK38" s="623"/>
      <c r="DL38" s="627">
        <v>363033</v>
      </c>
      <c r="DM38" s="622"/>
      <c r="DN38" s="622"/>
      <c r="DO38" s="622"/>
      <c r="DP38" s="622"/>
      <c r="DQ38" s="622"/>
      <c r="DR38" s="622"/>
      <c r="DS38" s="622"/>
      <c r="DT38" s="622"/>
      <c r="DU38" s="622"/>
      <c r="DV38" s="623"/>
      <c r="DW38" s="624">
        <v>7.3</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2134</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333041</v>
      </c>
      <c r="CS39" s="634"/>
      <c r="CT39" s="634"/>
      <c r="CU39" s="634"/>
      <c r="CV39" s="634"/>
      <c r="CW39" s="634"/>
      <c r="CX39" s="634"/>
      <c r="CY39" s="635"/>
      <c r="CZ39" s="624">
        <v>4.5999999999999996</v>
      </c>
      <c r="DA39" s="636"/>
      <c r="DB39" s="636"/>
      <c r="DC39" s="637"/>
      <c r="DD39" s="627">
        <v>250443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116</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5730</v>
      </c>
      <c r="CS40" s="622"/>
      <c r="CT40" s="622"/>
      <c r="CU40" s="622"/>
      <c r="CV40" s="622"/>
      <c r="CW40" s="622"/>
      <c r="CX40" s="622"/>
      <c r="CY40" s="623"/>
      <c r="CZ40" s="624">
        <v>0.1</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7563285</v>
      </c>
      <c r="S41" s="646"/>
      <c r="T41" s="646"/>
      <c r="U41" s="646"/>
      <c r="V41" s="646"/>
      <c r="W41" s="646"/>
      <c r="X41" s="646"/>
      <c r="Y41" s="649"/>
      <c r="Z41" s="650">
        <v>100</v>
      </c>
      <c r="AA41" s="650"/>
      <c r="AB41" s="650"/>
      <c r="AC41" s="650"/>
      <c r="AD41" s="651">
        <v>4977889</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125293</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330688</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389</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1182974</v>
      </c>
      <c r="CS42" s="634"/>
      <c r="CT42" s="634"/>
      <c r="CU42" s="634"/>
      <c r="CV42" s="634"/>
      <c r="CW42" s="634"/>
      <c r="CX42" s="634"/>
      <c r="CY42" s="635"/>
      <c r="CZ42" s="624">
        <v>16.2</v>
      </c>
      <c r="DA42" s="636"/>
      <c r="DB42" s="636"/>
      <c r="DC42" s="637"/>
      <c r="DD42" s="627">
        <v>595326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28839</v>
      </c>
      <c r="CS43" s="634"/>
      <c r="CT43" s="634"/>
      <c r="CU43" s="634"/>
      <c r="CV43" s="634"/>
      <c r="CW43" s="634"/>
      <c r="CX43" s="634"/>
      <c r="CY43" s="635"/>
      <c r="CZ43" s="624">
        <v>0.4</v>
      </c>
      <c r="DA43" s="636"/>
      <c r="DB43" s="636"/>
      <c r="DC43" s="637"/>
      <c r="DD43" s="627">
        <v>28839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1182974</v>
      </c>
      <c r="CS44" s="622"/>
      <c r="CT44" s="622"/>
      <c r="CU44" s="622"/>
      <c r="CV44" s="622"/>
      <c r="CW44" s="622"/>
      <c r="CX44" s="622"/>
      <c r="CY44" s="623"/>
      <c r="CZ44" s="624">
        <v>16.2</v>
      </c>
      <c r="DA44" s="625"/>
      <c r="DB44" s="625"/>
      <c r="DC44" s="626"/>
      <c r="DD44" s="627">
        <v>595326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3542</v>
      </c>
      <c r="CS45" s="634"/>
      <c r="CT45" s="634"/>
      <c r="CU45" s="634"/>
      <c r="CV45" s="634"/>
      <c r="CW45" s="634"/>
      <c r="CX45" s="634"/>
      <c r="CY45" s="635"/>
      <c r="CZ45" s="624">
        <v>0</v>
      </c>
      <c r="DA45" s="636"/>
      <c r="DB45" s="636"/>
      <c r="DC45" s="637"/>
      <c r="DD45" s="627">
        <v>2260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1179432</v>
      </c>
      <c r="CS46" s="622"/>
      <c r="CT46" s="622"/>
      <c r="CU46" s="622"/>
      <c r="CV46" s="622"/>
      <c r="CW46" s="622"/>
      <c r="CX46" s="622"/>
      <c r="CY46" s="623"/>
      <c r="CZ46" s="624">
        <v>16.2</v>
      </c>
      <c r="DA46" s="625"/>
      <c r="DB46" s="625"/>
      <c r="DC46" s="626"/>
      <c r="DD46" s="627">
        <v>593066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7283207</v>
      </c>
      <c r="CS49" s="606"/>
      <c r="CT49" s="606"/>
      <c r="CU49" s="606"/>
      <c r="CV49" s="606"/>
      <c r="CW49" s="606"/>
      <c r="CX49" s="606"/>
      <c r="CY49" s="607"/>
      <c r="CZ49" s="608">
        <v>100</v>
      </c>
      <c r="DA49" s="609"/>
      <c r="DB49" s="609"/>
      <c r="DC49" s="610"/>
      <c r="DD49" s="611">
        <v>5363693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aAxgiZaWhpgbxG5toRQL9+6nzKSJARp/qbTDRbX7NLSgFgdCwUuO0N4dtoE0lem6h5kwm+Hb4PIx5LCwQnkZA==" saltValue="Gep5sKIWPv3BD+sn9388i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7563</v>
      </c>
      <c r="R7" s="1103"/>
      <c r="S7" s="1103"/>
      <c r="T7" s="1103"/>
      <c r="U7" s="1103"/>
      <c r="V7" s="1103">
        <v>7283</v>
      </c>
      <c r="W7" s="1103"/>
      <c r="X7" s="1103"/>
      <c r="Y7" s="1103"/>
      <c r="Z7" s="1103"/>
      <c r="AA7" s="1103">
        <v>280</v>
      </c>
      <c r="AB7" s="1103"/>
      <c r="AC7" s="1103"/>
      <c r="AD7" s="1103"/>
      <c r="AE7" s="1104"/>
      <c r="AF7" s="1105">
        <v>271</v>
      </c>
      <c r="AG7" s="1106"/>
      <c r="AH7" s="1106"/>
      <c r="AI7" s="1106"/>
      <c r="AJ7" s="1107"/>
      <c r="AK7" s="1108">
        <v>599</v>
      </c>
      <c r="AL7" s="1109"/>
      <c r="AM7" s="1109"/>
      <c r="AN7" s="1109"/>
      <c r="AO7" s="1109"/>
      <c r="AP7" s="1109">
        <v>566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7563</v>
      </c>
      <c r="R23" s="1061"/>
      <c r="S23" s="1061"/>
      <c r="T23" s="1061"/>
      <c r="U23" s="1061"/>
      <c r="V23" s="1061">
        <v>7283</v>
      </c>
      <c r="W23" s="1061"/>
      <c r="X23" s="1061"/>
      <c r="Y23" s="1061"/>
      <c r="Z23" s="1061"/>
      <c r="AA23" s="1061">
        <v>280</v>
      </c>
      <c r="AB23" s="1061"/>
      <c r="AC23" s="1061"/>
      <c r="AD23" s="1061"/>
      <c r="AE23" s="1068"/>
      <c r="AF23" s="1069">
        <v>271</v>
      </c>
      <c r="AG23" s="1061"/>
      <c r="AH23" s="1061"/>
      <c r="AI23" s="1061"/>
      <c r="AJ23" s="1070"/>
      <c r="AK23" s="1071"/>
      <c r="AL23" s="1072"/>
      <c r="AM23" s="1072"/>
      <c r="AN23" s="1072"/>
      <c r="AO23" s="1072"/>
      <c r="AP23" s="1061">
        <v>566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1386</v>
      </c>
      <c r="R28" s="1051"/>
      <c r="S28" s="1051"/>
      <c r="T28" s="1051"/>
      <c r="U28" s="1051"/>
      <c r="V28" s="1051">
        <v>1360</v>
      </c>
      <c r="W28" s="1051"/>
      <c r="X28" s="1051"/>
      <c r="Y28" s="1051"/>
      <c r="Z28" s="1051"/>
      <c r="AA28" s="1051">
        <v>26</v>
      </c>
      <c r="AB28" s="1051"/>
      <c r="AC28" s="1051"/>
      <c r="AD28" s="1051"/>
      <c r="AE28" s="1052"/>
      <c r="AF28" s="1053">
        <v>26</v>
      </c>
      <c r="AG28" s="1051"/>
      <c r="AH28" s="1051"/>
      <c r="AI28" s="1051"/>
      <c r="AJ28" s="1054"/>
      <c r="AK28" s="1042">
        <v>125</v>
      </c>
      <c r="AL28" s="1043"/>
      <c r="AM28" s="1043"/>
      <c r="AN28" s="1043"/>
      <c r="AO28" s="1043"/>
      <c r="AP28" s="1043" t="s">
        <v>563</v>
      </c>
      <c r="AQ28" s="1043"/>
      <c r="AR28" s="1043"/>
      <c r="AS28" s="1043"/>
      <c r="AT28" s="1043"/>
      <c r="AU28" s="1043" t="s">
        <v>563</v>
      </c>
      <c r="AV28" s="1043"/>
      <c r="AW28" s="1043"/>
      <c r="AX28" s="1043"/>
      <c r="AY28" s="1043"/>
      <c r="AZ28" s="1044" t="s">
        <v>563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871</v>
      </c>
      <c r="R29" s="1039"/>
      <c r="S29" s="1039"/>
      <c r="T29" s="1039"/>
      <c r="U29" s="1039"/>
      <c r="V29" s="1039">
        <v>848</v>
      </c>
      <c r="W29" s="1039"/>
      <c r="X29" s="1039"/>
      <c r="Y29" s="1039"/>
      <c r="Z29" s="1039"/>
      <c r="AA29" s="1039">
        <v>23</v>
      </c>
      <c r="AB29" s="1039"/>
      <c r="AC29" s="1039"/>
      <c r="AD29" s="1039"/>
      <c r="AE29" s="1040"/>
      <c r="AF29" s="1035">
        <v>23</v>
      </c>
      <c r="AG29" s="1036"/>
      <c r="AH29" s="1036"/>
      <c r="AI29" s="1036"/>
      <c r="AJ29" s="1037"/>
      <c r="AK29" s="980">
        <v>171</v>
      </c>
      <c r="AL29" s="971"/>
      <c r="AM29" s="971"/>
      <c r="AN29" s="971"/>
      <c r="AO29" s="971"/>
      <c r="AP29" s="971" t="s">
        <v>563</v>
      </c>
      <c r="AQ29" s="971"/>
      <c r="AR29" s="971"/>
      <c r="AS29" s="971"/>
      <c r="AT29" s="971"/>
      <c r="AU29" s="971" t="s">
        <v>563</v>
      </c>
      <c r="AV29" s="971"/>
      <c r="AW29" s="971"/>
      <c r="AX29" s="971"/>
      <c r="AY29" s="971"/>
      <c r="AZ29" s="1041" t="s">
        <v>563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196</v>
      </c>
      <c r="R30" s="1039"/>
      <c r="S30" s="1039"/>
      <c r="T30" s="1039"/>
      <c r="U30" s="1039"/>
      <c r="V30" s="1039">
        <v>193</v>
      </c>
      <c r="W30" s="1039"/>
      <c r="X30" s="1039"/>
      <c r="Y30" s="1039"/>
      <c r="Z30" s="1039"/>
      <c r="AA30" s="1039">
        <v>3</v>
      </c>
      <c r="AB30" s="1039"/>
      <c r="AC30" s="1039"/>
      <c r="AD30" s="1039"/>
      <c r="AE30" s="1040"/>
      <c r="AF30" s="1035">
        <v>3</v>
      </c>
      <c r="AG30" s="1036"/>
      <c r="AH30" s="1036"/>
      <c r="AI30" s="1036"/>
      <c r="AJ30" s="1037"/>
      <c r="AK30" s="980">
        <v>156</v>
      </c>
      <c r="AL30" s="971"/>
      <c r="AM30" s="971"/>
      <c r="AN30" s="971"/>
      <c r="AO30" s="971"/>
      <c r="AP30" s="971" t="s">
        <v>563</v>
      </c>
      <c r="AQ30" s="971"/>
      <c r="AR30" s="971"/>
      <c r="AS30" s="971"/>
      <c r="AT30" s="971"/>
      <c r="AU30" s="971" t="s">
        <v>563</v>
      </c>
      <c r="AV30" s="971"/>
      <c r="AW30" s="971"/>
      <c r="AX30" s="971"/>
      <c r="AY30" s="971"/>
      <c r="AZ30" s="1041" t="s">
        <v>563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321</v>
      </c>
      <c r="R31" s="1039"/>
      <c r="S31" s="1039"/>
      <c r="T31" s="1039"/>
      <c r="U31" s="1039"/>
      <c r="V31" s="1039">
        <v>325</v>
      </c>
      <c r="W31" s="1039"/>
      <c r="X31" s="1039"/>
      <c r="Y31" s="1039"/>
      <c r="Z31" s="1039"/>
      <c r="AA31" s="1039">
        <v>-4</v>
      </c>
      <c r="AB31" s="1039"/>
      <c r="AC31" s="1039"/>
      <c r="AD31" s="1039"/>
      <c r="AE31" s="1040"/>
      <c r="AF31" s="1035">
        <v>238</v>
      </c>
      <c r="AG31" s="1036"/>
      <c r="AH31" s="1036"/>
      <c r="AI31" s="1036"/>
      <c r="AJ31" s="1037"/>
      <c r="AK31" s="980">
        <v>20</v>
      </c>
      <c r="AL31" s="971"/>
      <c r="AM31" s="971"/>
      <c r="AN31" s="971"/>
      <c r="AO31" s="971"/>
      <c r="AP31" s="971">
        <v>21</v>
      </c>
      <c r="AQ31" s="971"/>
      <c r="AR31" s="971"/>
      <c r="AS31" s="971"/>
      <c r="AT31" s="971"/>
      <c r="AU31" s="971" t="s">
        <v>563</v>
      </c>
      <c r="AV31" s="971"/>
      <c r="AW31" s="971"/>
      <c r="AX31" s="971"/>
      <c r="AY31" s="971"/>
      <c r="AZ31" s="1041" t="s">
        <v>563</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1004</v>
      </c>
      <c r="R32" s="1039"/>
      <c r="S32" s="1039"/>
      <c r="T32" s="1039"/>
      <c r="U32" s="1039"/>
      <c r="V32" s="1039">
        <v>953</v>
      </c>
      <c r="W32" s="1039"/>
      <c r="X32" s="1039"/>
      <c r="Y32" s="1039"/>
      <c r="Z32" s="1039"/>
      <c r="AA32" s="1039">
        <v>52</v>
      </c>
      <c r="AB32" s="1039"/>
      <c r="AC32" s="1039"/>
      <c r="AD32" s="1039"/>
      <c r="AE32" s="1040"/>
      <c r="AF32" s="1035">
        <v>30</v>
      </c>
      <c r="AG32" s="1036"/>
      <c r="AH32" s="1036"/>
      <c r="AI32" s="1036"/>
      <c r="AJ32" s="1037"/>
      <c r="AK32" s="980">
        <v>555</v>
      </c>
      <c r="AL32" s="971"/>
      <c r="AM32" s="971"/>
      <c r="AN32" s="971"/>
      <c r="AO32" s="971"/>
      <c r="AP32" s="971">
        <v>2936</v>
      </c>
      <c r="AQ32" s="971"/>
      <c r="AR32" s="971"/>
      <c r="AS32" s="971"/>
      <c r="AT32" s="971"/>
      <c r="AU32" s="971">
        <v>2428</v>
      </c>
      <c r="AV32" s="971"/>
      <c r="AW32" s="971"/>
      <c r="AX32" s="971"/>
      <c r="AY32" s="971"/>
      <c r="AZ32" s="1041" t="s">
        <v>563</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321</v>
      </c>
      <c r="AG63" s="959"/>
      <c r="AH63" s="959"/>
      <c r="AI63" s="959"/>
      <c r="AJ63" s="1022"/>
      <c r="AK63" s="1023"/>
      <c r="AL63" s="963"/>
      <c r="AM63" s="963"/>
      <c r="AN63" s="963"/>
      <c r="AO63" s="963"/>
      <c r="AP63" s="959">
        <v>2957</v>
      </c>
      <c r="AQ63" s="959"/>
      <c r="AR63" s="959"/>
      <c r="AS63" s="959"/>
      <c r="AT63" s="959"/>
      <c r="AU63" s="959">
        <v>2428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548</v>
      </c>
      <c r="C68" s="986"/>
      <c r="D68" s="986"/>
      <c r="E68" s="986"/>
      <c r="F68" s="986"/>
      <c r="G68" s="986"/>
      <c r="H68" s="986"/>
      <c r="I68" s="986"/>
      <c r="J68" s="986"/>
      <c r="K68" s="986"/>
      <c r="L68" s="986"/>
      <c r="M68" s="986"/>
      <c r="N68" s="986"/>
      <c r="O68" s="986"/>
      <c r="P68" s="987"/>
      <c r="Q68" s="988">
        <v>207</v>
      </c>
      <c r="R68" s="982"/>
      <c r="S68" s="982"/>
      <c r="T68" s="982"/>
      <c r="U68" s="982"/>
      <c r="V68" s="982">
        <v>150</v>
      </c>
      <c r="W68" s="982"/>
      <c r="X68" s="982"/>
      <c r="Y68" s="982"/>
      <c r="Z68" s="982"/>
      <c r="AA68" s="982">
        <v>57</v>
      </c>
      <c r="AB68" s="982"/>
      <c r="AC68" s="982"/>
      <c r="AD68" s="982"/>
      <c r="AE68" s="982"/>
      <c r="AF68" s="982">
        <v>23</v>
      </c>
      <c r="AG68" s="982"/>
      <c r="AH68" s="982"/>
      <c r="AI68" s="982"/>
      <c r="AJ68" s="982"/>
      <c r="AK68" s="982">
        <v>5</v>
      </c>
      <c r="AL68" s="982"/>
      <c r="AM68" s="982"/>
      <c r="AN68" s="982"/>
      <c r="AO68" s="982"/>
      <c r="AP68" s="982">
        <v>17</v>
      </c>
      <c r="AQ68" s="982"/>
      <c r="AR68" s="982"/>
      <c r="AS68" s="982"/>
      <c r="AT68" s="982"/>
      <c r="AU68" s="982">
        <v>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549</v>
      </c>
      <c r="C69" s="975"/>
      <c r="D69" s="975"/>
      <c r="E69" s="975"/>
      <c r="F69" s="975"/>
      <c r="G69" s="975"/>
      <c r="H69" s="975"/>
      <c r="I69" s="975"/>
      <c r="J69" s="975"/>
      <c r="K69" s="975"/>
      <c r="L69" s="975"/>
      <c r="M69" s="975"/>
      <c r="N69" s="975"/>
      <c r="O69" s="975"/>
      <c r="P69" s="976"/>
      <c r="Q69" s="977">
        <v>248</v>
      </c>
      <c r="R69" s="971"/>
      <c r="S69" s="971"/>
      <c r="T69" s="971"/>
      <c r="U69" s="971"/>
      <c r="V69" s="971">
        <v>205</v>
      </c>
      <c r="W69" s="971"/>
      <c r="X69" s="971"/>
      <c r="Y69" s="971"/>
      <c r="Z69" s="971"/>
      <c r="AA69" s="971">
        <v>43</v>
      </c>
      <c r="AB69" s="971"/>
      <c r="AC69" s="971"/>
      <c r="AD69" s="971"/>
      <c r="AE69" s="971"/>
      <c r="AF69" s="971">
        <v>43</v>
      </c>
      <c r="AG69" s="971"/>
      <c r="AH69" s="971"/>
      <c r="AI69" s="971"/>
      <c r="AJ69" s="971"/>
      <c r="AK69" s="971" t="s">
        <v>563</v>
      </c>
      <c r="AL69" s="971"/>
      <c r="AM69" s="971"/>
      <c r="AN69" s="971"/>
      <c r="AO69" s="971"/>
      <c r="AP69" s="971" t="s">
        <v>563</v>
      </c>
      <c r="AQ69" s="971"/>
      <c r="AR69" s="971"/>
      <c r="AS69" s="971"/>
      <c r="AT69" s="971"/>
      <c r="AU69" s="971" t="s">
        <v>563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550</v>
      </c>
      <c r="C70" s="975"/>
      <c r="D70" s="975"/>
      <c r="E70" s="975"/>
      <c r="F70" s="975"/>
      <c r="G70" s="975"/>
      <c r="H70" s="975"/>
      <c r="I70" s="975"/>
      <c r="J70" s="975"/>
      <c r="K70" s="975"/>
      <c r="L70" s="975"/>
      <c r="M70" s="975"/>
      <c r="N70" s="975"/>
      <c r="O70" s="975"/>
      <c r="P70" s="976"/>
      <c r="Q70" s="977">
        <v>284</v>
      </c>
      <c r="R70" s="971"/>
      <c r="S70" s="971"/>
      <c r="T70" s="971"/>
      <c r="U70" s="971"/>
      <c r="V70" s="971">
        <v>243</v>
      </c>
      <c r="W70" s="971"/>
      <c r="X70" s="971"/>
      <c r="Y70" s="971"/>
      <c r="Z70" s="971"/>
      <c r="AA70" s="971">
        <v>41</v>
      </c>
      <c r="AB70" s="971"/>
      <c r="AC70" s="971"/>
      <c r="AD70" s="971"/>
      <c r="AE70" s="971"/>
      <c r="AF70" s="971">
        <v>35</v>
      </c>
      <c r="AG70" s="971"/>
      <c r="AH70" s="971"/>
      <c r="AI70" s="971"/>
      <c r="AJ70" s="971"/>
      <c r="AK70" s="971">
        <v>31</v>
      </c>
      <c r="AL70" s="971"/>
      <c r="AM70" s="971"/>
      <c r="AN70" s="971"/>
      <c r="AO70" s="971"/>
      <c r="AP70" s="971" t="s">
        <v>563</v>
      </c>
      <c r="AQ70" s="971"/>
      <c r="AR70" s="971"/>
      <c r="AS70" s="971"/>
      <c r="AT70" s="971"/>
      <c r="AU70" s="971" t="s">
        <v>563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551</v>
      </c>
      <c r="C71" s="975"/>
      <c r="D71" s="975"/>
      <c r="E71" s="975"/>
      <c r="F71" s="975"/>
      <c r="G71" s="975"/>
      <c r="H71" s="975"/>
      <c r="I71" s="975"/>
      <c r="J71" s="975"/>
      <c r="K71" s="975"/>
      <c r="L71" s="975"/>
      <c r="M71" s="975"/>
      <c r="N71" s="975"/>
      <c r="O71" s="975"/>
      <c r="P71" s="976"/>
      <c r="Q71" s="977">
        <v>374</v>
      </c>
      <c r="R71" s="971"/>
      <c r="S71" s="971"/>
      <c r="T71" s="971"/>
      <c r="U71" s="971"/>
      <c r="V71" s="971">
        <v>363</v>
      </c>
      <c r="W71" s="971"/>
      <c r="X71" s="971"/>
      <c r="Y71" s="971"/>
      <c r="Z71" s="971"/>
      <c r="AA71" s="971">
        <v>11</v>
      </c>
      <c r="AB71" s="971"/>
      <c r="AC71" s="971"/>
      <c r="AD71" s="971"/>
      <c r="AE71" s="971"/>
      <c r="AF71" s="971">
        <v>11</v>
      </c>
      <c r="AG71" s="971"/>
      <c r="AH71" s="971"/>
      <c r="AI71" s="971"/>
      <c r="AJ71" s="971"/>
      <c r="AK71" s="971" t="s">
        <v>563</v>
      </c>
      <c r="AL71" s="971"/>
      <c r="AM71" s="971"/>
      <c r="AN71" s="971"/>
      <c r="AO71" s="971"/>
      <c r="AP71" s="971" t="s">
        <v>563</v>
      </c>
      <c r="AQ71" s="971"/>
      <c r="AR71" s="971"/>
      <c r="AS71" s="971"/>
      <c r="AT71" s="971"/>
      <c r="AU71" s="971" t="s">
        <v>563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552</v>
      </c>
      <c r="C72" s="975"/>
      <c r="D72" s="975"/>
      <c r="E72" s="975"/>
      <c r="F72" s="975"/>
      <c r="G72" s="975"/>
      <c r="H72" s="975"/>
      <c r="I72" s="975"/>
      <c r="J72" s="975"/>
      <c r="K72" s="975"/>
      <c r="L72" s="975"/>
      <c r="M72" s="975"/>
      <c r="N72" s="975"/>
      <c r="O72" s="975"/>
      <c r="P72" s="976"/>
      <c r="Q72" s="977">
        <v>313</v>
      </c>
      <c r="R72" s="971"/>
      <c r="S72" s="971"/>
      <c r="T72" s="971"/>
      <c r="U72" s="971"/>
      <c r="V72" s="971">
        <v>294</v>
      </c>
      <c r="W72" s="971"/>
      <c r="X72" s="971"/>
      <c r="Y72" s="971"/>
      <c r="Z72" s="971"/>
      <c r="AA72" s="971">
        <v>19</v>
      </c>
      <c r="AB72" s="971"/>
      <c r="AC72" s="971"/>
      <c r="AD72" s="971"/>
      <c r="AE72" s="971"/>
      <c r="AF72" s="971">
        <v>19</v>
      </c>
      <c r="AG72" s="971"/>
      <c r="AH72" s="971"/>
      <c r="AI72" s="971"/>
      <c r="AJ72" s="971"/>
      <c r="AK72" s="971">
        <v>83</v>
      </c>
      <c r="AL72" s="971"/>
      <c r="AM72" s="971"/>
      <c r="AN72" s="971"/>
      <c r="AO72" s="971"/>
      <c r="AP72" s="971" t="s">
        <v>563</v>
      </c>
      <c r="AQ72" s="971"/>
      <c r="AR72" s="971"/>
      <c r="AS72" s="971"/>
      <c r="AT72" s="971"/>
      <c r="AU72" s="971" t="s">
        <v>563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553</v>
      </c>
      <c r="C73" s="975"/>
      <c r="D73" s="975"/>
      <c r="E73" s="975"/>
      <c r="F73" s="975"/>
      <c r="G73" s="975"/>
      <c r="H73" s="975"/>
      <c r="I73" s="975"/>
      <c r="J73" s="975"/>
      <c r="K73" s="975"/>
      <c r="L73" s="975"/>
      <c r="M73" s="975"/>
      <c r="N73" s="975"/>
      <c r="O73" s="975"/>
      <c r="P73" s="976"/>
      <c r="Q73" s="977">
        <v>62</v>
      </c>
      <c r="R73" s="971"/>
      <c r="S73" s="971"/>
      <c r="T73" s="971"/>
      <c r="U73" s="971"/>
      <c r="V73" s="971">
        <v>61</v>
      </c>
      <c r="W73" s="971"/>
      <c r="X73" s="971"/>
      <c r="Y73" s="971"/>
      <c r="Z73" s="971"/>
      <c r="AA73" s="971">
        <v>1</v>
      </c>
      <c r="AB73" s="971"/>
      <c r="AC73" s="971"/>
      <c r="AD73" s="971"/>
      <c r="AE73" s="971"/>
      <c r="AF73" s="971">
        <v>1</v>
      </c>
      <c r="AG73" s="971"/>
      <c r="AH73" s="971"/>
      <c r="AI73" s="971"/>
      <c r="AJ73" s="971"/>
      <c r="AK73" s="971" t="s">
        <v>563</v>
      </c>
      <c r="AL73" s="971"/>
      <c r="AM73" s="971"/>
      <c r="AN73" s="971"/>
      <c r="AO73" s="971"/>
      <c r="AP73" s="971" t="s">
        <v>563</v>
      </c>
      <c r="AQ73" s="971"/>
      <c r="AR73" s="971"/>
      <c r="AS73" s="971"/>
      <c r="AT73" s="971"/>
      <c r="AU73" s="971" t="s">
        <v>563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554</v>
      </c>
      <c r="C74" s="975"/>
      <c r="D74" s="975"/>
      <c r="E74" s="975"/>
      <c r="F74" s="975"/>
      <c r="G74" s="975"/>
      <c r="H74" s="975"/>
      <c r="I74" s="975"/>
      <c r="J74" s="975"/>
      <c r="K74" s="975"/>
      <c r="L74" s="975"/>
      <c r="M74" s="975"/>
      <c r="N74" s="975"/>
      <c r="O74" s="975"/>
      <c r="P74" s="976"/>
      <c r="Q74" s="977">
        <v>155</v>
      </c>
      <c r="R74" s="971"/>
      <c r="S74" s="971"/>
      <c r="T74" s="971"/>
      <c r="U74" s="971"/>
      <c r="V74" s="971">
        <v>153</v>
      </c>
      <c r="W74" s="971"/>
      <c r="X74" s="971"/>
      <c r="Y74" s="971"/>
      <c r="Z74" s="971"/>
      <c r="AA74" s="971">
        <v>3</v>
      </c>
      <c r="AB74" s="971"/>
      <c r="AC74" s="971"/>
      <c r="AD74" s="971"/>
      <c r="AE74" s="971"/>
      <c r="AF74" s="971">
        <v>3</v>
      </c>
      <c r="AG74" s="971"/>
      <c r="AH74" s="971"/>
      <c r="AI74" s="971"/>
      <c r="AJ74" s="971"/>
      <c r="AK74" s="971" t="s">
        <v>563</v>
      </c>
      <c r="AL74" s="971"/>
      <c r="AM74" s="971"/>
      <c r="AN74" s="971"/>
      <c r="AO74" s="971"/>
      <c r="AP74" s="971" t="s">
        <v>563</v>
      </c>
      <c r="AQ74" s="971"/>
      <c r="AR74" s="971"/>
      <c r="AS74" s="971"/>
      <c r="AT74" s="971"/>
      <c r="AU74" s="971" t="s">
        <v>563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555</v>
      </c>
      <c r="C75" s="975"/>
      <c r="D75" s="975"/>
      <c r="E75" s="975"/>
      <c r="F75" s="975"/>
      <c r="G75" s="975"/>
      <c r="H75" s="975"/>
      <c r="I75" s="975"/>
      <c r="J75" s="975"/>
      <c r="K75" s="975"/>
      <c r="L75" s="975"/>
      <c r="M75" s="975"/>
      <c r="N75" s="975"/>
      <c r="O75" s="975"/>
      <c r="P75" s="976"/>
      <c r="Q75" s="978">
        <v>16</v>
      </c>
      <c r="R75" s="979"/>
      <c r="S75" s="979"/>
      <c r="T75" s="979"/>
      <c r="U75" s="980"/>
      <c r="V75" s="981">
        <v>14</v>
      </c>
      <c r="W75" s="979"/>
      <c r="X75" s="979"/>
      <c r="Y75" s="979"/>
      <c r="Z75" s="980"/>
      <c r="AA75" s="981">
        <v>2</v>
      </c>
      <c r="AB75" s="979"/>
      <c r="AC75" s="979"/>
      <c r="AD75" s="979"/>
      <c r="AE75" s="980"/>
      <c r="AF75" s="981">
        <v>2</v>
      </c>
      <c r="AG75" s="979"/>
      <c r="AH75" s="979"/>
      <c r="AI75" s="979"/>
      <c r="AJ75" s="980"/>
      <c r="AK75" s="981" t="s">
        <v>563</v>
      </c>
      <c r="AL75" s="979"/>
      <c r="AM75" s="979"/>
      <c r="AN75" s="979"/>
      <c r="AO75" s="980"/>
      <c r="AP75" s="981" t="s">
        <v>563</v>
      </c>
      <c r="AQ75" s="979"/>
      <c r="AR75" s="979"/>
      <c r="AS75" s="979"/>
      <c r="AT75" s="980"/>
      <c r="AU75" s="981" t="s">
        <v>563</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556</v>
      </c>
      <c r="C76" s="975"/>
      <c r="D76" s="975"/>
      <c r="E76" s="975"/>
      <c r="F76" s="975"/>
      <c r="G76" s="975"/>
      <c r="H76" s="975"/>
      <c r="I76" s="975"/>
      <c r="J76" s="975"/>
      <c r="K76" s="975"/>
      <c r="L76" s="975"/>
      <c r="M76" s="975"/>
      <c r="N76" s="975"/>
      <c r="O76" s="975"/>
      <c r="P76" s="976"/>
      <c r="Q76" s="978">
        <v>5869</v>
      </c>
      <c r="R76" s="979"/>
      <c r="S76" s="979"/>
      <c r="T76" s="979"/>
      <c r="U76" s="980"/>
      <c r="V76" s="981">
        <v>4818</v>
      </c>
      <c r="W76" s="979"/>
      <c r="X76" s="979"/>
      <c r="Y76" s="979"/>
      <c r="Z76" s="980"/>
      <c r="AA76" s="981">
        <v>1051</v>
      </c>
      <c r="AB76" s="979"/>
      <c r="AC76" s="979"/>
      <c r="AD76" s="979"/>
      <c r="AE76" s="980"/>
      <c r="AF76" s="981">
        <v>1051</v>
      </c>
      <c r="AG76" s="979"/>
      <c r="AH76" s="979"/>
      <c r="AI76" s="979"/>
      <c r="AJ76" s="980"/>
      <c r="AK76" s="981">
        <v>18</v>
      </c>
      <c r="AL76" s="979"/>
      <c r="AM76" s="979"/>
      <c r="AN76" s="979"/>
      <c r="AO76" s="980"/>
      <c r="AP76" s="981" t="s">
        <v>563</v>
      </c>
      <c r="AQ76" s="979"/>
      <c r="AR76" s="979"/>
      <c r="AS76" s="979"/>
      <c r="AT76" s="980"/>
      <c r="AU76" s="981" t="s">
        <v>563</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557</v>
      </c>
      <c r="C77" s="975"/>
      <c r="D77" s="975"/>
      <c r="E77" s="975"/>
      <c r="F77" s="975"/>
      <c r="G77" s="975"/>
      <c r="H77" s="975"/>
      <c r="I77" s="975"/>
      <c r="J77" s="975"/>
      <c r="K77" s="975"/>
      <c r="L77" s="975"/>
      <c r="M77" s="975"/>
      <c r="N77" s="975"/>
      <c r="O77" s="975"/>
      <c r="P77" s="976"/>
      <c r="Q77" s="978">
        <v>280</v>
      </c>
      <c r="R77" s="979"/>
      <c r="S77" s="979"/>
      <c r="T77" s="979"/>
      <c r="U77" s="980"/>
      <c r="V77" s="981">
        <v>269</v>
      </c>
      <c r="W77" s="979"/>
      <c r="X77" s="979"/>
      <c r="Y77" s="979"/>
      <c r="Z77" s="980"/>
      <c r="AA77" s="981">
        <v>11</v>
      </c>
      <c r="AB77" s="979"/>
      <c r="AC77" s="979"/>
      <c r="AD77" s="979"/>
      <c r="AE77" s="980"/>
      <c r="AF77" s="981">
        <v>11</v>
      </c>
      <c r="AG77" s="979"/>
      <c r="AH77" s="979"/>
      <c r="AI77" s="979"/>
      <c r="AJ77" s="980"/>
      <c r="AK77" s="981" t="s">
        <v>563</v>
      </c>
      <c r="AL77" s="979"/>
      <c r="AM77" s="979"/>
      <c r="AN77" s="979"/>
      <c r="AO77" s="980"/>
      <c r="AP77" s="981">
        <v>101</v>
      </c>
      <c r="AQ77" s="979"/>
      <c r="AR77" s="979"/>
      <c r="AS77" s="979"/>
      <c r="AT77" s="980"/>
      <c r="AU77" s="981">
        <v>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558</v>
      </c>
      <c r="C78" s="975"/>
      <c r="D78" s="975"/>
      <c r="E78" s="975"/>
      <c r="F78" s="975"/>
      <c r="G78" s="975"/>
      <c r="H78" s="975"/>
      <c r="I78" s="975"/>
      <c r="J78" s="975"/>
      <c r="K78" s="975"/>
      <c r="L78" s="975"/>
      <c r="M78" s="975"/>
      <c r="N78" s="975"/>
      <c r="O78" s="975"/>
      <c r="P78" s="976"/>
      <c r="Q78" s="977">
        <v>5</v>
      </c>
      <c r="R78" s="971"/>
      <c r="S78" s="971"/>
      <c r="T78" s="971"/>
      <c r="U78" s="971"/>
      <c r="V78" s="971">
        <v>3</v>
      </c>
      <c r="W78" s="971"/>
      <c r="X78" s="971"/>
      <c r="Y78" s="971"/>
      <c r="Z78" s="971"/>
      <c r="AA78" s="971">
        <v>2</v>
      </c>
      <c r="AB78" s="971"/>
      <c r="AC78" s="971"/>
      <c r="AD78" s="971"/>
      <c r="AE78" s="971"/>
      <c r="AF78" s="971">
        <v>2</v>
      </c>
      <c r="AG78" s="971"/>
      <c r="AH78" s="971"/>
      <c r="AI78" s="971"/>
      <c r="AJ78" s="971"/>
      <c r="AK78" s="971">
        <v>0</v>
      </c>
      <c r="AL78" s="971"/>
      <c r="AM78" s="971"/>
      <c r="AN78" s="971"/>
      <c r="AO78" s="971"/>
      <c r="AP78" s="971" t="s">
        <v>563</v>
      </c>
      <c r="AQ78" s="971"/>
      <c r="AR78" s="971"/>
      <c r="AS78" s="971"/>
      <c r="AT78" s="971"/>
      <c r="AU78" s="971" t="s">
        <v>563</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559</v>
      </c>
      <c r="C79" s="975"/>
      <c r="D79" s="975"/>
      <c r="E79" s="975"/>
      <c r="F79" s="975"/>
      <c r="G79" s="975"/>
      <c r="H79" s="975"/>
      <c r="I79" s="975"/>
      <c r="J79" s="975"/>
      <c r="K79" s="975"/>
      <c r="L79" s="975"/>
      <c r="M79" s="975"/>
      <c r="N79" s="975"/>
      <c r="O79" s="975"/>
      <c r="P79" s="976"/>
      <c r="Q79" s="977">
        <v>249</v>
      </c>
      <c r="R79" s="971"/>
      <c r="S79" s="971"/>
      <c r="T79" s="971"/>
      <c r="U79" s="971"/>
      <c r="V79" s="971">
        <v>153</v>
      </c>
      <c r="W79" s="971"/>
      <c r="X79" s="971"/>
      <c r="Y79" s="971"/>
      <c r="Z79" s="971"/>
      <c r="AA79" s="971">
        <v>96</v>
      </c>
      <c r="AB79" s="971"/>
      <c r="AC79" s="971"/>
      <c r="AD79" s="971"/>
      <c r="AE79" s="971"/>
      <c r="AF79" s="971">
        <v>96</v>
      </c>
      <c r="AG79" s="971"/>
      <c r="AH79" s="971"/>
      <c r="AI79" s="971"/>
      <c r="AJ79" s="971"/>
      <c r="AK79" s="971" t="s">
        <v>563</v>
      </c>
      <c r="AL79" s="971"/>
      <c r="AM79" s="971"/>
      <c r="AN79" s="971"/>
      <c r="AO79" s="971"/>
      <c r="AP79" s="971" t="s">
        <v>563</v>
      </c>
      <c r="AQ79" s="971"/>
      <c r="AR79" s="971"/>
      <c r="AS79" s="971"/>
      <c r="AT79" s="971"/>
      <c r="AU79" s="971" t="s">
        <v>563</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t="s">
        <v>560</v>
      </c>
      <c r="C80" s="975"/>
      <c r="D80" s="975"/>
      <c r="E80" s="975"/>
      <c r="F80" s="975"/>
      <c r="G80" s="975"/>
      <c r="H80" s="975"/>
      <c r="I80" s="975"/>
      <c r="J80" s="975"/>
      <c r="K80" s="975"/>
      <c r="L80" s="975"/>
      <c r="M80" s="975"/>
      <c r="N80" s="975"/>
      <c r="O80" s="975"/>
      <c r="P80" s="976"/>
      <c r="Q80" s="977">
        <v>38</v>
      </c>
      <c r="R80" s="971"/>
      <c r="S80" s="971"/>
      <c r="T80" s="971"/>
      <c r="U80" s="971"/>
      <c r="V80" s="971">
        <v>23</v>
      </c>
      <c r="W80" s="971"/>
      <c r="X80" s="971"/>
      <c r="Y80" s="971"/>
      <c r="Z80" s="971"/>
      <c r="AA80" s="971">
        <v>15</v>
      </c>
      <c r="AB80" s="971"/>
      <c r="AC80" s="971"/>
      <c r="AD80" s="971"/>
      <c r="AE80" s="971"/>
      <c r="AF80" s="971">
        <v>15</v>
      </c>
      <c r="AG80" s="971"/>
      <c r="AH80" s="971"/>
      <c r="AI80" s="971"/>
      <c r="AJ80" s="971"/>
      <c r="AK80" s="971" t="s">
        <v>563</v>
      </c>
      <c r="AL80" s="971"/>
      <c r="AM80" s="971"/>
      <c r="AN80" s="971"/>
      <c r="AO80" s="971"/>
      <c r="AP80" s="971" t="s">
        <v>563</v>
      </c>
      <c r="AQ80" s="971"/>
      <c r="AR80" s="971"/>
      <c r="AS80" s="971"/>
      <c r="AT80" s="971"/>
      <c r="AU80" s="971" t="s">
        <v>563</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t="s">
        <v>561</v>
      </c>
      <c r="C81" s="975"/>
      <c r="D81" s="975"/>
      <c r="E81" s="975"/>
      <c r="F81" s="975"/>
      <c r="G81" s="975"/>
      <c r="H81" s="975"/>
      <c r="I81" s="975"/>
      <c r="J81" s="975"/>
      <c r="K81" s="975"/>
      <c r="L81" s="975"/>
      <c r="M81" s="975"/>
      <c r="N81" s="975"/>
      <c r="O81" s="975"/>
      <c r="P81" s="976"/>
      <c r="Q81" s="977">
        <v>237</v>
      </c>
      <c r="R81" s="971"/>
      <c r="S81" s="971"/>
      <c r="T81" s="971"/>
      <c r="U81" s="971"/>
      <c r="V81" s="971">
        <v>234</v>
      </c>
      <c r="W81" s="971"/>
      <c r="X81" s="971"/>
      <c r="Y81" s="971"/>
      <c r="Z81" s="971"/>
      <c r="AA81" s="971">
        <v>4</v>
      </c>
      <c r="AB81" s="971"/>
      <c r="AC81" s="971"/>
      <c r="AD81" s="971"/>
      <c r="AE81" s="971"/>
      <c r="AF81" s="971">
        <v>4</v>
      </c>
      <c r="AG81" s="971"/>
      <c r="AH81" s="971"/>
      <c r="AI81" s="971"/>
      <c r="AJ81" s="971"/>
      <c r="AK81" s="971">
        <v>12</v>
      </c>
      <c r="AL81" s="971"/>
      <c r="AM81" s="971"/>
      <c r="AN81" s="971"/>
      <c r="AO81" s="971"/>
      <c r="AP81" s="971" t="s">
        <v>563</v>
      </c>
      <c r="AQ81" s="971"/>
      <c r="AR81" s="971"/>
      <c r="AS81" s="971"/>
      <c r="AT81" s="971"/>
      <c r="AU81" s="971" t="s">
        <v>563</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t="s">
        <v>562</v>
      </c>
      <c r="C82" s="975"/>
      <c r="D82" s="975"/>
      <c r="E82" s="975"/>
      <c r="F82" s="975"/>
      <c r="G82" s="975"/>
      <c r="H82" s="975"/>
      <c r="I82" s="975"/>
      <c r="J82" s="975"/>
      <c r="K82" s="975"/>
      <c r="L82" s="975"/>
      <c r="M82" s="975"/>
      <c r="N82" s="975"/>
      <c r="O82" s="975"/>
      <c r="P82" s="976"/>
      <c r="Q82" s="977">
        <v>254366</v>
      </c>
      <c r="R82" s="971"/>
      <c r="S82" s="971"/>
      <c r="T82" s="971"/>
      <c r="U82" s="971"/>
      <c r="V82" s="971">
        <v>246438</v>
      </c>
      <c r="W82" s="971"/>
      <c r="X82" s="971"/>
      <c r="Y82" s="971"/>
      <c r="Z82" s="971"/>
      <c r="AA82" s="971">
        <v>7929</v>
      </c>
      <c r="AB82" s="971"/>
      <c r="AC82" s="971"/>
      <c r="AD82" s="971"/>
      <c r="AE82" s="971"/>
      <c r="AF82" s="971">
        <v>7525</v>
      </c>
      <c r="AG82" s="971"/>
      <c r="AH82" s="971"/>
      <c r="AI82" s="971"/>
      <c r="AJ82" s="971"/>
      <c r="AK82" s="971" t="s">
        <v>563</v>
      </c>
      <c r="AL82" s="971"/>
      <c r="AM82" s="971"/>
      <c r="AN82" s="971"/>
      <c r="AO82" s="971"/>
      <c r="AP82" s="971" t="s">
        <v>563</v>
      </c>
      <c r="AQ82" s="971"/>
      <c r="AR82" s="971"/>
      <c r="AS82" s="971"/>
      <c r="AT82" s="971"/>
      <c r="AU82" s="971" t="s">
        <v>563</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8841</v>
      </c>
      <c r="AG88" s="959"/>
      <c r="AH88" s="959"/>
      <c r="AI88" s="959"/>
      <c r="AJ88" s="959"/>
      <c r="AK88" s="963"/>
      <c r="AL88" s="963"/>
      <c r="AM88" s="963"/>
      <c r="AN88" s="963"/>
      <c r="AO88" s="963"/>
      <c r="AP88" s="959">
        <v>118</v>
      </c>
      <c r="AQ88" s="959"/>
      <c r="AR88" s="959"/>
      <c r="AS88" s="959"/>
      <c r="AT88" s="959"/>
      <c r="AU88" s="959">
        <v>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x14ac:dyDescent="0.2">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50068</v>
      </c>
      <c r="AB110" s="889"/>
      <c r="AC110" s="889"/>
      <c r="AD110" s="889"/>
      <c r="AE110" s="890"/>
      <c r="AF110" s="891">
        <v>50068</v>
      </c>
      <c r="AG110" s="889"/>
      <c r="AH110" s="889"/>
      <c r="AI110" s="889"/>
      <c r="AJ110" s="890"/>
      <c r="AK110" s="891">
        <v>39294</v>
      </c>
      <c r="AL110" s="889"/>
      <c r="AM110" s="889"/>
      <c r="AN110" s="889"/>
      <c r="AO110" s="890"/>
      <c r="AP110" s="892">
        <v>0.9</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286664</v>
      </c>
      <c r="BR110" s="842"/>
      <c r="BS110" s="842"/>
      <c r="BT110" s="842"/>
      <c r="BU110" s="842"/>
      <c r="BV110" s="842">
        <v>237930</v>
      </c>
      <c r="BW110" s="842"/>
      <c r="BX110" s="842"/>
      <c r="BY110" s="842"/>
      <c r="BZ110" s="842"/>
      <c r="CA110" s="842">
        <v>565756</v>
      </c>
      <c r="CB110" s="842"/>
      <c r="CC110" s="842"/>
      <c r="CD110" s="842"/>
      <c r="CE110" s="842"/>
      <c r="CF110" s="866">
        <v>12.4</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3237498</v>
      </c>
      <c r="BR112" s="817"/>
      <c r="BS112" s="817"/>
      <c r="BT112" s="817"/>
      <c r="BU112" s="817"/>
      <c r="BV112" s="817">
        <v>2891431</v>
      </c>
      <c r="BW112" s="817"/>
      <c r="BX112" s="817"/>
      <c r="BY112" s="817"/>
      <c r="BZ112" s="817"/>
      <c r="CA112" s="817">
        <v>2428371</v>
      </c>
      <c r="CB112" s="817"/>
      <c r="CC112" s="817"/>
      <c r="CD112" s="817"/>
      <c r="CE112" s="817"/>
      <c r="CF112" s="875">
        <v>53.1</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482089</v>
      </c>
      <c r="AB113" s="919"/>
      <c r="AC113" s="919"/>
      <c r="AD113" s="919"/>
      <c r="AE113" s="920"/>
      <c r="AF113" s="921">
        <v>439386</v>
      </c>
      <c r="AG113" s="919"/>
      <c r="AH113" s="919"/>
      <c r="AI113" s="919"/>
      <c r="AJ113" s="920"/>
      <c r="AK113" s="921">
        <v>360371</v>
      </c>
      <c r="AL113" s="919"/>
      <c r="AM113" s="919"/>
      <c r="AN113" s="919"/>
      <c r="AO113" s="920"/>
      <c r="AP113" s="922">
        <v>7.9</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1690</v>
      </c>
      <c r="BR113" s="817"/>
      <c r="BS113" s="817"/>
      <c r="BT113" s="817"/>
      <c r="BU113" s="817"/>
      <c r="BV113" s="817">
        <v>5331</v>
      </c>
      <c r="BW113" s="817"/>
      <c r="BX113" s="817"/>
      <c r="BY113" s="817"/>
      <c r="BZ113" s="817"/>
      <c r="CA113" s="817">
        <v>4680</v>
      </c>
      <c r="CB113" s="817"/>
      <c r="CC113" s="817"/>
      <c r="CD113" s="817"/>
      <c r="CE113" s="817"/>
      <c r="CF113" s="875">
        <v>0.1</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477</v>
      </c>
      <c r="AB114" s="780"/>
      <c r="AC114" s="780"/>
      <c r="AD114" s="780"/>
      <c r="AE114" s="781"/>
      <c r="AF114" s="782">
        <v>477</v>
      </c>
      <c r="AG114" s="780"/>
      <c r="AH114" s="780"/>
      <c r="AI114" s="780"/>
      <c r="AJ114" s="781"/>
      <c r="AK114" s="782">
        <v>542</v>
      </c>
      <c r="AL114" s="780"/>
      <c r="AM114" s="780"/>
      <c r="AN114" s="780"/>
      <c r="AO114" s="781"/>
      <c r="AP114" s="824">
        <v>0</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250917</v>
      </c>
      <c r="BR114" s="817"/>
      <c r="BS114" s="817"/>
      <c r="BT114" s="817"/>
      <c r="BU114" s="817"/>
      <c r="BV114" s="817">
        <v>169321</v>
      </c>
      <c r="BW114" s="817"/>
      <c r="BX114" s="817"/>
      <c r="BY114" s="817"/>
      <c r="BZ114" s="817"/>
      <c r="CA114" s="817">
        <v>146074</v>
      </c>
      <c r="CB114" s="817"/>
      <c r="CC114" s="817"/>
      <c r="CD114" s="817"/>
      <c r="CE114" s="817"/>
      <c r="CF114" s="875">
        <v>3.2</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532634</v>
      </c>
      <c r="AB117" s="903"/>
      <c r="AC117" s="903"/>
      <c r="AD117" s="903"/>
      <c r="AE117" s="904"/>
      <c r="AF117" s="905">
        <v>489931</v>
      </c>
      <c r="AG117" s="903"/>
      <c r="AH117" s="903"/>
      <c r="AI117" s="903"/>
      <c r="AJ117" s="904"/>
      <c r="AK117" s="905">
        <v>400207</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3776769</v>
      </c>
      <c r="BR119" s="845"/>
      <c r="BS119" s="845"/>
      <c r="BT119" s="845"/>
      <c r="BU119" s="845"/>
      <c r="BV119" s="845">
        <v>3304013</v>
      </c>
      <c r="BW119" s="845"/>
      <c r="BX119" s="845"/>
      <c r="BY119" s="845"/>
      <c r="BZ119" s="845"/>
      <c r="CA119" s="845">
        <v>3144881</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27053900</v>
      </c>
      <c r="BR120" s="842"/>
      <c r="BS120" s="842"/>
      <c r="BT120" s="842"/>
      <c r="BU120" s="842"/>
      <c r="BV120" s="842">
        <v>26519381</v>
      </c>
      <c r="BW120" s="842"/>
      <c r="BX120" s="842"/>
      <c r="BY120" s="842"/>
      <c r="BZ120" s="842"/>
      <c r="CA120" s="842">
        <v>26429270</v>
      </c>
      <c r="CB120" s="842"/>
      <c r="CC120" s="842"/>
      <c r="CD120" s="842"/>
      <c r="CE120" s="842"/>
      <c r="CF120" s="866">
        <v>578.1</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2428371</v>
      </c>
      <c r="DR120" s="842"/>
      <c r="DS120" s="842"/>
      <c r="DT120" s="842"/>
      <c r="DU120" s="842"/>
      <c r="DV120" s="843">
        <v>53.1</v>
      </c>
      <c r="DW120" s="843"/>
      <c r="DX120" s="843"/>
      <c r="DY120" s="843"/>
      <c r="DZ120" s="844"/>
    </row>
    <row r="121" spans="1:130" s="230"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2353657</v>
      </c>
      <c r="BR122" s="845"/>
      <c r="BS122" s="845"/>
      <c r="BT122" s="845"/>
      <c r="BU122" s="845"/>
      <c r="BV122" s="845">
        <v>1999442</v>
      </c>
      <c r="BW122" s="845"/>
      <c r="BX122" s="845"/>
      <c r="BY122" s="845"/>
      <c r="BZ122" s="845"/>
      <c r="CA122" s="845">
        <v>1858881</v>
      </c>
      <c r="CB122" s="845"/>
      <c r="CC122" s="845"/>
      <c r="CD122" s="845"/>
      <c r="CE122" s="845"/>
      <c r="CF122" s="846">
        <v>40.700000000000003</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449</v>
      </c>
      <c r="BP123" s="878"/>
      <c r="BQ123" s="832">
        <v>29407557</v>
      </c>
      <c r="BR123" s="833"/>
      <c r="BS123" s="833"/>
      <c r="BT123" s="833"/>
      <c r="BU123" s="833"/>
      <c r="BV123" s="833">
        <v>28518823</v>
      </c>
      <c r="BW123" s="833"/>
      <c r="BX123" s="833"/>
      <c r="BY123" s="833"/>
      <c r="BZ123" s="833"/>
      <c r="CA123" s="833">
        <v>28288151</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v>3237498</v>
      </c>
      <c r="DH124" s="764"/>
      <c r="DI124" s="764"/>
      <c r="DJ124" s="764"/>
      <c r="DK124" s="765"/>
      <c r="DL124" s="766">
        <v>2891431</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5149326</v>
      </c>
      <c r="AB129" s="780"/>
      <c r="AC129" s="780"/>
      <c r="AD129" s="780"/>
      <c r="AE129" s="781"/>
      <c r="AF129" s="782">
        <v>4980063</v>
      </c>
      <c r="AG129" s="780"/>
      <c r="AH129" s="780"/>
      <c r="AI129" s="780"/>
      <c r="AJ129" s="781"/>
      <c r="AK129" s="782">
        <v>4919418</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414799</v>
      </c>
      <c r="AB130" s="780"/>
      <c r="AC130" s="780"/>
      <c r="AD130" s="780"/>
      <c r="AE130" s="781"/>
      <c r="AF130" s="782">
        <v>387252</v>
      </c>
      <c r="AG130" s="780"/>
      <c r="AH130" s="780"/>
      <c r="AI130" s="780"/>
      <c r="AJ130" s="781"/>
      <c r="AK130" s="782">
        <v>347799</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1.9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4734527</v>
      </c>
      <c r="AB131" s="764"/>
      <c r="AC131" s="764"/>
      <c r="AD131" s="764"/>
      <c r="AE131" s="765"/>
      <c r="AF131" s="766">
        <v>4592811</v>
      </c>
      <c r="AG131" s="764"/>
      <c r="AH131" s="764"/>
      <c r="AI131" s="764"/>
      <c r="AJ131" s="765"/>
      <c r="AK131" s="766">
        <v>4571619</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2.4888441870000002</v>
      </c>
      <c r="AB132" s="745"/>
      <c r="AC132" s="745"/>
      <c r="AD132" s="745"/>
      <c r="AE132" s="746"/>
      <c r="AF132" s="747">
        <v>2.2356460999999999</v>
      </c>
      <c r="AG132" s="745"/>
      <c r="AH132" s="745"/>
      <c r="AI132" s="745"/>
      <c r="AJ132" s="746"/>
      <c r="AK132" s="747">
        <v>1.1463772459999999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2.2999999999999998</v>
      </c>
      <c r="AB133" s="724"/>
      <c r="AC133" s="724"/>
      <c r="AD133" s="724"/>
      <c r="AE133" s="725"/>
      <c r="AF133" s="723">
        <v>2.4</v>
      </c>
      <c r="AG133" s="724"/>
      <c r="AH133" s="724"/>
      <c r="AI133" s="724"/>
      <c r="AJ133" s="725"/>
      <c r="AK133" s="723">
        <v>1.9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XFYM2etGe7G06EC5B+htzQtF9D9Lkcq4tk7oIA8CDjaJgqUQ7dr+OUOr+tY6koeYkUBVCuPiG2WOc/PsLDLvQ==" saltValue="cTM+Qpk/iimAG8hKxYrIc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1WQYWN4iqhIhiY3RE4UIb0uOosbN+1k1j+Gxz8Zka2Fqyg0FdDnqBINNMCxnB49Wugd9vOBz4Xe+QSXgEtlKjA==" saltValue="eY9E/kEouzmTzy7KHsRD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79ggvphUdlRaZhj8SfmI/QOB1TNtlu/np2sNihsO0k14L62wwQlXlUQijthUTwLS3hROVa5q5R+jCwrvdaBliw==" saltValue="thxi9VnZjlQKE7o2ArLMC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1425103</v>
      </c>
      <c r="AP9" s="281">
        <v>91102</v>
      </c>
      <c r="AQ9" s="282">
        <v>102178</v>
      </c>
      <c r="AR9" s="283">
        <v>-10.8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39735</v>
      </c>
      <c r="AP10" s="284">
        <v>2540</v>
      </c>
      <c r="AQ10" s="285">
        <v>12375</v>
      </c>
      <c r="AR10" s="286">
        <v>-79.5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48239</v>
      </c>
      <c r="AP11" s="284">
        <v>3084</v>
      </c>
      <c r="AQ11" s="285">
        <v>998</v>
      </c>
      <c r="AR11" s="286">
        <v>209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v>0</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18236</v>
      </c>
      <c r="AP13" s="284">
        <v>1166</v>
      </c>
      <c r="AQ13" s="285">
        <v>3569</v>
      </c>
      <c r="AR13" s="286">
        <v>-67.3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28839</v>
      </c>
      <c r="AP14" s="284">
        <v>1844</v>
      </c>
      <c r="AQ14" s="285">
        <v>2201</v>
      </c>
      <c r="AR14" s="286">
        <v>-16.2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-110692</v>
      </c>
      <c r="AP15" s="284">
        <v>-7076</v>
      </c>
      <c r="AQ15" s="285">
        <v>-6242</v>
      </c>
      <c r="AR15" s="286">
        <v>13.4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1449460</v>
      </c>
      <c r="AP16" s="284">
        <v>92659</v>
      </c>
      <c r="AQ16" s="285">
        <v>115079</v>
      </c>
      <c r="AR16" s="286">
        <v>-19.5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7.03</v>
      </c>
      <c r="AP21" s="298">
        <v>9.93</v>
      </c>
      <c r="AQ21" s="299">
        <v>-2.9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101.5</v>
      </c>
      <c r="AP22" s="303">
        <v>96.1</v>
      </c>
      <c r="AQ22" s="304">
        <v>5.4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39294</v>
      </c>
      <c r="AP32" s="312">
        <v>2512</v>
      </c>
      <c r="AQ32" s="313">
        <v>55825</v>
      </c>
      <c r="AR32" s="314">
        <v>-95.5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v>10</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v>2</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360371</v>
      </c>
      <c r="AP35" s="312">
        <v>23037</v>
      </c>
      <c r="AQ35" s="313">
        <v>20336</v>
      </c>
      <c r="AR35" s="314">
        <v>13.3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542</v>
      </c>
      <c r="AP36" s="312">
        <v>35</v>
      </c>
      <c r="AQ36" s="313">
        <v>2951</v>
      </c>
      <c r="AR36" s="314">
        <v>-98.8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487</v>
      </c>
      <c r="AP37" s="312" t="s">
        <v>487</v>
      </c>
      <c r="AQ37" s="313">
        <v>682</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487</v>
      </c>
      <c r="AP38" s="315" t="s">
        <v>487</v>
      </c>
      <c r="AQ38" s="316">
        <v>2</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t="s">
        <v>487</v>
      </c>
      <c r="AP39" s="312" t="s">
        <v>487</v>
      </c>
      <c r="AQ39" s="313">
        <v>-2058</v>
      </c>
      <c r="AR39" s="314" t="s">
        <v>487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-347799</v>
      </c>
      <c r="AP40" s="312">
        <v>-22234</v>
      </c>
      <c r="AQ40" s="313">
        <v>-53145</v>
      </c>
      <c r="AR40" s="314">
        <v>-58.2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52408</v>
      </c>
      <c r="AP41" s="312">
        <v>3350</v>
      </c>
      <c r="AQ41" s="313">
        <v>24606</v>
      </c>
      <c r="AR41" s="314">
        <v>-86.4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692326</v>
      </c>
      <c r="AN51" s="334">
        <v>45470</v>
      </c>
      <c r="AO51" s="335">
        <v>-16.2</v>
      </c>
      <c r="AP51" s="336">
        <v>103390</v>
      </c>
      <c r="AQ51" s="337">
        <v>17.100000000000001</v>
      </c>
      <c r="AR51" s="338">
        <v>-33.299999999999997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651840</v>
      </c>
      <c r="AN52" s="342">
        <v>42811</v>
      </c>
      <c r="AO52" s="343">
        <v>-20.5</v>
      </c>
      <c r="AP52" s="344">
        <v>51269</v>
      </c>
      <c r="AQ52" s="345">
        <v>4.5999999999999996</v>
      </c>
      <c r="AR52" s="346">
        <v>-25.1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728435</v>
      </c>
      <c r="AN53" s="334">
        <v>47820</v>
      </c>
      <c r="AO53" s="335">
        <v>5.2</v>
      </c>
      <c r="AP53" s="336">
        <v>96248</v>
      </c>
      <c r="AQ53" s="337">
        <v>-6.9</v>
      </c>
      <c r="AR53" s="338">
        <v>12.1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725035</v>
      </c>
      <c r="AN54" s="342">
        <v>47596</v>
      </c>
      <c r="AO54" s="343">
        <v>11.2</v>
      </c>
      <c r="AP54" s="344">
        <v>55768</v>
      </c>
      <c r="AQ54" s="345">
        <v>8.8000000000000007</v>
      </c>
      <c r="AR54" s="346">
        <v>2.4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857249</v>
      </c>
      <c r="AN55" s="334">
        <v>55389</v>
      </c>
      <c r="AO55" s="335">
        <v>15.8</v>
      </c>
      <c r="AP55" s="336">
        <v>74568</v>
      </c>
      <c r="AQ55" s="337">
        <v>-22.5</v>
      </c>
      <c r="AR55" s="338">
        <v>38.299999999999997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675486</v>
      </c>
      <c r="AN56" s="342">
        <v>43645</v>
      </c>
      <c r="AO56" s="343">
        <v>-8.3000000000000007</v>
      </c>
      <c r="AP56" s="344">
        <v>42558</v>
      </c>
      <c r="AQ56" s="345">
        <v>-23.7</v>
      </c>
      <c r="AR56" s="346">
        <v>15.4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1540915</v>
      </c>
      <c r="AN57" s="334">
        <v>99190</v>
      </c>
      <c r="AO57" s="335">
        <v>79.099999999999994</v>
      </c>
      <c r="AP57" s="336">
        <v>73693</v>
      </c>
      <c r="AQ57" s="337">
        <v>-1.2</v>
      </c>
      <c r="AR57" s="338">
        <v>80.3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550114</v>
      </c>
      <c r="AN58" s="342">
        <v>35411</v>
      </c>
      <c r="AO58" s="343">
        <v>-18.899999999999999</v>
      </c>
      <c r="AP58" s="344">
        <v>44203</v>
      </c>
      <c r="AQ58" s="345">
        <v>3.9</v>
      </c>
      <c r="AR58" s="346">
        <v>-22.8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1182974</v>
      </c>
      <c r="AN59" s="334">
        <v>75623</v>
      </c>
      <c r="AO59" s="335">
        <v>-23.8</v>
      </c>
      <c r="AP59" s="336">
        <v>79401</v>
      </c>
      <c r="AQ59" s="337">
        <v>7.7</v>
      </c>
      <c r="AR59" s="338">
        <v>-31.5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1179432</v>
      </c>
      <c r="AN60" s="342">
        <v>75397</v>
      </c>
      <c r="AO60" s="343">
        <v>112.9</v>
      </c>
      <c r="AP60" s="344">
        <v>49347</v>
      </c>
      <c r="AQ60" s="345">
        <v>11.6</v>
      </c>
      <c r="AR60" s="346">
        <v>101.3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1000380</v>
      </c>
      <c r="AN61" s="349">
        <v>64698</v>
      </c>
      <c r="AO61" s="350">
        <v>12</v>
      </c>
      <c r="AP61" s="351">
        <v>85460</v>
      </c>
      <c r="AQ61" s="352">
        <v>-1.2</v>
      </c>
      <c r="AR61" s="338">
        <v>13.2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756381</v>
      </c>
      <c r="AN62" s="342">
        <v>48972</v>
      </c>
      <c r="AO62" s="343">
        <v>15.3</v>
      </c>
      <c r="AP62" s="344">
        <v>48629</v>
      </c>
      <c r="AQ62" s="345">
        <v>1</v>
      </c>
      <c r="AR62" s="346">
        <v>14.3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4bP1Vj2aDOJCWYd4rGYF1DuYgnxvYPDSGJgQdoksVK4qllCfNfJj+K5X92Uqjwj17mzAkjDgRdWUcfsySQa5KQ==" saltValue="f9/UTkQUKKK8eyGsGkfpG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gih6xFmB/piLNwkGpnTLvE23ff9olooKUqyft5yb1UUf0AHZuDfBTogZ1myKFN7oYzDrofGzr7hhUXLeAADTpA==" saltValue="5B6DWVIIL+ndsP6VuWtY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C1"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g8/ge/8Az5dKk3UMStuj3zr8t1Ty1OMF8A1B+LJT+5rspK170FHdI2n4vvXadw3dVsWbql7Zbt9eCH08OZZd4g==" saltValue="Gm3N3AKXTHjZZU4YQaHM/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189.16</v>
      </c>
      <c r="G47" s="12">
        <v>176.66</v>
      </c>
      <c r="H47" s="12">
        <v>168.66</v>
      </c>
      <c r="I47" s="12">
        <v>171.08</v>
      </c>
      <c r="J47" s="13">
        <v>170.99</v>
      </c>
    </row>
    <row r="48" spans="2:10" ht="57.75" customHeight="1" x14ac:dyDescent="0.2">
      <c r="B48" s="14"/>
      <c r="C48" s="1141" t="s">
        <v>4</v>
      </c>
      <c r="D48" s="1141"/>
      <c r="E48" s="1142"/>
      <c r="F48" s="15">
        <v>3.91</v>
      </c>
      <c r="G48" s="16">
        <v>6.52</v>
      </c>
      <c r="H48" s="16">
        <v>8.23</v>
      </c>
      <c r="I48" s="16">
        <v>6.2</v>
      </c>
      <c r="J48" s="17">
        <v>5.51</v>
      </c>
    </row>
    <row r="49" spans="2:10" ht="57.75" customHeight="1" thickBot="1" x14ac:dyDescent="0.25">
      <c r="B49" s="18"/>
      <c r="C49" s="1143" t="s">
        <v>5</v>
      </c>
      <c r="D49" s="1143"/>
      <c r="E49" s="1144"/>
      <c r="F49" s="19" t="s">
        <v>530</v>
      </c>
      <c r="G49" s="20" t="s">
        <v>531</v>
      </c>
      <c r="H49" s="20" t="s">
        <v>532</v>
      </c>
      <c r="I49" s="20" t="s">
        <v>533</v>
      </c>
      <c r="J49" s="21" t="s">
        <v>534</v>
      </c>
    </row>
    <row r="50" spans="2:10" ht="13" x14ac:dyDescent="0.2"/>
  </sheetData>
  <sheetProtection algorithmName="SHA-512" hashValue="nBnijMLXnjrVi7OhTB7sNUSJvGwsFoHrvBDmaL+1qpJkCwuItzcx1qDhcVWHlSQmQOweP39fp7HY0PUFJOdJCA==" saltValue="j/OyJOQBvDbfYiqzpnrj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535</v>
      </c>
      <c r="D34" s="1151"/>
      <c r="E34" s="1152"/>
      <c r="F34" s="32">
        <v>3.9</v>
      </c>
      <c r="G34" s="33">
        <v>6.52</v>
      </c>
      <c r="H34" s="33">
        <v>8.2200000000000006</v>
      </c>
      <c r="I34" s="33">
        <v>6.19</v>
      </c>
      <c r="J34" s="34">
        <v>5.51</v>
      </c>
      <c r="K34" s="22"/>
      <c r="L34" s="22"/>
      <c r="M34" s="22"/>
      <c r="N34" s="22"/>
      <c r="O34" s="22"/>
      <c r="P34" s="22"/>
    </row>
    <row r="35" spans="1:16" ht="39" customHeight="1" x14ac:dyDescent="0.2">
      <c r="A35" s="22"/>
      <c r="B35" s="35"/>
      <c r="C35" s="1145" t="s">
        <v>536</v>
      </c>
      <c r="D35" s="1146"/>
      <c r="E35" s="1147"/>
      <c r="F35" s="36">
        <v>6.46</v>
      </c>
      <c r="G35" s="37">
        <v>5.82</v>
      </c>
      <c r="H35" s="37">
        <v>5.09</v>
      </c>
      <c r="I35" s="37">
        <v>4.68</v>
      </c>
      <c r="J35" s="38">
        <v>4.84</v>
      </c>
      <c r="K35" s="22"/>
      <c r="L35" s="22"/>
      <c r="M35" s="22"/>
      <c r="N35" s="22"/>
      <c r="O35" s="22"/>
      <c r="P35" s="22"/>
    </row>
    <row r="36" spans="1:16" ht="39" customHeight="1" x14ac:dyDescent="0.2">
      <c r="A36" s="22"/>
      <c r="B36" s="35"/>
      <c r="C36" s="1145" t="s">
        <v>537</v>
      </c>
      <c r="D36" s="1146"/>
      <c r="E36" s="1147"/>
      <c r="F36" s="36" t="s">
        <v>487</v>
      </c>
      <c r="G36" s="37" t="s">
        <v>487</v>
      </c>
      <c r="H36" s="37" t="s">
        <v>487</v>
      </c>
      <c r="I36" s="37" t="s">
        <v>487</v>
      </c>
      <c r="J36" s="38">
        <v>0.61</v>
      </c>
      <c r="K36" s="22"/>
      <c r="L36" s="22"/>
      <c r="M36" s="22"/>
      <c r="N36" s="22"/>
      <c r="O36" s="22"/>
      <c r="P36" s="22"/>
    </row>
    <row r="37" spans="1:16" ht="39" customHeight="1" x14ac:dyDescent="0.2">
      <c r="A37" s="22"/>
      <c r="B37" s="35"/>
      <c r="C37" s="1145" t="s">
        <v>538</v>
      </c>
      <c r="D37" s="1146"/>
      <c r="E37" s="1147"/>
      <c r="F37" s="36">
        <v>0.44</v>
      </c>
      <c r="G37" s="37">
        <v>0.2</v>
      </c>
      <c r="H37" s="37">
        <v>0.34</v>
      </c>
      <c r="I37" s="37">
        <v>0.41</v>
      </c>
      <c r="J37" s="38">
        <v>0.52</v>
      </c>
      <c r="K37" s="22"/>
      <c r="L37" s="22"/>
      <c r="M37" s="22"/>
      <c r="N37" s="22"/>
      <c r="O37" s="22"/>
      <c r="P37" s="22"/>
    </row>
    <row r="38" spans="1:16" ht="39" customHeight="1" x14ac:dyDescent="0.2">
      <c r="A38" s="22"/>
      <c r="B38" s="35"/>
      <c r="C38" s="1145" t="s">
        <v>539</v>
      </c>
      <c r="D38" s="1146"/>
      <c r="E38" s="1147"/>
      <c r="F38" s="36">
        <v>0.63</v>
      </c>
      <c r="G38" s="37">
        <v>0.44</v>
      </c>
      <c r="H38" s="37">
        <v>0.47</v>
      </c>
      <c r="I38" s="37">
        <v>0.6</v>
      </c>
      <c r="J38" s="38">
        <v>0.47</v>
      </c>
      <c r="K38" s="22"/>
      <c r="L38" s="22"/>
      <c r="M38" s="22"/>
      <c r="N38" s="22"/>
      <c r="O38" s="22"/>
      <c r="P38" s="22"/>
    </row>
    <row r="39" spans="1:16" ht="39" customHeight="1" x14ac:dyDescent="0.2">
      <c r="A39" s="22"/>
      <c r="B39" s="35"/>
      <c r="C39" s="1145" t="s">
        <v>540</v>
      </c>
      <c r="D39" s="1146"/>
      <c r="E39" s="1147"/>
      <c r="F39" s="36">
        <v>0.06</v>
      </c>
      <c r="G39" s="37">
        <v>0.06</v>
      </c>
      <c r="H39" s="37">
        <v>0.06</v>
      </c>
      <c r="I39" s="37">
        <v>7.0000000000000007E-2</v>
      </c>
      <c r="J39" s="38">
        <v>0.06</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542</v>
      </c>
      <c r="D43" s="1149"/>
      <c r="E43" s="1150"/>
      <c r="F43" s="41">
        <v>0.53</v>
      </c>
      <c r="G43" s="42">
        <v>0.5</v>
      </c>
      <c r="H43" s="42">
        <v>0.42</v>
      </c>
      <c r="I43" s="42">
        <v>0.49</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0UInEIKE76Yl8NCCZMJdjFjNxGZPCwxqAxTKlVc6lSG3LB1M2n4e6NNFnWrSnG/SEOpdkC8Wf12sDjwNPRvxBA==" saltValue="1yva7L6zKGVWhjLROcGk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52</v>
      </c>
      <c r="L45" s="60">
        <v>50</v>
      </c>
      <c r="M45" s="60">
        <v>50</v>
      </c>
      <c r="N45" s="60">
        <v>50</v>
      </c>
      <c r="O45" s="61">
        <v>39</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2">
      <c r="A48" s="48"/>
      <c r="B48" s="1178"/>
      <c r="C48" s="1179"/>
      <c r="D48" s="62"/>
      <c r="E48" s="1155" t="s">
        <v>13</v>
      </c>
      <c r="F48" s="1155"/>
      <c r="G48" s="1155"/>
      <c r="H48" s="1155"/>
      <c r="I48" s="1155"/>
      <c r="J48" s="1156"/>
      <c r="K48" s="63">
        <v>491</v>
      </c>
      <c r="L48" s="64">
        <v>502</v>
      </c>
      <c r="M48" s="64">
        <v>482</v>
      </c>
      <c r="N48" s="64">
        <v>439</v>
      </c>
      <c r="O48" s="65">
        <v>360</v>
      </c>
      <c r="P48" s="48"/>
      <c r="Q48" s="48"/>
      <c r="R48" s="48"/>
      <c r="S48" s="48"/>
      <c r="T48" s="48"/>
      <c r="U48" s="48"/>
    </row>
    <row r="49" spans="1:21" ht="30.75" customHeight="1" x14ac:dyDescent="0.2">
      <c r="A49" s="48"/>
      <c r="B49" s="1178"/>
      <c r="C49" s="1179"/>
      <c r="D49" s="62"/>
      <c r="E49" s="1155" t="s">
        <v>14</v>
      </c>
      <c r="F49" s="1155"/>
      <c r="G49" s="1155"/>
      <c r="H49" s="1155"/>
      <c r="I49" s="1155"/>
      <c r="J49" s="1156"/>
      <c r="K49" s="63">
        <v>0</v>
      </c>
      <c r="L49" s="64">
        <v>0</v>
      </c>
      <c r="M49" s="64">
        <v>0</v>
      </c>
      <c r="N49" s="64">
        <v>0</v>
      </c>
      <c r="O49" s="65">
        <v>1</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454</v>
      </c>
      <c r="L52" s="64">
        <v>435</v>
      </c>
      <c r="M52" s="64">
        <v>415</v>
      </c>
      <c r="N52" s="64">
        <v>387</v>
      </c>
      <c r="O52" s="65">
        <v>348</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89</v>
      </c>
      <c r="L53" s="69">
        <v>117</v>
      </c>
      <c r="M53" s="69">
        <v>117</v>
      </c>
      <c r="N53" s="69">
        <v>102</v>
      </c>
      <c r="O53" s="70">
        <v>52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UoOiA8Ecu5MkD5dgfdrjSLnO182TMi4zaEInGtVfsk/U9TpiAa2hwR1cM0/BTOZwI9gLTe++meUkwY+MSAiA==" saltValue="voVoZYeHy/6qYiGMTM3oZ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6" t="s">
        <v>30</v>
      </c>
      <c r="C41" s="1197"/>
      <c r="D41" s="105"/>
      <c r="E41" s="1198" t="s">
        <v>31</v>
      </c>
      <c r="F41" s="1198"/>
      <c r="G41" s="1198"/>
      <c r="H41" s="1199"/>
      <c r="I41" s="355">
        <v>383</v>
      </c>
      <c r="J41" s="356">
        <v>335</v>
      </c>
      <c r="K41" s="356">
        <v>287</v>
      </c>
      <c r="L41" s="356">
        <v>238</v>
      </c>
      <c r="M41" s="357">
        <v>566</v>
      </c>
    </row>
    <row r="42" spans="2:13" ht="27.75" customHeight="1" x14ac:dyDescent="0.2">
      <c r="B42" s="1186"/>
      <c r="C42" s="1187"/>
      <c r="D42" s="106"/>
      <c r="E42" s="1190" t="s">
        <v>32</v>
      </c>
      <c r="F42" s="1190"/>
      <c r="G42" s="1190"/>
      <c r="H42" s="1191"/>
      <c r="I42" s="358" t="s">
        <v>487</v>
      </c>
      <c r="J42" s="359" t="s">
        <v>487</v>
      </c>
      <c r="K42" s="359" t="s">
        <v>487</v>
      </c>
      <c r="L42" s="359" t="s">
        <v>487</v>
      </c>
      <c r="M42" s="360" t="s">
        <v>487</v>
      </c>
    </row>
    <row r="43" spans="2:13" ht="27.75" customHeight="1" x14ac:dyDescent="0.2">
      <c r="B43" s="1186"/>
      <c r="C43" s="1187"/>
      <c r="D43" s="106"/>
      <c r="E43" s="1190" t="s">
        <v>33</v>
      </c>
      <c r="F43" s="1190"/>
      <c r="G43" s="1190"/>
      <c r="H43" s="1191"/>
      <c r="I43" s="358">
        <v>3929</v>
      </c>
      <c r="J43" s="359">
        <v>3556</v>
      </c>
      <c r="K43" s="359">
        <v>3237</v>
      </c>
      <c r="L43" s="359">
        <v>2891</v>
      </c>
      <c r="M43" s="360">
        <v>2428</v>
      </c>
    </row>
    <row r="44" spans="2:13" ht="27.75" customHeight="1" x14ac:dyDescent="0.2">
      <c r="B44" s="1186"/>
      <c r="C44" s="1187"/>
      <c r="D44" s="106"/>
      <c r="E44" s="1190" t="s">
        <v>34</v>
      </c>
      <c r="F44" s="1190"/>
      <c r="G44" s="1190"/>
      <c r="H44" s="1191"/>
      <c r="I44" s="358">
        <v>3</v>
      </c>
      <c r="J44" s="359">
        <v>2</v>
      </c>
      <c r="K44" s="359">
        <v>2</v>
      </c>
      <c r="L44" s="359">
        <v>5</v>
      </c>
      <c r="M44" s="360">
        <v>5</v>
      </c>
    </row>
    <row r="45" spans="2:13" ht="27.75" customHeight="1" x14ac:dyDescent="0.2">
      <c r="B45" s="1186"/>
      <c r="C45" s="1187"/>
      <c r="D45" s="106"/>
      <c r="E45" s="1190" t="s">
        <v>35</v>
      </c>
      <c r="F45" s="1190"/>
      <c r="G45" s="1190"/>
      <c r="H45" s="1191"/>
      <c r="I45" s="358">
        <v>413</v>
      </c>
      <c r="J45" s="359">
        <v>334</v>
      </c>
      <c r="K45" s="359">
        <v>251</v>
      </c>
      <c r="L45" s="359">
        <v>169</v>
      </c>
      <c r="M45" s="360">
        <v>146</v>
      </c>
    </row>
    <row r="46" spans="2:13" ht="27.75" customHeight="1" x14ac:dyDescent="0.2">
      <c r="B46" s="1186"/>
      <c r="C46" s="1187"/>
      <c r="D46" s="107"/>
      <c r="E46" s="1190" t="s">
        <v>36</v>
      </c>
      <c r="F46" s="1190"/>
      <c r="G46" s="1190"/>
      <c r="H46" s="1191"/>
      <c r="I46" s="358" t="s">
        <v>487</v>
      </c>
      <c r="J46" s="359" t="s">
        <v>487</v>
      </c>
      <c r="K46" s="359" t="s">
        <v>487</v>
      </c>
      <c r="L46" s="359" t="s">
        <v>487</v>
      </c>
      <c r="M46" s="360" t="s">
        <v>487</v>
      </c>
    </row>
    <row r="47" spans="2:13" ht="27.75" customHeight="1" x14ac:dyDescent="0.2">
      <c r="B47" s="1186"/>
      <c r="C47" s="1187"/>
      <c r="D47" s="108"/>
      <c r="E47" s="1200" t="s">
        <v>37</v>
      </c>
      <c r="F47" s="1201"/>
      <c r="G47" s="1201"/>
      <c r="H47" s="1202"/>
      <c r="I47" s="358" t="s">
        <v>487</v>
      </c>
      <c r="J47" s="359" t="s">
        <v>487</v>
      </c>
      <c r="K47" s="359" t="s">
        <v>487</v>
      </c>
      <c r="L47" s="359" t="s">
        <v>487</v>
      </c>
      <c r="M47" s="360" t="s">
        <v>487</v>
      </c>
    </row>
    <row r="48" spans="2:13" ht="27.75" customHeight="1" x14ac:dyDescent="0.2">
      <c r="B48" s="1186"/>
      <c r="C48" s="1187"/>
      <c r="D48" s="106"/>
      <c r="E48" s="1190" t="s">
        <v>38</v>
      </c>
      <c r="F48" s="1190"/>
      <c r="G48" s="1190"/>
      <c r="H48" s="1191"/>
      <c r="I48" s="358" t="s">
        <v>487</v>
      </c>
      <c r="J48" s="359" t="s">
        <v>487</v>
      </c>
      <c r="K48" s="359" t="s">
        <v>487</v>
      </c>
      <c r="L48" s="359" t="s">
        <v>487</v>
      </c>
      <c r="M48" s="360" t="s">
        <v>487</v>
      </c>
    </row>
    <row r="49" spans="2:13" ht="27.75" customHeight="1" x14ac:dyDescent="0.2">
      <c r="B49" s="1188"/>
      <c r="C49" s="1189"/>
      <c r="D49" s="106"/>
      <c r="E49" s="1190" t="s">
        <v>39</v>
      </c>
      <c r="F49" s="1190"/>
      <c r="G49" s="1190"/>
      <c r="H49" s="1191"/>
      <c r="I49" s="358" t="s">
        <v>487</v>
      </c>
      <c r="J49" s="359" t="s">
        <v>487</v>
      </c>
      <c r="K49" s="359" t="s">
        <v>487</v>
      </c>
      <c r="L49" s="359" t="s">
        <v>487</v>
      </c>
      <c r="M49" s="360" t="s">
        <v>487</v>
      </c>
    </row>
    <row r="50" spans="2:13" ht="27.75" customHeight="1" x14ac:dyDescent="0.2">
      <c r="B50" s="1184" t="s">
        <v>40</v>
      </c>
      <c r="C50" s="1185"/>
      <c r="D50" s="109"/>
      <c r="E50" s="1190" t="s">
        <v>41</v>
      </c>
      <c r="F50" s="1190"/>
      <c r="G50" s="1190"/>
      <c r="H50" s="1191"/>
      <c r="I50" s="358">
        <v>26190</v>
      </c>
      <c r="J50" s="359">
        <v>26772</v>
      </c>
      <c r="K50" s="359">
        <v>27054</v>
      </c>
      <c r="L50" s="359">
        <v>26519</v>
      </c>
      <c r="M50" s="360">
        <v>26429</v>
      </c>
    </row>
    <row r="51" spans="2:13" ht="27.75" customHeight="1" x14ac:dyDescent="0.2">
      <c r="B51" s="1186"/>
      <c r="C51" s="1187"/>
      <c r="D51" s="106"/>
      <c r="E51" s="1190" t="s">
        <v>42</v>
      </c>
      <c r="F51" s="1190"/>
      <c r="G51" s="1190"/>
      <c r="H51" s="1191"/>
      <c r="I51" s="358" t="s">
        <v>487</v>
      </c>
      <c r="J51" s="359" t="s">
        <v>487</v>
      </c>
      <c r="K51" s="359" t="s">
        <v>487</v>
      </c>
      <c r="L51" s="359" t="s">
        <v>487</v>
      </c>
      <c r="M51" s="360" t="s">
        <v>487</v>
      </c>
    </row>
    <row r="52" spans="2:13" ht="27.75" customHeight="1" x14ac:dyDescent="0.2">
      <c r="B52" s="1188"/>
      <c r="C52" s="1189"/>
      <c r="D52" s="106"/>
      <c r="E52" s="1190" t="s">
        <v>43</v>
      </c>
      <c r="F52" s="1190"/>
      <c r="G52" s="1190"/>
      <c r="H52" s="1191"/>
      <c r="I52" s="358">
        <v>3077</v>
      </c>
      <c r="J52" s="359">
        <v>2688</v>
      </c>
      <c r="K52" s="359">
        <v>2354</v>
      </c>
      <c r="L52" s="359">
        <v>1999</v>
      </c>
      <c r="M52" s="360">
        <v>1859</v>
      </c>
    </row>
    <row r="53" spans="2:13" ht="27.75" customHeight="1" thickBot="1" x14ac:dyDescent="0.25">
      <c r="B53" s="1192" t="s">
        <v>19</v>
      </c>
      <c r="C53" s="1193"/>
      <c r="D53" s="110"/>
      <c r="E53" s="1194" t="s">
        <v>44</v>
      </c>
      <c r="F53" s="1194"/>
      <c r="G53" s="1194"/>
      <c r="H53" s="1195"/>
      <c r="I53" s="361">
        <v>-24539</v>
      </c>
      <c r="J53" s="362">
        <v>-25232</v>
      </c>
      <c r="K53" s="362">
        <v>-25631</v>
      </c>
      <c r="L53" s="362">
        <v>-25215</v>
      </c>
      <c r="M53" s="363">
        <v>-25143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VkXl9wjWvivczHKADXJ6PWCNTOI8X2EY+syiChA5mHaiEKIhfDJ4MHPM9+O+6Ou0ufNo4WWxX3K1aGpmghxmOg==" saltValue="1IfG1HC4tn2UKW/QPj/A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1" t="s">
        <v>46</v>
      </c>
      <c r="D55" s="1211"/>
      <c r="E55" s="1212"/>
      <c r="F55" s="122">
        <v>8685</v>
      </c>
      <c r="G55" s="122">
        <v>8520</v>
      </c>
      <c r="H55" s="123">
        <v>8412</v>
      </c>
    </row>
    <row r="56" spans="2:8" ht="52.5" customHeight="1" x14ac:dyDescent="0.2">
      <c r="B56" s="124"/>
      <c r="C56" s="1213" t="s">
        <v>47</v>
      </c>
      <c r="D56" s="1213"/>
      <c r="E56" s="1214"/>
      <c r="F56" s="125">
        <v>3131</v>
      </c>
      <c r="G56" s="125">
        <v>3091</v>
      </c>
      <c r="H56" s="126">
        <v>3064</v>
      </c>
    </row>
    <row r="57" spans="2:8" ht="53.25" customHeight="1" x14ac:dyDescent="0.2">
      <c r="B57" s="124"/>
      <c r="C57" s="1215" t="s">
        <v>48</v>
      </c>
      <c r="D57" s="1215"/>
      <c r="E57" s="1216"/>
      <c r="F57" s="127">
        <v>14698</v>
      </c>
      <c r="G57" s="127">
        <v>14319</v>
      </c>
      <c r="H57" s="128">
        <v>14344</v>
      </c>
    </row>
    <row r="58" spans="2:8" ht="45.75" customHeight="1" x14ac:dyDescent="0.2">
      <c r="B58" s="129"/>
      <c r="C58" s="1203" t="s">
        <v>564</v>
      </c>
      <c r="D58" s="1204"/>
      <c r="E58" s="1205"/>
      <c r="F58" s="130">
        <v>6130</v>
      </c>
      <c r="G58" s="130">
        <v>5830</v>
      </c>
      <c r="H58" s="131">
        <v>6024</v>
      </c>
    </row>
    <row r="59" spans="2:8" ht="45.75" customHeight="1" x14ac:dyDescent="0.2">
      <c r="B59" s="129"/>
      <c r="C59" s="1203" t="s">
        <v>565</v>
      </c>
      <c r="D59" s="1204"/>
      <c r="E59" s="1205"/>
      <c r="F59" s="130">
        <v>5007</v>
      </c>
      <c r="G59" s="130">
        <v>5015</v>
      </c>
      <c r="H59" s="131">
        <v>4880</v>
      </c>
    </row>
    <row r="60" spans="2:8" ht="45.75" customHeight="1" x14ac:dyDescent="0.2">
      <c r="B60" s="129"/>
      <c r="C60" s="1203" t="s">
        <v>566</v>
      </c>
      <c r="D60" s="1204"/>
      <c r="E60" s="1205"/>
      <c r="F60" s="130">
        <v>1148</v>
      </c>
      <c r="G60" s="130">
        <v>1133</v>
      </c>
      <c r="H60" s="131">
        <v>1115</v>
      </c>
    </row>
    <row r="61" spans="2:8" ht="45.75" customHeight="1" x14ac:dyDescent="0.2">
      <c r="B61" s="129"/>
      <c r="C61" s="1203" t="s">
        <v>567</v>
      </c>
      <c r="D61" s="1204"/>
      <c r="E61" s="1205"/>
      <c r="F61" s="130">
        <v>1103</v>
      </c>
      <c r="G61" s="130">
        <v>1106</v>
      </c>
      <c r="H61" s="131">
        <v>1111</v>
      </c>
    </row>
    <row r="62" spans="2:8" ht="45.75" customHeight="1" thickBot="1" x14ac:dyDescent="0.25">
      <c r="B62" s="132"/>
      <c r="C62" s="1206" t="s">
        <v>568</v>
      </c>
      <c r="D62" s="1207"/>
      <c r="E62" s="1208"/>
      <c r="F62" s="133">
        <v>1012</v>
      </c>
      <c r="G62" s="133">
        <v>1012</v>
      </c>
      <c r="H62" s="134">
        <v>1012</v>
      </c>
    </row>
    <row r="63" spans="2:8" ht="52.5" customHeight="1" thickBot="1" x14ac:dyDescent="0.25">
      <c r="B63" s="135"/>
      <c r="C63" s="1209" t="s">
        <v>49</v>
      </c>
      <c r="D63" s="1209"/>
      <c r="E63" s="1210"/>
      <c r="F63" s="136">
        <v>26513</v>
      </c>
      <c r="G63" s="136">
        <v>25930</v>
      </c>
      <c r="H63" s="137">
        <v>25819</v>
      </c>
    </row>
    <row r="64" spans="2:8" ht="13" x14ac:dyDescent="0.2"/>
  </sheetData>
  <sheetProtection algorithmName="SHA-512" hashValue="Rd4jaK7S1T24v9EIh0LldQtSCweVY/LnvmDGIToHvKi5i5XQlg1Hs5OefJCU9Dpu09wjbiuzlDGe2bCYOvkzrQ==" saltValue="C4qzmtxU/xxlaWyUo8u3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45470</v>
      </c>
      <c r="E3" s="156"/>
      <c r="F3" s="157">
        <v>103390</v>
      </c>
      <c r="G3" s="158"/>
      <c r="H3" s="159"/>
    </row>
    <row r="4" spans="1:8" x14ac:dyDescent="0.2">
      <c r="A4" s="160"/>
      <c r="B4" s="161"/>
      <c r="C4" s="162"/>
      <c r="D4" s="163">
        <v>42811</v>
      </c>
      <c r="E4" s="164"/>
      <c r="F4" s="165">
        <v>51269</v>
      </c>
      <c r="G4" s="166"/>
      <c r="H4" s="167"/>
    </row>
    <row r="5" spans="1:8" x14ac:dyDescent="0.2">
      <c r="A5" s="148" t="s">
        <v>519</v>
      </c>
      <c r="B5" s="153"/>
      <c r="C5" s="154"/>
      <c r="D5" s="155">
        <v>47820</v>
      </c>
      <c r="E5" s="156"/>
      <c r="F5" s="157">
        <v>96248</v>
      </c>
      <c r="G5" s="158"/>
      <c r="H5" s="159"/>
    </row>
    <row r="6" spans="1:8" x14ac:dyDescent="0.2">
      <c r="A6" s="160"/>
      <c r="B6" s="161"/>
      <c r="C6" s="162"/>
      <c r="D6" s="163">
        <v>47596</v>
      </c>
      <c r="E6" s="164"/>
      <c r="F6" s="165">
        <v>55768</v>
      </c>
      <c r="G6" s="166"/>
      <c r="H6" s="167"/>
    </row>
    <row r="7" spans="1:8" x14ac:dyDescent="0.2">
      <c r="A7" s="148" t="s">
        <v>520</v>
      </c>
      <c r="B7" s="153"/>
      <c r="C7" s="154"/>
      <c r="D7" s="155">
        <v>55389</v>
      </c>
      <c r="E7" s="156"/>
      <c r="F7" s="157">
        <v>74568</v>
      </c>
      <c r="G7" s="158"/>
      <c r="H7" s="159"/>
    </row>
    <row r="8" spans="1:8" x14ac:dyDescent="0.2">
      <c r="A8" s="160"/>
      <c r="B8" s="161"/>
      <c r="C8" s="162"/>
      <c r="D8" s="163">
        <v>43645</v>
      </c>
      <c r="E8" s="164"/>
      <c r="F8" s="165">
        <v>42558</v>
      </c>
      <c r="G8" s="166"/>
      <c r="H8" s="167"/>
    </row>
    <row r="9" spans="1:8" x14ac:dyDescent="0.2">
      <c r="A9" s="148" t="s">
        <v>521</v>
      </c>
      <c r="B9" s="153"/>
      <c r="C9" s="154"/>
      <c r="D9" s="155">
        <v>99190</v>
      </c>
      <c r="E9" s="156"/>
      <c r="F9" s="157">
        <v>73693</v>
      </c>
      <c r="G9" s="158"/>
      <c r="H9" s="159"/>
    </row>
    <row r="10" spans="1:8" x14ac:dyDescent="0.2">
      <c r="A10" s="160"/>
      <c r="B10" s="161"/>
      <c r="C10" s="162"/>
      <c r="D10" s="163">
        <v>35411</v>
      </c>
      <c r="E10" s="164"/>
      <c r="F10" s="165">
        <v>44203</v>
      </c>
      <c r="G10" s="166"/>
      <c r="H10" s="167"/>
    </row>
    <row r="11" spans="1:8" x14ac:dyDescent="0.2">
      <c r="A11" s="148" t="s">
        <v>522</v>
      </c>
      <c r="B11" s="153"/>
      <c r="C11" s="154"/>
      <c r="D11" s="155">
        <v>75623</v>
      </c>
      <c r="E11" s="156"/>
      <c r="F11" s="157">
        <v>79401</v>
      </c>
      <c r="G11" s="158"/>
      <c r="H11" s="159"/>
    </row>
    <row r="12" spans="1:8" x14ac:dyDescent="0.2">
      <c r="A12" s="160"/>
      <c r="B12" s="161"/>
      <c r="C12" s="168"/>
      <c r="D12" s="163">
        <v>75397</v>
      </c>
      <c r="E12" s="164"/>
      <c r="F12" s="165">
        <v>49347</v>
      </c>
      <c r="G12" s="166"/>
      <c r="H12" s="167"/>
    </row>
    <row r="13" spans="1:8" x14ac:dyDescent="0.2">
      <c r="A13" s="148"/>
      <c r="B13" s="153"/>
      <c r="C13" s="169"/>
      <c r="D13" s="170">
        <v>64698</v>
      </c>
      <c r="E13" s="171"/>
      <c r="F13" s="172">
        <v>85460</v>
      </c>
      <c r="G13" s="173"/>
      <c r="H13" s="159"/>
    </row>
    <row r="14" spans="1:8" x14ac:dyDescent="0.2">
      <c r="A14" s="160"/>
      <c r="B14" s="161"/>
      <c r="C14" s="162"/>
      <c r="D14" s="163">
        <v>48972</v>
      </c>
      <c r="E14" s="164"/>
      <c r="F14" s="165">
        <v>48629</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3.91</v>
      </c>
      <c r="C19" s="174">
        <f>ROUND(VALUE(SUBSTITUTE(実質収支比率等に係る経年分析!G$48,"▲","-")),2)</f>
        <v>6.52</v>
      </c>
      <c r="D19" s="174">
        <f>ROUND(VALUE(SUBSTITUTE(実質収支比率等に係る経年分析!H$48,"▲","-")),2)</f>
        <v>8.23</v>
      </c>
      <c r="E19" s="174">
        <f>ROUND(VALUE(SUBSTITUTE(実質収支比率等に係る経年分析!I$48,"▲","-")),2)</f>
        <v>6.2</v>
      </c>
      <c r="F19" s="174">
        <f>ROUND(VALUE(SUBSTITUTE(実質収支比率等に係る経年分析!J$48,"▲","-")),2)</f>
        <v>5.51</v>
      </c>
    </row>
    <row r="20" spans="1:11" x14ac:dyDescent="0.2">
      <c r="A20" s="174" t="s">
        <v>53</v>
      </c>
      <c r="B20" s="174">
        <f>ROUND(VALUE(SUBSTITUTE(実質収支比率等に係る経年分析!F$47,"▲","-")),2)</f>
        <v>189.16</v>
      </c>
      <c r="C20" s="174">
        <f>ROUND(VALUE(SUBSTITUTE(実質収支比率等に係る経年分析!G$47,"▲","-")),2)</f>
        <v>176.66</v>
      </c>
      <c r="D20" s="174">
        <f>ROUND(VALUE(SUBSTITUTE(実質収支比率等に係る経年分析!H$47,"▲","-")),2)</f>
        <v>168.66</v>
      </c>
      <c r="E20" s="174">
        <f>ROUND(VALUE(SUBSTITUTE(実質収支比率等に係る経年分析!I$47,"▲","-")),2)</f>
        <v>171.08</v>
      </c>
      <c r="F20" s="174">
        <f>ROUND(VALUE(SUBSTITUTE(実質収支比率等に係る経年分析!J$47,"▲","-")),2)</f>
        <v>170.99</v>
      </c>
    </row>
    <row r="21" spans="1:11" x14ac:dyDescent="0.2">
      <c r="A21" s="174" t="s">
        <v>54</v>
      </c>
      <c r="B21" s="174">
        <f>IF(ISNUMBER(VALUE(SUBSTITUTE(実質収支比率等に係る経年分析!F$49,"▲","-"))),ROUND(VALUE(SUBSTITUTE(実質収支比率等に係る経年分析!F$49,"▲","-")),2),NA())</f>
        <v>-11.57</v>
      </c>
      <c r="C21" s="174">
        <f>IF(ISNUMBER(VALUE(SUBSTITUTE(実質収支比率等に係る経年分析!G$49,"▲","-"))),ROUND(VALUE(SUBSTITUTE(実質収支比率等に係る経年分析!G$49,"▲","-")),2),NA())</f>
        <v>-9.93</v>
      </c>
      <c r="D21" s="174">
        <f>IF(ISNUMBER(VALUE(SUBSTITUTE(実質収支比率等に係る経年分析!H$49,"▲","-"))),ROUND(VALUE(SUBSTITUTE(実質収支比率等に係る経年分析!H$49,"▲","-")),2),NA())</f>
        <v>-7.09</v>
      </c>
      <c r="E21" s="174">
        <f>IF(ISNUMBER(VALUE(SUBSTITUTE(実質収支比率等に係る経年分析!I$49,"▲","-"))),ROUND(VALUE(SUBSTITUTE(実質収支比率等に係る経年分析!I$49,"▲","-")),2),NA())</f>
        <v>-9.8800000000000008</v>
      </c>
      <c r="F21" s="174">
        <f>IF(ISNUMBER(VALUE(SUBSTITUTE(実質収支比率等に係る経年分析!J$49,"▲","-"))),ROUND(VALUE(SUBSTITUTE(実質収支比率等に係る経年分析!J$49,"▲","-")),2),NA())</f>
        <v>-6.11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0.49</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0.47</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0.52</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0.61</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6.46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5.82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8.2200000000000006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6.19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454</v>
      </c>
      <c r="E42" s="176"/>
      <c r="F42" s="176"/>
      <c r="G42" s="176">
        <f>'実質公債費比率（分子）の構造'!L$52</f>
        <v>435</v>
      </c>
      <c r="H42" s="176"/>
      <c r="I42" s="176"/>
      <c r="J42" s="176">
        <f>'実質公債費比率（分子）の構造'!M$52</f>
        <v>415</v>
      </c>
      <c r="K42" s="176"/>
      <c r="L42" s="176"/>
      <c r="M42" s="176">
        <f>'実質公債費比率（分子）の構造'!N$52</f>
        <v>387</v>
      </c>
      <c r="N42" s="176"/>
      <c r="O42" s="176"/>
      <c r="P42" s="176">
        <f>'実質公債費比率（分子）の構造'!O$52</f>
        <v>348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1</v>
      </c>
      <c r="O45" s="176"/>
      <c r="P45" s="176"/>
    </row>
    <row r="46" spans="1:16" x14ac:dyDescent="0.2">
      <c r="A46" s="176" t="s">
        <v>64</v>
      </c>
      <c r="B46" s="176">
        <f>'実質公債費比率（分子）の構造'!K$48</f>
        <v>491</v>
      </c>
      <c r="C46" s="176"/>
      <c r="D46" s="176"/>
      <c r="E46" s="176">
        <f>'実質公債費比率（分子）の構造'!L$48</f>
        <v>502</v>
      </c>
      <c r="F46" s="176"/>
      <c r="G46" s="176"/>
      <c r="H46" s="176">
        <f>'実質公債費比率（分子）の構造'!M$48</f>
        <v>482</v>
      </c>
      <c r="I46" s="176"/>
      <c r="J46" s="176"/>
      <c r="K46" s="176">
        <f>'実質公債費比率（分子）の構造'!N$48</f>
        <v>439</v>
      </c>
      <c r="L46" s="176"/>
      <c r="M46" s="176"/>
      <c r="N46" s="176">
        <f>'実質公債費比率（分子）の構造'!O$48</f>
        <v>360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52</v>
      </c>
      <c r="C49" s="176"/>
      <c r="D49" s="176"/>
      <c r="E49" s="176">
        <f>'実質公債費比率（分子）の構造'!L$45</f>
        <v>50</v>
      </c>
      <c r="F49" s="176"/>
      <c r="G49" s="176"/>
      <c r="H49" s="176">
        <f>'実質公債費比率（分子）の構造'!M$45</f>
        <v>50</v>
      </c>
      <c r="I49" s="176"/>
      <c r="J49" s="176"/>
      <c r="K49" s="176">
        <f>'実質公債費比率（分子）の構造'!N$45</f>
        <v>50</v>
      </c>
      <c r="L49" s="176"/>
      <c r="M49" s="176"/>
      <c r="N49" s="176">
        <f>'実質公債費比率（分子）の構造'!O$45</f>
        <v>39</v>
      </c>
      <c r="O49" s="176"/>
      <c r="P49" s="176"/>
    </row>
    <row r="50" spans="1:16" x14ac:dyDescent="0.2">
      <c r="A50" s="176" t="s">
        <v>67</v>
      </c>
      <c r="B50" s="176" t="e">
        <f>NA()</f>
        <v>#N/A</v>
      </c>
      <c r="C50" s="176">
        <f>IF(ISNUMBER('実質公債費比率（分子）の構造'!K$53),'実質公債費比率（分子）の構造'!K$53,NA())</f>
        <v>89</v>
      </c>
      <c r="D50" s="176" t="e">
        <f>NA()</f>
        <v>#N/A</v>
      </c>
      <c r="E50" s="176" t="e">
        <f>NA()</f>
        <v>#N/A</v>
      </c>
      <c r="F50" s="176">
        <f>IF(ISNUMBER('実質公債費比率（分子）の構造'!L$53),'実質公債費比率（分子）の構造'!L$53,NA())</f>
        <v>117</v>
      </c>
      <c r="G50" s="176" t="e">
        <f>NA()</f>
        <v>#N/A</v>
      </c>
      <c r="H50" s="176" t="e">
        <f>NA()</f>
        <v>#N/A</v>
      </c>
      <c r="I50" s="176">
        <f>IF(ISNUMBER('実質公債費比率（分子）の構造'!M$53),'実質公債費比率（分子）の構造'!M$53,NA())</f>
        <v>117</v>
      </c>
      <c r="J50" s="176" t="e">
        <f>NA()</f>
        <v>#N/A</v>
      </c>
      <c r="K50" s="176" t="e">
        <f>NA()</f>
        <v>#N/A</v>
      </c>
      <c r="L50" s="176">
        <f>IF(ISNUMBER('実質公債費比率（分子）の構造'!N$53),'実質公債費比率（分子）の構造'!N$53,NA())</f>
        <v>102</v>
      </c>
      <c r="M50" s="176" t="e">
        <f>NA()</f>
        <v>#N/A</v>
      </c>
      <c r="N50" s="176" t="e">
        <f>NA()</f>
        <v>#N/A</v>
      </c>
      <c r="O50" s="176">
        <f>IF(ISNUMBER('実質公債費比率（分子）の構造'!O$53),'実質公債費比率（分子）の構造'!O$53,NA())</f>
        <v>52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3077</v>
      </c>
      <c r="E56" s="175"/>
      <c r="F56" s="175"/>
      <c r="G56" s="175">
        <f>'将来負担比率（分子）の構造'!J$52</f>
        <v>2688</v>
      </c>
      <c r="H56" s="175"/>
      <c r="I56" s="175"/>
      <c r="J56" s="175">
        <f>'将来負担比率（分子）の構造'!K$52</f>
        <v>2354</v>
      </c>
      <c r="K56" s="175"/>
      <c r="L56" s="175"/>
      <c r="M56" s="175">
        <f>'将来負担比率（分子）の構造'!L$52</f>
        <v>1999</v>
      </c>
      <c r="N56" s="175"/>
      <c r="O56" s="175"/>
      <c r="P56" s="175">
        <f>'将来負担比率（分子）の構造'!M$52</f>
        <v>1859</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26190</v>
      </c>
      <c r="E58" s="175"/>
      <c r="F58" s="175"/>
      <c r="G58" s="175">
        <f>'将来負担比率（分子）の構造'!J$50</f>
        <v>26772</v>
      </c>
      <c r="H58" s="175"/>
      <c r="I58" s="175"/>
      <c r="J58" s="175">
        <f>'将来負担比率（分子）の構造'!K$50</f>
        <v>27054</v>
      </c>
      <c r="K58" s="175"/>
      <c r="L58" s="175"/>
      <c r="M58" s="175">
        <f>'将来負担比率（分子）の構造'!L$50</f>
        <v>26519</v>
      </c>
      <c r="N58" s="175"/>
      <c r="O58" s="175"/>
      <c r="P58" s="175">
        <f>'将来負担比率（分子）の構造'!M$50</f>
        <v>26429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413</v>
      </c>
      <c r="C62" s="175"/>
      <c r="D62" s="175"/>
      <c r="E62" s="175">
        <f>'将来負担比率（分子）の構造'!J$45</f>
        <v>334</v>
      </c>
      <c r="F62" s="175"/>
      <c r="G62" s="175"/>
      <c r="H62" s="175">
        <f>'将来負担比率（分子）の構造'!K$45</f>
        <v>251</v>
      </c>
      <c r="I62" s="175"/>
      <c r="J62" s="175"/>
      <c r="K62" s="175">
        <f>'将来負担比率（分子）の構造'!L$45</f>
        <v>169</v>
      </c>
      <c r="L62" s="175"/>
      <c r="M62" s="175"/>
      <c r="N62" s="175">
        <f>'将来負担比率（分子）の構造'!M$45</f>
        <v>146</v>
      </c>
      <c r="O62" s="175"/>
      <c r="P62" s="175"/>
    </row>
    <row r="63" spans="1:16" x14ac:dyDescent="0.2">
      <c r="A63" s="175" t="s">
        <v>34</v>
      </c>
      <c r="B63" s="175">
        <f>'将来負担比率（分子）の構造'!I$44</f>
        <v>3</v>
      </c>
      <c r="C63" s="175"/>
      <c r="D63" s="175"/>
      <c r="E63" s="175">
        <f>'将来負担比率（分子）の構造'!J$44</f>
        <v>2</v>
      </c>
      <c r="F63" s="175"/>
      <c r="G63" s="175"/>
      <c r="H63" s="175">
        <f>'将来負担比率（分子）の構造'!K$44</f>
        <v>2</v>
      </c>
      <c r="I63" s="175"/>
      <c r="J63" s="175"/>
      <c r="K63" s="175">
        <f>'将来負担比率（分子）の構造'!L$44</f>
        <v>5</v>
      </c>
      <c r="L63" s="175"/>
      <c r="M63" s="175"/>
      <c r="N63" s="175">
        <f>'将来負担比率（分子）の構造'!M$44</f>
        <v>5</v>
      </c>
      <c r="O63" s="175"/>
      <c r="P63" s="175"/>
    </row>
    <row r="64" spans="1:16" x14ac:dyDescent="0.2">
      <c r="A64" s="175" t="s">
        <v>33</v>
      </c>
      <c r="B64" s="175">
        <f>'将来負担比率（分子）の構造'!I$43</f>
        <v>3929</v>
      </c>
      <c r="C64" s="175"/>
      <c r="D64" s="175"/>
      <c r="E64" s="175">
        <f>'将来負担比率（分子）の構造'!J$43</f>
        <v>3556</v>
      </c>
      <c r="F64" s="175"/>
      <c r="G64" s="175"/>
      <c r="H64" s="175">
        <f>'将来負担比率（分子）の構造'!K$43</f>
        <v>3237</v>
      </c>
      <c r="I64" s="175"/>
      <c r="J64" s="175"/>
      <c r="K64" s="175">
        <f>'将来負担比率（分子）の構造'!L$43</f>
        <v>2891</v>
      </c>
      <c r="L64" s="175"/>
      <c r="M64" s="175"/>
      <c r="N64" s="175">
        <f>'将来負担比率（分子）の構造'!M$43</f>
        <v>2428</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383</v>
      </c>
      <c r="C66" s="175"/>
      <c r="D66" s="175"/>
      <c r="E66" s="175">
        <f>'将来負担比率（分子）の構造'!J$41</f>
        <v>335</v>
      </c>
      <c r="F66" s="175"/>
      <c r="G66" s="175"/>
      <c r="H66" s="175">
        <f>'将来負担比率（分子）の構造'!K$41</f>
        <v>287</v>
      </c>
      <c r="I66" s="175"/>
      <c r="J66" s="175"/>
      <c r="K66" s="175">
        <f>'将来負担比率（分子）の構造'!L$41</f>
        <v>238</v>
      </c>
      <c r="L66" s="175"/>
      <c r="M66" s="175"/>
      <c r="N66" s="175">
        <f>'将来負担比率（分子）の構造'!M$41</f>
        <v>566</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8685</v>
      </c>
      <c r="C72" s="179">
        <f>基金残高に係る経年分析!G55</f>
        <v>8520</v>
      </c>
      <c r="D72" s="179">
        <f>基金残高に係る経年分析!H55</f>
        <v>8412</v>
      </c>
    </row>
    <row r="73" spans="1:16" x14ac:dyDescent="0.2">
      <c r="A73" s="178" t="s">
        <v>74</v>
      </c>
      <c r="B73" s="179">
        <f>基金残高に係る経年分析!F56</f>
        <v>3131</v>
      </c>
      <c r="C73" s="179">
        <f>基金残高に係る経年分析!G56</f>
        <v>3091</v>
      </c>
      <c r="D73" s="179">
        <f>基金残高に係る経年分析!H56</f>
        <v>3064</v>
      </c>
    </row>
    <row r="74" spans="1:16" x14ac:dyDescent="0.2">
      <c r="A74" s="178" t="s">
        <v>75</v>
      </c>
      <c r="B74" s="179">
        <f>基金残高に係る経年分析!F57</f>
        <v>14698</v>
      </c>
      <c r="C74" s="179">
        <f>基金残高に係る経年分析!G57</f>
        <v>14319</v>
      </c>
      <c r="D74" s="179">
        <f>基金残高に係る経年分析!H57</f>
        <v>14344</v>
      </c>
    </row>
  </sheetData>
  <sheetProtection algorithmName="SHA-512" hashValue="x5fakXpPbvz8nHxmBTH889J+WFPEWfBSGFl/hqWgVoxIIWL+wwQYXEWy9ylUoKe3TIEgKwBZ1r6tCugKYdMCMg==" saltValue="9lj8YMk2JVQsJZQLg3dt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