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EFBA603B-00A2-4F8E-A6F2-0B99B464D56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alcChain>
</file>

<file path=xl/sharedStrings.xml><?xml version="1.0" encoding="utf-8"?>
<sst xmlns="http://schemas.openxmlformats.org/spreadsheetml/2006/main" count="1121" uniqueCount="571">
  <si>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</si>
  <si>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</si>
  <si>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</si>
  <si>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</si>
  <si>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</si>
  <si>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</si>
  <si>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</si>
  <si>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</si>
  <si>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</si>
  <si>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</si>
  <si>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</si>
  <si>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</si>
  <si>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</si>
  <si>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</si>
  <si>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</si>
  <si>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</si>
  <si>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</si>
  <si>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</si>
  <si>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</si>
  <si>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</si>
  <si>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</si>
  <si>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</si>
  <si>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</si>
  <si>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</si>
  <si>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</si>
  <si>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</si>
  <si>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</si>
  <si>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</si>
  <si>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</si>
  <si>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</si>
  <si>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</si>
  <si>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</si>
  <si>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</si>
  <si>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</si>
  <si>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</si>
  <si>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</si>
  <si>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</si>
  <si>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</si>
  <si>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</si>
  <si>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</si>
  <si>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</si>
  <si>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</si>
  <si>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</si>
  <si>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</si>
  <si>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</si>
  <si>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</si>
  <si>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</si>
  <si>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</si>
  <si>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</si>
  <si>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</si>
  <si>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</si>
  <si>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</si>
  <si>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</si>
  <si>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</si>
  <si>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</si>
  <si>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</si>
  <si>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</si>
  <si>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</si>
  <si>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</si>
  <si>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</si>
  <si>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</si>
  <si>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</si>
  <si>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</si>
  <si>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</si>
  <si>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</si>
  <si>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</si>
  <si>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</si>
  <si>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</si>
  <si>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</si>
  <si>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</si>
  <si>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</si>
  <si>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</si>
  <si>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</si>
  <si>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</si>
  <si>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</si>
  <si>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</si>
  <si>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</si>
  <si>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</si>
  <si>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</si>
  <si>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</si>
  <si>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</si>
  <si>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</si>
  <si>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</si>
  <si>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</si>
  <si>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</si>
  <si>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</si>
  <si>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</si>
  <si>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</si>
  <si>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</si>
  <si>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</si>
  <si>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</si>
  <si>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</si>
  <si>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</si>
  <si>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</si>
  <si>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</si>
  <si>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</si>
  <si>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</si>
  <si>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</si>
  <si>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</si>
  <si>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</si>
  <si>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</si>
  <si>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</si>
  <si>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</si>
  <si>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</si>
  <si>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</si>
  <si>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</si>
  <si>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</si>
  <si>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</si>
  <si>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</si>
  <si>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</si>
  <si>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</si>
  <si>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</si>
  <si>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</si>
  <si>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</si>
  <si>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</si>
  <si>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</si>
  <si>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</si>
  <si>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</si>
  <si>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</si>
  <si>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</si>
  <si>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</si>
  <si>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</si>
  <si>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</si>
  <si>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</si>
  <si>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</si>
  <si>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</si>
  <si>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</si>
  <si>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</si>
  <si>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</si>
  <si>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</si>
  <si>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</si>
  <si>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</si>
  <si>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</si>
  <si>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</si>
  <si>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</si>
  <si>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</si>
  <si>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</si>
  <si>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</si>
  <si>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</si>
  <si>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</si>
  <si>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</si>
  <si>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</si>
  <si>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</si>
  <si>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</si>
  <si>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</si>
  <si>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</si>
  <si>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</si>
  <si>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</si>
  <si>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</si>
  <si>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</si>
  <si>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</si>
  <si>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</si>
  <si>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</si>
  <si>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</si>
  <si>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</si>
  <si>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</si>
  <si>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</si>
  <si>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</si>
  <si>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</si>
  <si>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</si>
  <si>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</si>
  <si>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</si>
  <si>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</si>
  <si>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</si>
  <si>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</si>
  <si>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</si>
  <si>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</si>
  <si>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</si>
  <si>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</si>
  <si>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</si>
  <si>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</si>
  <si>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</si>
  <si>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</si>
  <si>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</si>
  <si>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</si>
  <si>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</si>
  <si>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</si>
  <si>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</si>
  <si>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</si>
  <si>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</si>
  <si>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</si>
  <si>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</si>
  <si>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</si>
  <si>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</si>
  <si>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</si>
  <si>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</si>
  <si>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</si>
  <si>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</si>
  <si>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</si>
  <si>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</si>
  <si>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</si>
  <si>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</si>
  <si>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</si>
  <si>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</si>
  <si>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</si>
  <si>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</si>
  <si>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</si>
  <si>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</si>
  <si>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</si>
  <si>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</si>
  <si>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</si>
  <si>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</si>
  <si>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</si>
  <si>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三重県鳥羽市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</si>
  <si>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</si>
  <si>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</si>
  <si>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</si>
  <si>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</si>
  <si>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</si>
  <si>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</si>
  <si>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</si>
  <si>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</si>
  <si>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</si>
  <si>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</si>
  <si>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</si>
  <si>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</si>
  <si>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</si>
  <si>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</si>
  <si>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</si>
  <si>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</si>
  <si>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</si>
  <si>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</si>
  <si>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</si>
  <si>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</si>
  <si>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</si>
  <si>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</si>
  <si>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</si>
  <si>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</si>
  <si>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</si>
  <si>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</si>
  <si>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</si>
  <si>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</si>
  <si>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</si>
  <si>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</si>
  <si>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</si>
  <si>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</si>
  <si>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</si>
  <si>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</si>
  <si>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</si>
  <si>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</si>
  <si>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</si>
  <si>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</si>
  <si>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</si>
  <si>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</si>
  <si>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</si>
  <si>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</si>
  <si>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</si>
  <si>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</si>
  <si>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</si>
  <si>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</si>
  <si>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</si>
  <si>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</si>
  <si>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</si>
  <si>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</si>
  <si>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</si>
  <si>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</si>
  <si>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</si>
  <si>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</si>
  <si>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</si>
  <si>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</si>
  <si>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</si>
  <si>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</si>
  <si>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</si>
  <si>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</si>
  <si>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</si>
  <si>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</si>
  <si>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</si>
  <si>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</si>
  <si>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</si>
  <si>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</si>
  <si>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</si>
  <si>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</si>
  <si>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</si>
  <si>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</si>
  <si>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</si>
  <si>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</si>
  <si>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</si>
  <si>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</si>
  <si>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</si>
  <si>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</si>
  <si>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</si>
  <si>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</si>
  <si>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</si>
  <si>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</si>
  <si>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</si>
  <si>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</si>
  <si>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</si>
  <si>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</si>
  <si>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</si>
  <si>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</si>
  <si>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</si>
  <si>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</si>
  <si>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</si>
  <si>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</si>
  <si>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</si>
  <si>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</si>
  <si>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</si>
  <si>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</si>
  <si>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</si>
  <si>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</si>
  <si>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</si>
  <si>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</si>
  <si>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</si>
  <si>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</si>
  <si>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</si>
  <si>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</si>
  <si>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</si>
  <si>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</si>
  <si>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</si>
  <si>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</si>
  <si>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</si>
  <si>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</si>
  <si>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</si>
  <si>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</si>
  <si>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</si>
  <si>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</si>
  <si>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</si>
  <si>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</si>
  <si>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</si>
  <si>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</si>
  <si>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</si>
  <si>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</si>
  <si>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</si>
  <si>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</si>
  <si>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</si>
  <si>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</si>
  <si>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</si>
  <si>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</si>
  <si>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</si>
  <si>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</si>
  <si>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</si>
  <si>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</si>
  <si>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</si>
  <si>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</si>
  <si>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</si>
  <si>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</si>
  <si>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</si>
  <si>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</si>
  <si>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</si>
  <si>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</si>
  <si>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</si>
  <si>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</si>
  <si>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</si>
  <si>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</si>
  <si>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</si>
  <si>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</si>
  <si>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</si>
  <si>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</si>
  <si>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</si>
  <si>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</si>
  <si>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</si>
  <si>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</si>
  <si>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</si>
  <si>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</si>
  <si>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三重県鳥羽市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</si>
  <si>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</si>
  <si>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</si>
  <si>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</si>
  <si>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</si>
  <si>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</si>
  <si>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</si>
  <si>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</si>
  <si>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</si>
  <si>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</si>
  <si>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</si>
  <si>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</si>
  <si>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</si>
  <si>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</si>
  <si>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</si>
  <si>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</si>
  <si>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</si>
  <si>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</si>
  <si>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</si>
  <si>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</si>
  <si>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</si>
  <si>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</si>
  <si>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</si>
  <si>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</si>
  <si>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</si>
  <si>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</si>
  <si>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</si>
  <si>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</si>
  <si>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</si>
  <si>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</si>
  <si>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</si>
  <si>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</si>
  <si>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</si>
  <si>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</si>
  <si>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</si>
  <si>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</si>
  <si>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</si>
  <si>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</si>
  <si>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</si>
  <si>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</si>
  <si>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</si>
  <si>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</si>
  <si>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</si>
  <si>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</si>
  <si>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</si>
  <si>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</si>
  <si>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</si>
  <si>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</si>
  <si>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</si>
  <si>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</si>
  <si>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</si>
  <si>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</si>
  <si>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</si>
  <si>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</si>
  <si>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</si>
  <si>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</si>
  <si>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</si>
  <si>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</si>
  <si>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</si>
  <si>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</si>
  <si>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</si>
  <si>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</si>
  <si>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</si>
  <si>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</si>
  <si>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</si>
  <si>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</si>
  <si>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</si>
  <si>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</si>
  <si>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</si>
  <si>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</si>
  <si>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</si>
  <si>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</si>
  <si>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</si>
  <si>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</si>
  <si>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</si>
  <si>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</si>
  <si>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</si>
  <si>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</si>
  <si>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</si>
  <si>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</si>
  <si>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</si>
  <si>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</si>
  <si>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</si>
  <si>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</si>
  <si>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</si>
  <si>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</si>
  <si>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</si>
  <si>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</si>
  <si>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</si>
  <si>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</si>
  <si>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</si>
  <si>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</si>
  <si>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</si>
  <si>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</si>
  <si>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</si>
  <si>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</si>
  <si>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</si>
  <si>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</si>
  <si>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</si>
  <si>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</si>
  <si>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</si>
  <si>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</si>
  <si>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</si>
  <si>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</si>
  <si>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</si>
  <si>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</si>
  <si>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</si>
  <si>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</si>
  <si>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</si>
  <si>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</si>
  <si>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</si>
  <si>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</si>
  <si>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</si>
  <si>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</si>
  <si>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</si>
  <si>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</si>
  <si>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</si>
  <si>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</si>
  <si>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</si>
  <si>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</si>
  <si>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</si>
  <si>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</si>
  <si>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</si>
  <si>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</si>
  <si>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</si>
  <si>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</si>
  <si>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</si>
  <si>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</si>
  <si>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</si>
  <si>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</si>
  <si>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</si>
  <si>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</si>
  <si>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</si>
  <si>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</si>
  <si>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</si>
  <si>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</si>
  <si>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</si>
  <si>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</si>
  <si>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</si>
  <si>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</si>
  <si>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</si>
  <si>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</si>
  <si>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</si>
  <si>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</si>
  <si>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</si>
  <si>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</si>
  <si>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</si>
  <si>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</si>
  <si>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</si>
  <si>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</si>
  <si>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</si>
  <si>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</si>
  <si>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</si>
  <si>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</si>
  <si>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</si>
  <si>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</si>
  <si>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</si>
  <si>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</si>
  <si>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</si>
  <si>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</si>
  <si>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</si>
  <si>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</si>
  <si>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</si>
  <si>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</si>
  <si>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</si>
  <si>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</si>
  <si>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</si>
  <si>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</si>
  <si>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</si>
  <si>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</si>
  <si>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</si>
  <si>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</si>
  <si>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</si>
  <si>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</si>
  <si>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</si>
  <si>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</si>
  <si>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</si>
  <si>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</si>
  <si>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 0.44</t>
  </si>
  <si>
    <t>水道事業会計</t>
  </si>
  <si>
    <t>一般会計</t>
  </si>
  <si>
    <t>介護保険事業特別会計</t>
  </si>
  <si>
    <t>国民健康保険事業特別会計</t>
  </si>
  <si>
    <t>後期高齢者医療特別会計</t>
  </si>
  <si>
    <t>定期航路事業特別会計</t>
  </si>
  <si>
    <t>特定環境保全公共下水道事業特別会計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</si>
  <si>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</si>
  <si>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</si>
  <si>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</si>
  <si>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</si>
  <si>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</si>
  <si>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</si>
  <si>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</si>
  <si>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</si>
  <si>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</si>
  <si>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鳥羽志勢広域連合（一般会計）</t>
    <rPh sb="0" eb="2">
      <t>トバ</t>
    </rPh>
    <rPh sb="2" eb="3">
      <t>シ</t>
    </rPh>
    <rPh sb="3" eb="4">
      <t>セイ</t>
    </rPh>
    <rPh sb="4" eb="8">
      <t>コウイキレンゴウ</t>
    </rPh>
    <rPh sb="9" eb="13">
      <t>イッパンカイケイ</t>
    </rPh>
    <phoneticPr fontId="2"/>
  </si>
  <si>
    <t>志摩広域行政組合（一般会計）</t>
    <rPh sb="0" eb="2">
      <t>シマ</t>
    </rPh>
    <rPh sb="2" eb="4">
      <t>コウイキ</t>
    </rPh>
    <rPh sb="4" eb="8">
      <t>ギョウセイクミアイ</t>
    </rPh>
    <rPh sb="9" eb="13">
      <t>イッパンカイケイ</t>
    </rPh>
    <phoneticPr fontId="2"/>
  </si>
  <si>
    <t>志摩広域行政組合（才庭寮特別会計）</t>
    <rPh sb="0" eb="2">
      <t>シマ</t>
    </rPh>
    <rPh sb="2" eb="4">
      <t>コウイキ</t>
    </rPh>
    <rPh sb="4" eb="8">
      <t>ギョウセイクミアイ</t>
    </rPh>
    <rPh sb="9" eb="12">
      <t>サイニワリョウ</t>
    </rPh>
    <rPh sb="12" eb="16">
      <t>トクベツカイケイ</t>
    </rPh>
    <phoneticPr fontId="2"/>
  </si>
  <si>
    <t>志摩広域行政組合（ともやま苑特別会計）</t>
    <rPh sb="0" eb="2">
      <t>シマ</t>
    </rPh>
    <rPh sb="2" eb="8">
      <t>コウイキギョウセイクミアイ</t>
    </rPh>
    <rPh sb="13" eb="14">
      <t>エン</t>
    </rPh>
    <rPh sb="14" eb="18">
      <t>トクベツカイケイ</t>
    </rPh>
    <phoneticPr fontId="2"/>
  </si>
  <si>
    <t>志摩広域行政組合（福祉センター特別会計）</t>
    <rPh sb="0" eb="2">
      <t>シマ</t>
    </rPh>
    <rPh sb="2" eb="8">
      <t>コウイキギョウセイクミアイ</t>
    </rPh>
    <rPh sb="9" eb="11">
      <t>フクシ</t>
    </rPh>
    <rPh sb="15" eb="19">
      <t>トクベツカイケイ</t>
    </rPh>
    <phoneticPr fontId="2"/>
  </si>
  <si>
    <t>三重県後期高齢者医療広域連合（一般会計）</t>
    <rPh sb="0" eb="3">
      <t>ミエケン</t>
    </rPh>
    <rPh sb="3" eb="8">
      <t>コウキコウレイシャ</t>
    </rPh>
    <rPh sb="8" eb="10">
      <t>イリョウ</t>
    </rPh>
    <rPh sb="10" eb="14">
      <t>コウイキレンゴウ</t>
    </rPh>
    <rPh sb="15" eb="19">
      <t>イッパンカイケイ</t>
    </rPh>
    <phoneticPr fontId="2"/>
  </si>
  <si>
    <t>三重県後期高齢者医療広域連合（後期高齢者医療特別会計）</t>
    <rPh sb="0" eb="3">
      <t>ミエケン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</si>
  <si>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三重地方税管理回収機構（一般会計）</t>
    <rPh sb="0" eb="2">
      <t>ミエ</t>
    </rPh>
    <rPh sb="2" eb="5">
      <t>チホウゼイ</t>
    </rPh>
    <rPh sb="5" eb="7">
      <t>カンリ</t>
    </rPh>
    <rPh sb="7" eb="9">
      <t>カイシュウ</t>
    </rPh>
    <rPh sb="9" eb="11">
      <t>キコウ</t>
    </rPh>
    <rPh sb="12" eb="16">
      <t>イッパンカイケイ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</si>
  <si>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20">
      <t>カクジュウジギョウ</t>
    </rPh>
    <rPh sb="20" eb="24">
      <t>トクベツカイケイ</t>
    </rPh>
    <phoneticPr fontId="2"/>
  </si>
  <si>
    <t>三重県市町総合事務組合（一般会計）</t>
    <rPh sb="0" eb="3">
      <t>ミエケン</t>
    </rPh>
    <rPh sb="3" eb="11">
      <t>シマチソウゴウジムクミアイ</t>
    </rPh>
    <rPh sb="12" eb="16">
      <t>イッパンカイケイ</t>
    </rPh>
    <phoneticPr fontId="2"/>
  </si>
  <si>
    <t>三重県市町総合事務組合（共同研修特別会計）</t>
    <rPh sb="0" eb="3">
      <t>ミエケン</t>
    </rPh>
    <rPh sb="3" eb="5">
      <t>シマチ</t>
    </rPh>
    <rPh sb="5" eb="11">
      <t>ソウゴウジムクミアイ</t>
    </rPh>
    <rPh sb="12" eb="16">
      <t>キョウドウケンシュウ</t>
    </rPh>
    <rPh sb="16" eb="20">
      <t>トクベツカイケイ</t>
    </rPh>
    <phoneticPr fontId="2"/>
  </si>
  <si>
    <t>三重県市町総合事務組合（デジタル地図特別会計）</t>
    <rPh sb="0" eb="3">
      <t>ミエケン</t>
    </rPh>
    <rPh sb="3" eb="5">
      <t>シマチ</t>
    </rPh>
    <rPh sb="5" eb="11">
      <t>ソウゴウジムクミアイ</t>
    </rPh>
    <rPh sb="16" eb="18">
      <t>チズ</t>
    </rPh>
    <rPh sb="18" eb="22">
      <t>トクベツカイケイ</t>
    </rPh>
    <phoneticPr fontId="2"/>
  </si>
  <si>
    <t>三重県市町総合事務組合（物品特別会計）</t>
    <rPh sb="0" eb="3">
      <t>ミエケン</t>
    </rPh>
    <rPh sb="3" eb="11">
      <t>シマチソウゴウジムクミアイ</t>
    </rPh>
    <rPh sb="12" eb="14">
      <t>ブッピン</t>
    </rPh>
    <rPh sb="14" eb="18">
      <t>トクベツカイケイ</t>
    </rPh>
    <phoneticPr fontId="2"/>
  </si>
  <si>
    <t>三重県市町総合事務組合（退職手当特別会計）</t>
    <rPh sb="0" eb="3">
      <t>ミエケン</t>
    </rPh>
    <rPh sb="3" eb="5">
      <t>シマチ</t>
    </rPh>
    <rPh sb="5" eb="11">
      <t>ソウゴウジムクミアイ</t>
    </rPh>
    <rPh sb="12" eb="16">
      <t>タイショクテアテ</t>
    </rPh>
    <rPh sb="16" eb="20">
      <t>トクベツカイケイ</t>
    </rPh>
    <phoneticPr fontId="2"/>
  </si>
  <si>
    <t>三重県市町総合事務組合（消防救急無線特別会計）</t>
    <rPh sb="0" eb="3">
      <t>ミエケン</t>
    </rPh>
    <rPh sb="3" eb="11">
      <t>シマチソウゴウジムクミアイ</t>
    </rPh>
    <rPh sb="12" eb="18">
      <t>ショウボウキュウキュウムセン</t>
    </rPh>
    <rPh sb="18" eb="22">
      <t>トクベツカイケイ</t>
    </rPh>
    <phoneticPr fontId="2"/>
  </si>
  <si>
    <t>三重県市町総合事務組合（公平委員会特別会計）</t>
    <rPh sb="0" eb="3">
      <t>ミエケン</t>
    </rPh>
    <rPh sb="3" eb="5">
      <t>シマチ</t>
    </rPh>
    <rPh sb="5" eb="11">
      <t>ソウゴウジムクミアイ</t>
    </rPh>
    <rPh sb="12" eb="17">
      <t>コウヘイイインカイ</t>
    </rPh>
    <rPh sb="17" eb="21">
      <t>トクベツカイケイ</t>
    </rPh>
    <phoneticPr fontId="2"/>
  </si>
  <si>
    <t>鳥羽市開発公社</t>
    <rPh sb="0" eb="3">
      <t>トバシ</t>
    </rPh>
    <rPh sb="3" eb="7">
      <t>カイハツコウシャ</t>
    </rPh>
    <phoneticPr fontId="2"/>
  </si>
  <si>
    <t>ふるさと創生基金</t>
    <rPh sb="4" eb="8">
      <t>ソウセイキキン</t>
    </rPh>
    <phoneticPr fontId="5"/>
  </si>
  <si>
    <t>都市計画事業基金</t>
    <rPh sb="0" eb="8">
      <t>トシケイカクジギョウキキン</t>
    </rPh>
    <phoneticPr fontId="2"/>
  </si>
  <si>
    <t>公共施設管理適正化基金</t>
    <rPh sb="0" eb="4">
      <t>コウキョウシセツ</t>
    </rPh>
    <rPh sb="4" eb="6">
      <t>カンリ</t>
    </rPh>
    <rPh sb="6" eb="9">
      <t>テキセイカ</t>
    </rPh>
    <rPh sb="9" eb="11">
      <t>キキン</t>
    </rPh>
    <phoneticPr fontId="2"/>
  </si>
  <si>
    <t>職員退職手当基金</t>
    <rPh sb="0" eb="2">
      <t>ショクイン</t>
    </rPh>
    <rPh sb="2" eb="6">
      <t>タイショクテアテ</t>
    </rPh>
    <rPh sb="6" eb="8">
      <t>キキン</t>
    </rPh>
    <phoneticPr fontId="2"/>
  </si>
  <si>
    <t>観光振興基金</t>
    <rPh sb="0" eb="2">
      <t>カンコウ</t>
    </rPh>
    <rPh sb="2" eb="6">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</si>
</sst>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895-456B-99C8-1AA681CA87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90652</c:v>
                </c:pt>
                <c:pt idx="1">
                  <c:v>119065</c:v>
                </c:pt>
                <c:pt idx="2">
                  <c:v>57910</c:v>
                </c:pt>
                <c:pt idx="3">
                  <c:v>35267</c:v>
                </c:pt>
                <c:pt idx="4">
                  <c:v>68435</c:v>
                </c:pt>
              </c:numCache>
            </c:numRef>
          </c:val>
          <c:smooth val="0"/>
          <c:extLst>
            <c:ext xmlns:c16="http://schemas.microsoft.com/office/drawing/2014/chart" uri="{C3380CC4-5D6E-409C-BE32-E72D297353CC}">
              <c16:uniqueId val="{00000001-2895-456B-99C8-1AA681CA87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5.43</c:v>
                </c:pt>
                <c:pt idx="1">
                  <c:v>7.57</c:v>
                </c:pt>
                <c:pt idx="2">
                  <c:v>12.26</c:v>
                </c:pt>
                <c:pt idx="3">
                  <c:v>9.15</c:v>
                </c:pt>
                <c:pt idx="4">
                  <c:v>6.93</c:v>
                </c:pt>
              </c:numCache>
            </c:numRef>
          </c:val>
          <c:extLst>
            <c:ext xmlns:c16="http://schemas.microsoft.com/office/drawing/2014/chart" uri="{C3380CC4-5D6E-409C-BE32-E72D297353CC}">
              <c16:uniqueId val="{00000000-1C8F-4F2C-8F93-75924E704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8.66</c:v>
                </c:pt>
                <c:pt idx="1">
                  <c:v>10.77</c:v>
                </c:pt>
                <c:pt idx="2">
                  <c:v>12.13</c:v>
                </c:pt>
                <c:pt idx="3">
                  <c:v>15.92</c:v>
                </c:pt>
                <c:pt idx="4">
                  <c:v>20.11</c:v>
                </c:pt>
              </c:numCache>
            </c:numRef>
          </c:val>
          <c:extLst>
            <c:ext xmlns:c16="http://schemas.microsoft.com/office/drawing/2014/chart" uri="{C3380CC4-5D6E-409C-BE32-E72D297353CC}">
              <c16:uniqueId val="{00000001-1C8F-4F2C-8F93-75924E7046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4.83</c:v>
                </c:pt>
                <c:pt idx="2">
                  <c:v>7.13</c:v>
                </c:pt>
                <c:pt idx="3">
                  <c:v>-0.44</c:v>
                </c:pt>
                <c:pt idx="4">
                  <c:v>1.92</c:v>
                </c:pt>
              </c:numCache>
            </c:numRef>
          </c:val>
          <c:smooth val="0"/>
          <c:extLst>
            <c:ext xmlns:c16="http://schemas.microsoft.com/office/drawing/2014/chart" uri="{C3380CC4-5D6E-409C-BE32-E72D297353CC}">
              <c16:uniqueId val="{00000002-1C8F-4F2C-8F93-75924E7046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08-44F8-826C-14C3BCF3C1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08-44F8-826C-14C3BCF3C1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08-44F8-826C-14C3BCF3C165}"/>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08-44F8-826C-14C3BCF3C165}"/>
            </c:ext>
          </c:extLst>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08-44F8-826C-14C3BCF3C1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0.28000000000000003</c:v>
                </c:pt>
              </c:numCache>
            </c:numRef>
          </c:val>
          <c:extLst>
            <c:ext xmlns:c16="http://schemas.microsoft.com/office/drawing/2014/chart" uri="{C3380CC4-5D6E-409C-BE32-E72D297353CC}">
              <c16:uniqueId val="{00000005-DE08-44F8-826C-14C3BCF3C16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0.71</c:v>
                </c:pt>
                <c:pt idx="2">
                  <c:v>#N/A</c:v>
                </c:pt>
                <c:pt idx="3">
                  <c:v>1.25</c:v>
                </c:pt>
                <c:pt idx="4">
                  <c:v>#N/A</c:v>
                </c:pt>
                <c:pt idx="5">
                  <c:v>1.33</c:v>
                </c:pt>
                <c:pt idx="6">
                  <c:v>#N/A</c:v>
                </c:pt>
                <c:pt idx="7">
                  <c:v>0.98</c:v>
                </c:pt>
                <c:pt idx="8">
                  <c:v>#N/A</c:v>
                </c:pt>
                <c:pt idx="9">
                  <c:v>0.63</c:v>
                </c:pt>
              </c:numCache>
            </c:numRef>
          </c:val>
          <c:extLst>
            <c:ext xmlns:c16="http://schemas.microsoft.com/office/drawing/2014/chart" uri="{C3380CC4-5D6E-409C-BE32-E72D297353CC}">
              <c16:uniqueId val="{00000006-DE08-44F8-826C-14C3BCF3C16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1.73</c:v>
                </c:pt>
                <c:pt idx="4">
                  <c:v>#N/A</c:v>
                </c:pt>
                <c:pt idx="5">
                  <c:v>0.74</c:v>
                </c:pt>
                <c:pt idx="6">
                  <c:v>#N/A</c:v>
                </c:pt>
                <c:pt idx="7">
                  <c:v>0.53</c:v>
                </c:pt>
                <c:pt idx="8">
                  <c:v>#N/A</c:v>
                </c:pt>
                <c:pt idx="9">
                  <c:v>1.41</c:v>
                </c:pt>
              </c:numCache>
            </c:numRef>
          </c:val>
          <c:extLst>
            <c:ext xmlns:c16="http://schemas.microsoft.com/office/drawing/2014/chart" uri="{C3380CC4-5D6E-409C-BE32-E72D297353CC}">
              <c16:uniqueId val="{00000007-DE08-44F8-826C-14C3BCF3C1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5.42</c:v>
                </c:pt>
                <c:pt idx="2">
                  <c:v>#N/A</c:v>
                </c:pt>
                <c:pt idx="3">
                  <c:v>7.56</c:v>
                </c:pt>
                <c:pt idx="4">
                  <c:v>#N/A</c:v>
                </c:pt>
                <c:pt idx="5">
                  <c:v>12.25</c:v>
                </c:pt>
                <c:pt idx="6">
                  <c:v>#N/A</c:v>
                </c:pt>
                <c:pt idx="7">
                  <c:v>9.14</c:v>
                </c:pt>
                <c:pt idx="8">
                  <c:v>#N/A</c:v>
                </c:pt>
                <c:pt idx="9">
                  <c:v>6.92</c:v>
                </c:pt>
              </c:numCache>
            </c:numRef>
          </c:val>
          <c:extLst>
            <c:ext xmlns:c16="http://schemas.microsoft.com/office/drawing/2014/chart" uri="{C3380CC4-5D6E-409C-BE32-E72D297353CC}">
              <c16:uniqueId val="{00000008-DE08-44F8-826C-14C3BCF3C1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35.979999999999997</c:v>
                </c:pt>
                <c:pt idx="2">
                  <c:v>#N/A</c:v>
                </c:pt>
                <c:pt idx="3">
                  <c:v>31.16</c:v>
                </c:pt>
                <c:pt idx="4">
                  <c:v>#N/A</c:v>
                </c:pt>
                <c:pt idx="5">
                  <c:v>29.92</c:v>
                </c:pt>
                <c:pt idx="6">
                  <c:v>#N/A</c:v>
                </c:pt>
                <c:pt idx="7">
                  <c:v>31.73</c:v>
                </c:pt>
                <c:pt idx="8">
                  <c:v>#N/A</c:v>
                </c:pt>
                <c:pt idx="9">
                  <c:v>32.020000000000003</c:v>
                </c:pt>
              </c:numCache>
            </c:numRef>
          </c:val>
          <c:extLst>
            <c:ext xmlns:c16="http://schemas.microsoft.com/office/drawing/2014/chart" uri="{C3380CC4-5D6E-409C-BE32-E72D297353CC}">
              <c16:uniqueId val="{00000009-DE08-44F8-826C-14C3BCF3C1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1174</c:v>
                </c:pt>
                <c:pt idx="5">
                  <c:v>1155</c:v>
                </c:pt>
                <c:pt idx="8">
                  <c:v>1143</c:v>
                </c:pt>
                <c:pt idx="11">
                  <c:v>1150</c:v>
                </c:pt>
                <c:pt idx="14">
                  <c:v>1110</c:v>
                </c:pt>
              </c:numCache>
            </c:numRef>
          </c:val>
          <c:extLst>
            <c:ext xmlns:c16="http://schemas.microsoft.com/office/drawing/2014/chart" uri="{C3380CC4-5D6E-409C-BE32-E72D297353CC}">
              <c16:uniqueId val="{00000000-DDD0-4EC3-80D3-7217CF07C8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D0-4EC3-80D3-7217CF07C8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D0-4EC3-80D3-7217CF07C8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190</c:v>
                </c:pt>
                <c:pt idx="3">
                  <c:v>185</c:v>
                </c:pt>
                <c:pt idx="6">
                  <c:v>150</c:v>
                </c:pt>
                <c:pt idx="9">
                  <c:v>119</c:v>
                </c:pt>
                <c:pt idx="12">
                  <c:v>118</c:v>
                </c:pt>
              </c:numCache>
            </c:numRef>
          </c:val>
          <c:extLst>
            <c:ext xmlns:c16="http://schemas.microsoft.com/office/drawing/2014/chart" uri="{C3380CC4-5D6E-409C-BE32-E72D297353CC}">
              <c16:uniqueId val="{00000003-DDD0-4EC3-80D3-7217CF07C8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c:v>
                </c:pt>
                <c:pt idx="3">
                  <c:v>119</c:v>
                </c:pt>
                <c:pt idx="6">
                  <c:v>107</c:v>
                </c:pt>
                <c:pt idx="9">
                  <c:v>109</c:v>
                </c:pt>
                <c:pt idx="12">
                  <c:v>83</c:v>
                </c:pt>
              </c:numCache>
            </c:numRef>
          </c:val>
          <c:extLst>
            <c:ext xmlns:c16="http://schemas.microsoft.com/office/drawing/2014/chart" uri="{C3380CC4-5D6E-409C-BE32-E72D297353CC}">
              <c16:uniqueId val="{00000004-DDD0-4EC3-80D3-7217CF07C8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D0-4EC3-80D3-7217CF07C8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D0-4EC3-80D3-7217CF07C8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1368</c:v>
                </c:pt>
                <c:pt idx="3">
                  <c:v>1336</c:v>
                </c:pt>
                <c:pt idx="6">
                  <c:v>1344</c:v>
                </c:pt>
                <c:pt idx="9">
                  <c:v>1364</c:v>
                </c:pt>
                <c:pt idx="12">
                  <c:v>1369</c:v>
                </c:pt>
              </c:numCache>
            </c:numRef>
          </c:val>
          <c:extLst>
            <c:ext xmlns:c16="http://schemas.microsoft.com/office/drawing/2014/chart" uri="{C3380CC4-5D6E-409C-BE32-E72D297353CC}">
              <c16:uniqueId val="{00000007-DDD0-4EC3-80D3-7217CF07C8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508</c:v>
                </c:pt>
                <c:pt idx="2">
                  <c:v>#N/A</c:v>
                </c:pt>
                <c:pt idx="3">
                  <c:v>#N/A</c:v>
                </c:pt>
                <c:pt idx="4">
                  <c:v>485</c:v>
                </c:pt>
                <c:pt idx="5">
                  <c:v>#N/A</c:v>
                </c:pt>
                <c:pt idx="6">
                  <c:v>#N/A</c:v>
                </c:pt>
                <c:pt idx="7">
                  <c:v>458</c:v>
                </c:pt>
                <c:pt idx="8">
                  <c:v>#N/A</c:v>
                </c:pt>
                <c:pt idx="9">
                  <c:v>#N/A</c:v>
                </c:pt>
                <c:pt idx="10">
                  <c:v>442</c:v>
                </c:pt>
                <c:pt idx="11">
                  <c:v>#N/A</c:v>
                </c:pt>
                <c:pt idx="12">
                  <c:v>#N/A</c:v>
                </c:pt>
                <c:pt idx="13">
                  <c:v>460</c:v>
                </c:pt>
                <c:pt idx="14">
                  <c:v>#N/A</c:v>
                </c:pt>
              </c:numCache>
            </c:numRef>
          </c:val>
          <c:smooth val="0"/>
          <c:extLst>
            <c:ext xmlns:c16="http://schemas.microsoft.com/office/drawing/2014/chart" uri="{C3380CC4-5D6E-409C-BE32-E72D297353CC}">
              <c16:uniqueId val="{00000008-DDD0-4EC3-80D3-7217CF07C8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9648</c:v>
                </c:pt>
                <c:pt idx="5">
                  <c:v>9771</c:v>
                </c:pt>
                <c:pt idx="8">
                  <c:v>9558</c:v>
                </c:pt>
                <c:pt idx="11">
                  <c:v>8920</c:v>
                </c:pt>
                <c:pt idx="14">
                  <c:v>8516</c:v>
                </c:pt>
              </c:numCache>
            </c:numRef>
          </c:val>
          <c:extLst>
            <c:ext xmlns:c16="http://schemas.microsoft.com/office/drawing/2014/chart" uri="{C3380CC4-5D6E-409C-BE32-E72D297353CC}">
              <c16:uniqueId val="{00000000-D3DC-46A7-B6FA-CE9C4D199C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866</c:v>
                </c:pt>
                <c:pt idx="5">
                  <c:v>862</c:v>
                </c:pt>
                <c:pt idx="8">
                  <c:v>880</c:v>
                </c:pt>
                <c:pt idx="11">
                  <c:v>805</c:v>
                </c:pt>
                <c:pt idx="14">
                  <c:v>772</c:v>
                </c:pt>
              </c:numCache>
            </c:numRef>
          </c:val>
          <c:extLst>
            <c:ext xmlns:c16="http://schemas.microsoft.com/office/drawing/2014/chart" uri="{C3380CC4-5D6E-409C-BE32-E72D297353CC}">
              <c16:uniqueId val="{00000001-D3DC-46A7-B6FA-CE9C4D199C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2006</c:v>
                </c:pt>
                <c:pt idx="5">
                  <c:v>2133</c:v>
                </c:pt>
                <c:pt idx="8">
                  <c:v>2961</c:v>
                </c:pt>
                <c:pt idx="11">
                  <c:v>3761</c:v>
                </c:pt>
                <c:pt idx="14">
                  <c:v>4209</c:v>
                </c:pt>
              </c:numCache>
            </c:numRef>
          </c:val>
          <c:extLst>
            <c:ext xmlns:c16="http://schemas.microsoft.com/office/drawing/2014/chart" uri="{C3380CC4-5D6E-409C-BE32-E72D297353CC}">
              <c16:uniqueId val="{00000002-D3DC-46A7-B6FA-CE9C4D199C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DC-46A7-B6FA-CE9C4D199C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DC-46A7-B6FA-CE9C4D199C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c:v>
                </c:pt>
                <c:pt idx="3">
                  <c:v>9</c:v>
                </c:pt>
                <c:pt idx="6">
                  <c:v>6</c:v>
                </c:pt>
                <c:pt idx="9">
                  <c:v>3</c:v>
                </c:pt>
                <c:pt idx="12">
                  <c:v>0</c:v>
                </c:pt>
              </c:numCache>
            </c:numRef>
          </c:val>
          <c:extLst>
            <c:ext xmlns:c16="http://schemas.microsoft.com/office/drawing/2014/chart" uri="{C3380CC4-5D6E-409C-BE32-E72D297353CC}">
              <c16:uniqueId val="{00000005-D3DC-46A7-B6FA-CE9C4D199C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1894</c:v>
                </c:pt>
                <c:pt idx="3">
                  <c:v>1829</c:v>
                </c:pt>
                <c:pt idx="6">
                  <c:v>1821</c:v>
                </c:pt>
                <c:pt idx="9">
                  <c:v>1753</c:v>
                </c:pt>
                <c:pt idx="12">
                  <c:v>1792</c:v>
                </c:pt>
              </c:numCache>
            </c:numRef>
          </c:val>
          <c:extLst>
            <c:ext xmlns:c16="http://schemas.microsoft.com/office/drawing/2014/chart" uri="{C3380CC4-5D6E-409C-BE32-E72D297353CC}">
              <c16:uniqueId val="{00000006-D3DC-46A7-B6FA-CE9C4D199C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1093</c:v>
                </c:pt>
                <c:pt idx="3">
                  <c:v>914</c:v>
                </c:pt>
                <c:pt idx="6">
                  <c:v>769</c:v>
                </c:pt>
                <c:pt idx="9">
                  <c:v>653</c:v>
                </c:pt>
                <c:pt idx="12">
                  <c:v>537</c:v>
                </c:pt>
              </c:numCache>
            </c:numRef>
          </c:val>
          <c:extLst>
            <c:ext xmlns:c16="http://schemas.microsoft.com/office/drawing/2014/chart" uri="{C3380CC4-5D6E-409C-BE32-E72D297353CC}">
              <c16:uniqueId val="{00000007-D3DC-46A7-B6FA-CE9C4D199C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712</c:v>
                </c:pt>
                <c:pt idx="3">
                  <c:v>638</c:v>
                </c:pt>
                <c:pt idx="6">
                  <c:v>501</c:v>
                </c:pt>
                <c:pt idx="9">
                  <c:v>373</c:v>
                </c:pt>
                <c:pt idx="12">
                  <c:v>326</c:v>
                </c:pt>
              </c:numCache>
            </c:numRef>
          </c:val>
          <c:extLst>
            <c:ext xmlns:c16="http://schemas.microsoft.com/office/drawing/2014/chart" uri="{C3380CC4-5D6E-409C-BE32-E72D297353CC}">
              <c16:uniqueId val="{00000008-D3DC-46A7-B6FA-CE9C4D199C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DC-46A7-B6FA-CE9C4D199C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12160</c:v>
                </c:pt>
                <c:pt idx="3">
                  <c:v>12342</c:v>
                </c:pt>
                <c:pt idx="6">
                  <c:v>12144</c:v>
                </c:pt>
                <c:pt idx="9">
                  <c:v>11302</c:v>
                </c:pt>
                <c:pt idx="12">
                  <c:v>10645</c:v>
                </c:pt>
              </c:numCache>
            </c:numRef>
          </c:val>
          <c:extLst>
            <c:ext xmlns:c16="http://schemas.microsoft.com/office/drawing/2014/chart" uri="{C3380CC4-5D6E-409C-BE32-E72D297353CC}">
              <c16:uniqueId val="{0000000A-D3DC-46A7-B6FA-CE9C4D199C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3351</c:v>
                </c:pt>
                <c:pt idx="2">
                  <c:v>#N/A</c:v>
                </c:pt>
                <c:pt idx="3">
                  <c:v>#N/A</c:v>
                </c:pt>
                <c:pt idx="4">
                  <c:v>2966</c:v>
                </c:pt>
                <c:pt idx="5">
                  <c:v>#N/A</c:v>
                </c:pt>
                <c:pt idx="6">
                  <c:v>#N/A</c:v>
                </c:pt>
                <c:pt idx="7">
                  <c:v>1842</c:v>
                </c:pt>
                <c:pt idx="8">
                  <c:v>#N/A</c:v>
                </c:pt>
                <c:pt idx="9">
                  <c:v>#N/A</c:v>
                </c:pt>
                <c:pt idx="10">
                  <c:v>599</c:v>
                </c:pt>
                <c:pt idx="11">
                  <c:v>#N/A</c:v>
                </c:pt>
                <c:pt idx="12">
                  <c:v>#N/A</c:v>
                </c:pt>
                <c:pt idx="13">
                  <c:v>0</c:v>
                </c:pt>
                <c:pt idx="14">
                  <c:v>#N/A</c:v>
                </c:pt>
              </c:numCache>
            </c:numRef>
          </c:val>
          <c:smooth val="0"/>
          <c:extLst>
            <c:ext xmlns:c16="http://schemas.microsoft.com/office/drawing/2014/chart" uri="{C3380CC4-5D6E-409C-BE32-E72D297353CC}">
              <c16:uniqueId val="{0000000B-D3DC-46A7-B6FA-CE9C4D199C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861</c:v>
                </c:pt>
                <c:pt idx="1">
                  <c:v>1080</c:v>
                </c:pt>
                <c:pt idx="2">
                  <c:v>1362</c:v>
                </c:pt>
              </c:numCache>
            </c:numRef>
          </c:val>
          <c:extLst>
            <c:ext xmlns:c16="http://schemas.microsoft.com/office/drawing/2014/chart" uri="{C3380CC4-5D6E-409C-BE32-E72D297353CC}">
              <c16:uniqueId val="{00000000-E22C-4826-9903-D3798A3965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408</c:v>
                </c:pt>
                <c:pt idx="1">
                  <c:v>608</c:v>
                </c:pt>
                <c:pt idx="2">
                  <c:v>609</c:v>
                </c:pt>
              </c:numCache>
            </c:numRef>
          </c:val>
          <c:extLst>
            <c:ext xmlns:c16="http://schemas.microsoft.com/office/drawing/2014/chart" uri="{C3380CC4-5D6E-409C-BE32-E72D297353CC}">
              <c16:uniqueId val="{00000001-E22C-4826-9903-D3798A3965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1568</c:v>
                </c:pt>
                <c:pt idx="1">
                  <c:v>1949</c:v>
                </c:pt>
                <c:pt idx="2">
                  <c:v>2135</c:v>
                </c:pt>
              </c:numCache>
            </c:numRef>
          </c:val>
          <c:extLst>
            <c:ext xmlns:c16="http://schemas.microsoft.com/office/drawing/2014/chart" uri="{C3380CC4-5D6E-409C-BE32-E72D297353CC}">
              <c16:uniqueId val="{00000002-E22C-4826-9903-D3798A3965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16,842
16,411
107.34
13,652,431
13,181,850
469,186
6,771,783
10,645,193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令和２年度の単年度財政力指数が令和３・４・５年度における単年度財政力指数と比較し高い数値であったため、前年度と比較し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基準財政需要額が増加する一方、人口の減少などの要因から基準財政収入額は減少していくことが見込まれるため、引き続き自主財源の確保に努めていく。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物件費や補助費等が増となったことにより、経常経費充当一般財源等が増加したため、前年度と比較し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類似団体内平均値よりも低い水準で推移しているものの、依然として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％に近い値であるため、引き続き経常経費の見直しと精査に努める必要がある。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59</xdr:row>
      <xdr:rowOff>76200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400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59</xdr:row>
      <xdr:rowOff>24493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504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59</xdr:row>
      <xdr:rowOff>89988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50450"/>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59</xdr:row>
      <xdr:rowOff>145143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0553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145143</xdr:rowOff>
    </xdr:from>
    <xdr:to>
      <xdr:col>19</xdr:col>
      <xdr:colOff>184150</xdr:colOff>
      <xdr:row>59</xdr:row>
      <xdr:rowOff>75293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85470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127000</xdr:rowOff>
    </xdr:from>
    <xdr:to>
      <xdr:col>15</xdr:col>
      <xdr:colOff>133350</xdr:colOff>
      <xdr:row>58</xdr:row>
      <xdr:rowOff>57150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39188</xdr:rowOff>
    </xdr:from>
    <xdr:to>
      <xdr:col>11</xdr:col>
      <xdr:colOff>82550</xdr:colOff>
      <xdr:row>59</xdr:row>
      <xdr:rowOff>140788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94343</xdr:rowOff>
    </xdr:from>
    <xdr:to>
      <xdr:col>7</xdr:col>
      <xdr:colOff>31750</xdr:colOff>
      <xdr:row>60</xdr:row>
      <xdr:rowOff>24493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34670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高い水準で推移しているが、これは４つの有人離島をはじめ、集落が点在している本市の地理的事情によるものであり、「職員定数管理計画」や「公共施設管理計画」に基づき適正に管理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138764</xdr:rowOff>
    </xdr:from>
    <xdr:to>
      <xdr:col>23</xdr:col>
      <xdr:colOff>133350</xdr:colOff>
      <xdr:row>82</xdr:row>
      <xdr:rowOff>147644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97664"/>
          <a:ext cx="8382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117875</xdr:rowOff>
    </xdr:from>
    <xdr:to>
      <xdr:col>19</xdr:col>
      <xdr:colOff>133350</xdr:colOff>
      <xdr:row>82</xdr:row>
      <xdr:rowOff>138764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6775"/>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82404</xdr:rowOff>
    </xdr:from>
    <xdr:to>
      <xdr:col>15</xdr:col>
      <xdr:colOff>82550</xdr:colOff>
      <xdr:row>82</xdr:row>
      <xdr:rowOff>117875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304"/>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44332</xdr:rowOff>
    </xdr:from>
    <xdr:to>
      <xdr:col>11</xdr:col>
      <xdr:colOff>31750</xdr:colOff>
      <xdr:row>82</xdr:row>
      <xdr:rowOff>82404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232"/>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96844</xdr:rowOff>
    </xdr:from>
    <xdr:to>
      <xdr:col>23</xdr:col>
      <xdr:colOff>184150</xdr:colOff>
      <xdr:row>83</xdr:row>
      <xdr:rowOff>26994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68921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2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87964</xdr:rowOff>
    </xdr:from>
    <xdr:to>
      <xdr:col>19</xdr:col>
      <xdr:colOff>184150</xdr:colOff>
      <xdr:row>83</xdr:row>
      <xdr:rowOff>18114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2891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3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67075</xdr:rowOff>
    </xdr:from>
    <xdr:to>
      <xdr:col>15</xdr:col>
      <xdr:colOff>133350</xdr:colOff>
      <xdr:row>82</xdr:row>
      <xdr:rowOff>168675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153452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31604</xdr:rowOff>
    </xdr:from>
    <xdr:to>
      <xdr:col>11</xdr:col>
      <xdr:colOff>82550</xdr:colOff>
      <xdr:row>82</xdr:row>
      <xdr:rowOff>133204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117981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164982</xdr:rowOff>
    </xdr:from>
    <xdr:to>
      <xdr:col>7</xdr:col>
      <xdr:colOff>31750</xdr:colOff>
      <xdr:row>82</xdr:row>
      <xdr:rowOff>95132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79909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となり、類似団体内平均値を下回っている。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引き続き、人事院勧告及び公務員制度改革の動向に注視し、給与の適正化に努める。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647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58561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45155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４つの有人離島をはじめ、集落が点在している本市の地理的事情から、診療所や保育所などの公共施設と相応の職員配置が不可欠であり、類似団体内平均値を上回っている。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引き続き「職員定数管理計画」に基づき、適正な定数管理に努める。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100626</xdr:rowOff>
    </xdr:from>
    <xdr:to>
      <xdr:col>81</xdr:col>
      <xdr:colOff>44450</xdr:colOff>
      <xdr:row>63</xdr:row>
      <xdr:rowOff>123148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901976"/>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113495</xdr:rowOff>
    </xdr:from>
    <xdr:to>
      <xdr:col>77</xdr:col>
      <xdr:colOff>44450</xdr:colOff>
      <xdr:row>63</xdr:row>
      <xdr:rowOff>123148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1484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84540</xdr:rowOff>
    </xdr:from>
    <xdr:to>
      <xdr:col>72</xdr:col>
      <xdr:colOff>203200</xdr:colOff>
      <xdr:row>63</xdr:row>
      <xdr:rowOff>113495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85890"/>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25019</xdr:rowOff>
    </xdr:from>
    <xdr:to>
      <xdr:col>68</xdr:col>
      <xdr:colOff>152400</xdr:colOff>
      <xdr:row>63</xdr:row>
      <xdr:rowOff>84540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26369"/>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49826</xdr:rowOff>
    </xdr:from>
    <xdr:to>
      <xdr:col>81</xdr:col>
      <xdr:colOff>95250</xdr:colOff>
      <xdr:row>63</xdr:row>
      <xdr:rowOff>151426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21903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72348</xdr:rowOff>
    </xdr:from>
    <xdr:to>
      <xdr:col>77</xdr:col>
      <xdr:colOff>95250</xdr:colOff>
      <xdr:row>64</xdr:row>
      <xdr:rowOff>2498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158725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6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62695</xdr:rowOff>
    </xdr:from>
    <xdr:to>
      <xdr:col>73</xdr:col>
      <xdr:colOff>44450</xdr:colOff>
      <xdr:row>63</xdr:row>
      <xdr:rowOff>164295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149072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33740</xdr:rowOff>
    </xdr:from>
    <xdr:to>
      <xdr:col>68</xdr:col>
      <xdr:colOff>203200</xdr:colOff>
      <xdr:row>63</xdr:row>
      <xdr:rowOff>135340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120117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145669</xdr:rowOff>
    </xdr:from>
    <xdr:to>
      <xdr:col>64</xdr:col>
      <xdr:colOff>152400</xdr:colOff>
      <xdr:row>63</xdr:row>
      <xdr:rowOff>75819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60596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令和２年度の単年度実質公債費率が令和３・４・５年度における単年度実質公債費率と比較し高い数値であったため、前年度と比較し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類似団体内平均値を下回っているものの、引き続き計画的な投資的事業の実施などにより、起債に大きく依存することのない財政運営に努める。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167322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355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7938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395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24024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515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30057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767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59601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年度末地方債残高が減となったことにより将来負担額が減少し、充当可能な財源額が将来負担額を上回ったことにより「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引き続き計画的な投資的事業の実施などにより、地方債の発行を計画的に行うなど、財政の健全化に努める。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54017</xdr:rowOff>
    </xdr:from>
    <xdr:to>
      <xdr:col>77</xdr:col>
      <xdr:colOff>44450</xdr:colOff>
      <xdr:row>15</xdr:row>
      <xdr:rowOff>42630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54317"/>
          <a:ext cx="889000" cy="1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42630</xdr:rowOff>
    </xdr:from>
    <xdr:to>
      <xdr:col>72</xdr:col>
      <xdr:colOff>203200</xdr:colOff>
      <xdr:row>16</xdr:row>
      <xdr:rowOff>49742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1438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130175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929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xdr:rowOff>
    </xdr:from>
    <xdr:to>
      <xdr:col>77</xdr:col>
      <xdr:colOff>95250</xdr:colOff>
      <xdr:row>14</xdr:row>
      <xdr:rowOff>104817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114994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7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163280</xdr:rowOff>
    </xdr:from>
    <xdr:to>
      <xdr:col>73</xdr:col>
      <xdr:colOff>44450</xdr:colOff>
      <xdr:row>15</xdr:row>
      <xdr:rowOff>93430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78207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4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79375</xdr:rowOff>
    </xdr:from>
    <xdr:to>
      <xdr:col>64</xdr:col>
      <xdr:colOff>152400</xdr:colOff>
      <xdr:row>17</xdr:row>
      <xdr:rowOff>9525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165752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0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16,842
16,411
107.34
13,652,431
13,181,850
469,186
6,771,783
10,645,193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退職手当の減などにより、前年度と比較し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４つの有人離島をはじめ、集落が点在している本市の地理的な事情から、診療所や保育所などの公共施設と相応の職員配置が不可欠であり、類似団体内平均値より高い水準となっている。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引き続き「職員定数管理計画」に基づき、適正な定数管理に努める。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9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83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8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学校給食委託料や離島ごみ運搬委託料などの増により、経常経費充当一般財源等が増となったため、前年度と比較し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類似団体内平均値を下回っているが、引き続き歳出の見直しを行い、経費の適正化に努める。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2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3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9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障害者自立支援給付事業が増となったものの、児童手当や児童扶養手当の減などにより、前年度と比較し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今後、障害者福祉費や生活保護費については増加傾向となることが予想されるため、その動向に注視していく必要がある。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4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医療、介護保険などの特別会計への繰出金が増となったことにより、前年度と比較し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年々増加傾向にあるため、財源確保に努めることで、一般会計の負担軽減を図る。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一部事務組合への負担金が増となったため、前年度と比較し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類似団体内平均値を下回っているが、今後も適宜、補助金等の見直しを行い、健全な財政運営を図る。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654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56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92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公営住宅整備事業債などの償還額が減となったものの、一般補助施設整備事業債の償還額が増となったことから、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今後も、計画的な投資的事業の実施などにより、起債に大きくいぞんすることがない財政運営に努める。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16510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5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22225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52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22225</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142875</xdr:rowOff>
    </xdr:from>
    <xdr:to>
      <xdr:col>11</xdr:col>
      <xdr:colOff>60325</xdr:colOff>
      <xdr:row>75</xdr:row>
      <xdr:rowOff>73025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人件費や物件費の増などから、前年度と比較し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うち、最も割合の高い人件費については、「職員定数管理計画」に基づき、適正な定数管理に努めるとともに、物件費についても経費縮減に取り組み、健全な財政運営を図る。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057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46990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000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75</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000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69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5330</xdr:rowOff>
    </xdr:from>
    <xdr:to>
      <xdr:col>29</xdr:col>
      <xdr:colOff>127000</xdr:colOff>
      <xdr:row>15</xdr:row>
      <xdr:rowOff>52868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4705"/>
          <a:ext cx="647700" cy="4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52868</xdr:rowOff>
    </xdr:from>
    <xdr:to>
      <xdr:col>26</xdr:col>
      <xdr:colOff>50800</xdr:colOff>
      <xdr:row>15</xdr:row>
      <xdr:rowOff>58877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2243"/>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58877</xdr:rowOff>
    </xdr:from>
    <xdr:to>
      <xdr:col>22</xdr:col>
      <xdr:colOff>114300</xdr:colOff>
      <xdr:row>15</xdr:row>
      <xdr:rowOff>143481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8252"/>
          <a:ext cx="698500" cy="8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143481</xdr:rowOff>
    </xdr:from>
    <xdr:to>
      <xdr:col>18</xdr:col>
      <xdr:colOff>177800</xdr:colOff>
      <xdr:row>16</xdr:row>
      <xdr:rowOff>54969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2856"/>
          <a:ext cx="698500" cy="8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125980</xdr:rowOff>
    </xdr:from>
    <xdr:to>
      <xdr:col>29</xdr:col>
      <xdr:colOff>177800</xdr:colOff>
      <xdr:row>15</xdr:row>
      <xdr:rowOff>56130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142507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2068</xdr:rowOff>
    </xdr:from>
    <xdr:to>
      <xdr:col>26</xdr:col>
      <xdr:colOff>101600</xdr:colOff>
      <xdr:row>15</xdr:row>
      <xdr:rowOff>103668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113845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8077</xdr:rowOff>
    </xdr:from>
    <xdr:to>
      <xdr:col>22</xdr:col>
      <xdr:colOff>165100</xdr:colOff>
      <xdr:row>15</xdr:row>
      <xdr:rowOff>109677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119854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92681</xdr:rowOff>
    </xdr:from>
    <xdr:to>
      <xdr:col>19</xdr:col>
      <xdr:colOff>38100</xdr:colOff>
      <xdr:row>16</xdr:row>
      <xdr:rowOff>22831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33008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4169</xdr:rowOff>
    </xdr:from>
    <xdr:to>
      <xdr:col>15</xdr:col>
      <xdr:colOff>101600</xdr:colOff>
      <xdr:row>16</xdr:row>
      <xdr:rowOff>105769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115946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54070</xdr:rowOff>
    </xdr:from>
    <xdr:to>
      <xdr:col>29</xdr:col>
      <xdr:colOff>127000</xdr:colOff>
      <xdr:row>38</xdr:row>
      <xdr:rowOff>59557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1670"/>
          <a:ext cx="6477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58802</xdr:rowOff>
    </xdr:from>
    <xdr:to>
      <xdr:col>26</xdr:col>
      <xdr:colOff>50800</xdr:colOff>
      <xdr:row>38</xdr:row>
      <xdr:rowOff>59557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26402"/>
          <a:ext cx="698500" cy="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55641</xdr:rowOff>
    </xdr:from>
    <xdr:to>
      <xdr:col>22</xdr:col>
      <xdr:colOff>114300</xdr:colOff>
      <xdr:row>38</xdr:row>
      <xdr:rowOff>58802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23241"/>
          <a:ext cx="698500" cy="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53505</xdr:rowOff>
    </xdr:from>
    <xdr:to>
      <xdr:col>18</xdr:col>
      <xdr:colOff>177800</xdr:colOff>
      <xdr:row>38</xdr:row>
      <xdr:rowOff>55641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21105"/>
          <a:ext cx="698500" cy="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3270</xdr:rowOff>
    </xdr:from>
    <xdr:to>
      <xdr:col>29</xdr:col>
      <xdr:colOff>177800</xdr:colOff>
      <xdr:row>38</xdr:row>
      <xdr:rowOff>104870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318247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8757</xdr:rowOff>
    </xdr:from>
    <xdr:to>
      <xdr:col>26</xdr:col>
      <xdr:colOff>101600</xdr:colOff>
      <xdr:row>38</xdr:row>
      <xdr:rowOff>110357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95134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8002</xdr:rowOff>
    </xdr:from>
    <xdr:to>
      <xdr:col>22</xdr:col>
      <xdr:colOff>165100</xdr:colOff>
      <xdr:row>38</xdr:row>
      <xdr:rowOff>109602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94379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4841</xdr:rowOff>
    </xdr:from>
    <xdr:to>
      <xdr:col>19</xdr:col>
      <xdr:colOff>38100</xdr:colOff>
      <xdr:row>38</xdr:row>
      <xdr:rowOff>106441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116618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2705</xdr:rowOff>
    </xdr:from>
    <xdr:to>
      <xdr:col>15</xdr:col>
      <xdr:colOff>101600</xdr:colOff>
      <xdr:row>38</xdr:row>
      <xdr:rowOff>104305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114482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3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16,842
16,411
107.34
13,652,431
13,181,850
469,186
6,771,783
10,645,193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103363</xdr:rowOff>
    </xdr:from>
    <xdr:to>
      <xdr:col>24</xdr:col>
      <xdr:colOff>63500</xdr:colOff>
      <xdr:row>33</xdr:row>
      <xdr:rowOff>154298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61213"/>
          <a:ext cx="838200" cy="5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103363</xdr:rowOff>
    </xdr:from>
    <xdr:to>
      <xdr:col>19</xdr:col>
      <xdr:colOff>177800</xdr:colOff>
      <xdr:row>33</xdr:row>
      <xdr:rowOff>150172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121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150172</xdr:rowOff>
    </xdr:from>
    <xdr:to>
      <xdr:col>15</xdr:col>
      <xdr:colOff>50800</xdr:colOff>
      <xdr:row>34</xdr:row>
      <xdr:rowOff>46137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8022"/>
          <a:ext cx="8890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46137</xdr:rowOff>
    </xdr:from>
    <xdr:to>
      <xdr:col>10</xdr:col>
      <xdr:colOff>114300</xdr:colOff>
      <xdr:row>35</xdr:row>
      <xdr:rowOff>87710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5437"/>
          <a:ext cx="889000" cy="2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103498</xdr:rowOff>
    </xdr:from>
    <xdr:to>
      <xdr:col>24</xdr:col>
      <xdr:colOff>114300</xdr:colOff>
      <xdr:row>34</xdr:row>
      <xdr:rowOff>33648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126375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52563</xdr:rowOff>
    </xdr:from>
    <xdr:to>
      <xdr:col>20</xdr:col>
      <xdr:colOff>38100</xdr:colOff>
      <xdr:row>33</xdr:row>
      <xdr:rowOff>154163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170690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99372</xdr:rowOff>
    </xdr:from>
    <xdr:to>
      <xdr:col>15</xdr:col>
      <xdr:colOff>101600</xdr:colOff>
      <xdr:row>34</xdr:row>
      <xdr:rowOff>29522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46049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166787</xdr:rowOff>
    </xdr:from>
    <xdr:to>
      <xdr:col>10</xdr:col>
      <xdr:colOff>165100</xdr:colOff>
      <xdr:row>34</xdr:row>
      <xdr:rowOff>96937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113464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9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36910</xdr:rowOff>
    </xdr:from>
    <xdr:to>
      <xdr:col>6</xdr:col>
      <xdr:colOff>38100</xdr:colOff>
      <xdr:row>35</xdr:row>
      <xdr:rowOff>138510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155037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160108</xdr:rowOff>
    </xdr:from>
    <xdr:to>
      <xdr:col>24</xdr:col>
      <xdr:colOff>63500</xdr:colOff>
      <xdr:row>57</xdr:row>
      <xdr:rowOff>162789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2758"/>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162789</xdr:rowOff>
    </xdr:from>
    <xdr:to>
      <xdr:col>19</xdr:col>
      <xdr:colOff>177800</xdr:colOff>
      <xdr:row>58</xdr:row>
      <xdr:rowOff>14389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543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14389</xdr:rowOff>
    </xdr:from>
    <xdr:to>
      <xdr:col>15</xdr:col>
      <xdr:colOff>50800</xdr:colOff>
      <xdr:row>58</xdr:row>
      <xdr:rowOff>39708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8489"/>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39708</xdr:rowOff>
    </xdr:from>
    <xdr:to>
      <xdr:col>10</xdr:col>
      <xdr:colOff>114300</xdr:colOff>
      <xdr:row>58</xdr:row>
      <xdr:rowOff>42299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380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109308</xdr:rowOff>
    </xdr:from>
    <xdr:to>
      <xdr:col>24</xdr:col>
      <xdr:colOff>114300</xdr:colOff>
      <xdr:row>58</xdr:row>
      <xdr:rowOff>39458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132185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111989</xdr:rowOff>
    </xdr:from>
    <xdr:to>
      <xdr:col>20</xdr:col>
      <xdr:colOff>38100</xdr:colOff>
      <xdr:row>58</xdr:row>
      <xdr:rowOff>42139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58666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135039</xdr:rowOff>
    </xdr:from>
    <xdr:to>
      <xdr:col>15</xdr:col>
      <xdr:colOff>101600</xdr:colOff>
      <xdr:row>58</xdr:row>
      <xdr:rowOff>65189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81716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160358</xdr:rowOff>
    </xdr:from>
    <xdr:to>
      <xdr:col>10</xdr:col>
      <xdr:colOff>165100</xdr:colOff>
      <xdr:row>58</xdr:row>
      <xdr:rowOff>90508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162949</xdr:rowOff>
    </xdr:from>
    <xdr:to>
      <xdr:col>6</xdr:col>
      <xdr:colOff>38100</xdr:colOff>
      <xdr:row>58</xdr:row>
      <xdr:rowOff>93099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109626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147796</xdr:rowOff>
    </xdr:from>
    <xdr:to>
      <xdr:col>24</xdr:col>
      <xdr:colOff>63500</xdr:colOff>
      <xdr:row>78</xdr:row>
      <xdr:rowOff>150673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20896"/>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140976</xdr:rowOff>
    </xdr:from>
    <xdr:to>
      <xdr:col>19</xdr:col>
      <xdr:colOff>177800</xdr:colOff>
      <xdr:row>78</xdr:row>
      <xdr:rowOff>147796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4076"/>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137680</xdr:rowOff>
    </xdr:from>
    <xdr:to>
      <xdr:col>15</xdr:col>
      <xdr:colOff>50800</xdr:colOff>
      <xdr:row>78</xdr:row>
      <xdr:rowOff>140976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0780"/>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137680</xdr:rowOff>
    </xdr:from>
    <xdr:to>
      <xdr:col>10</xdr:col>
      <xdr:colOff>114300</xdr:colOff>
      <xdr:row>78</xdr:row>
      <xdr:rowOff>148692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0780"/>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99873</xdr:rowOff>
    </xdr:from>
    <xdr:to>
      <xdr:col>24</xdr:col>
      <xdr:colOff>114300</xdr:colOff>
      <xdr:row>79</xdr:row>
      <xdr:rowOff>30023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14800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96996</xdr:rowOff>
    </xdr:from>
    <xdr:to>
      <xdr:col>20</xdr:col>
      <xdr:colOff>38100</xdr:colOff>
      <xdr:row>79</xdr:row>
      <xdr:rowOff>27146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90176</xdr:rowOff>
    </xdr:from>
    <xdr:to>
      <xdr:col>15</xdr:col>
      <xdr:colOff>101600</xdr:colOff>
      <xdr:row>79</xdr:row>
      <xdr:rowOff>20326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86880</xdr:rowOff>
    </xdr:from>
    <xdr:to>
      <xdr:col>10</xdr:col>
      <xdr:colOff>165100</xdr:colOff>
      <xdr:row>79</xdr:row>
      <xdr:rowOff>17030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97892</xdr:rowOff>
    </xdr:from>
    <xdr:to>
      <xdr:col>6</xdr:col>
      <xdr:colOff>38100</xdr:colOff>
      <xdr:row>79</xdr:row>
      <xdr:rowOff>28042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19169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13277</xdr:rowOff>
    </xdr:from>
    <xdr:to>
      <xdr:col>24</xdr:col>
      <xdr:colOff>63500</xdr:colOff>
      <xdr:row>97</xdr:row>
      <xdr:rowOff>71593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3927"/>
          <a:ext cx="838200" cy="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10762</xdr:rowOff>
    </xdr:from>
    <xdr:to>
      <xdr:col>19</xdr:col>
      <xdr:colOff>177800</xdr:colOff>
      <xdr:row>97</xdr:row>
      <xdr:rowOff>71593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41412"/>
          <a:ext cx="889000" cy="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10762</xdr:rowOff>
    </xdr:from>
    <xdr:to>
      <xdr:col>15</xdr:col>
      <xdr:colOff>50800</xdr:colOff>
      <xdr:row>98</xdr:row>
      <xdr:rowOff>29865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41412"/>
          <a:ext cx="889000" cy="19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14579</xdr:rowOff>
    </xdr:from>
    <xdr:to>
      <xdr:col>10</xdr:col>
      <xdr:colOff>114300</xdr:colOff>
      <xdr:row>98</xdr:row>
      <xdr:rowOff>29865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16679"/>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133927</xdr:rowOff>
    </xdr:from>
    <xdr:to>
      <xdr:col>24</xdr:col>
      <xdr:colOff>114300</xdr:colOff>
      <xdr:row>97</xdr:row>
      <xdr:rowOff>64077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112354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20793</xdr:rowOff>
    </xdr:from>
    <xdr:to>
      <xdr:col>20</xdr:col>
      <xdr:colOff>38100</xdr:colOff>
      <xdr:row>97</xdr:row>
      <xdr:rowOff>122393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113520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131412</xdr:rowOff>
    </xdr:from>
    <xdr:to>
      <xdr:col>15</xdr:col>
      <xdr:colOff>101600</xdr:colOff>
      <xdr:row>97</xdr:row>
      <xdr:rowOff>61562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52689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150515</xdr:rowOff>
    </xdr:from>
    <xdr:to>
      <xdr:col>10</xdr:col>
      <xdr:colOff>165100</xdr:colOff>
      <xdr:row>98</xdr:row>
      <xdr:rowOff>80665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71792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135229</xdr:rowOff>
    </xdr:from>
    <xdr:to>
      <xdr:col>6</xdr:col>
      <xdr:colOff>38100</xdr:colOff>
      <xdr:row>98</xdr:row>
      <xdr:rowOff>65379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56506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20428</xdr:rowOff>
    </xdr:from>
    <xdr:to>
      <xdr:col>55</xdr:col>
      <xdr:colOff>0</xdr:colOff>
      <xdr:row>37</xdr:row>
      <xdr:rowOff>54074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64078"/>
          <a:ext cx="8382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20428</xdr:rowOff>
    </xdr:from>
    <xdr:to>
      <xdr:col>50</xdr:col>
      <xdr:colOff>114300</xdr:colOff>
      <xdr:row>37</xdr:row>
      <xdr:rowOff>96117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4078"/>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44511</xdr:rowOff>
    </xdr:from>
    <xdr:to>
      <xdr:col>45</xdr:col>
      <xdr:colOff>177800</xdr:colOff>
      <xdr:row>37</xdr:row>
      <xdr:rowOff>96117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45261"/>
          <a:ext cx="889000" cy="3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44511</xdr:rowOff>
    </xdr:from>
    <xdr:to>
      <xdr:col>41</xdr:col>
      <xdr:colOff>50800</xdr:colOff>
      <xdr:row>37</xdr:row>
      <xdr:rowOff>137589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45261"/>
          <a:ext cx="889000" cy="4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3274</xdr:rowOff>
    </xdr:from>
    <xdr:to>
      <xdr:col>55</xdr:col>
      <xdr:colOff>50800</xdr:colOff>
      <xdr:row>37</xdr:row>
      <xdr:rowOff>104874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153151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141078</xdr:rowOff>
    </xdr:from>
    <xdr:to>
      <xdr:col>50</xdr:col>
      <xdr:colOff>165100</xdr:colOff>
      <xdr:row>37</xdr:row>
      <xdr:rowOff>71228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62355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45317</xdr:rowOff>
    </xdr:from>
    <xdr:to>
      <xdr:col>46</xdr:col>
      <xdr:colOff>38100</xdr:colOff>
      <xdr:row>37</xdr:row>
      <xdr:rowOff>146917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138044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165161</xdr:rowOff>
    </xdr:from>
    <xdr:to>
      <xdr:col>41</xdr:col>
      <xdr:colOff>101600</xdr:colOff>
      <xdr:row>35</xdr:row>
      <xdr:rowOff>95311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86438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86789</xdr:rowOff>
    </xdr:from>
    <xdr:to>
      <xdr:col>36</xdr:col>
      <xdr:colOff>165100</xdr:colOff>
      <xdr:row>38</xdr:row>
      <xdr:rowOff>16939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154708</xdr:rowOff>
    </xdr:from>
    <xdr:to>
      <xdr:col>55</xdr:col>
      <xdr:colOff>0</xdr:colOff>
      <xdr:row>58</xdr:row>
      <xdr:rowOff>59079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7358"/>
          <a:ext cx="838200" cy="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7317</xdr:rowOff>
    </xdr:from>
    <xdr:to>
      <xdr:col>50</xdr:col>
      <xdr:colOff>114300</xdr:colOff>
      <xdr:row>58</xdr:row>
      <xdr:rowOff>59079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1417"/>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38967</xdr:rowOff>
    </xdr:from>
    <xdr:to>
      <xdr:col>45</xdr:col>
      <xdr:colOff>177800</xdr:colOff>
      <xdr:row>58</xdr:row>
      <xdr:rowOff>7317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11617"/>
          <a:ext cx="889000" cy="1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38967</xdr:rowOff>
    </xdr:from>
    <xdr:to>
      <xdr:col>41</xdr:col>
      <xdr:colOff>50800</xdr:colOff>
      <xdr:row>57</xdr:row>
      <xdr:rowOff>103919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11617"/>
          <a:ext cx="889000" cy="6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103908</xdr:rowOff>
    </xdr:from>
    <xdr:to>
      <xdr:col>55</xdr:col>
      <xdr:colOff>50800</xdr:colOff>
      <xdr:row>58</xdr:row>
      <xdr:rowOff>34058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8279</xdr:rowOff>
    </xdr:from>
    <xdr:to>
      <xdr:col>50</xdr:col>
      <xdr:colOff>165100</xdr:colOff>
      <xdr:row>58</xdr:row>
      <xdr:rowOff>109879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127967</xdr:rowOff>
    </xdr:from>
    <xdr:to>
      <xdr:col>46</xdr:col>
      <xdr:colOff>38100</xdr:colOff>
      <xdr:row>58</xdr:row>
      <xdr:rowOff>58117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49244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159617</xdr:rowOff>
    </xdr:from>
    <xdr:to>
      <xdr:col>41</xdr:col>
      <xdr:colOff>101600</xdr:colOff>
      <xdr:row>57</xdr:row>
      <xdr:rowOff>89767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106294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53119</xdr:rowOff>
    </xdr:from>
    <xdr:to>
      <xdr:col>36</xdr:col>
      <xdr:colOff>165100</xdr:colOff>
      <xdr:row>57</xdr:row>
      <xdr:rowOff>154719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145846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143269</xdr:rowOff>
    </xdr:from>
    <xdr:to>
      <xdr:col>55</xdr:col>
      <xdr:colOff>0</xdr:colOff>
      <xdr:row>79</xdr:row>
      <xdr:rowOff>11125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16369"/>
          <a:ext cx="8382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24816</xdr:rowOff>
    </xdr:from>
    <xdr:to>
      <xdr:col>50</xdr:col>
      <xdr:colOff>114300</xdr:colOff>
      <xdr:row>79</xdr:row>
      <xdr:rowOff>11125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6466"/>
          <a:ext cx="889000" cy="3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25235</xdr:rowOff>
    </xdr:from>
    <xdr:to>
      <xdr:col>45</xdr:col>
      <xdr:colOff>177800</xdr:colOff>
      <xdr:row>77</xdr:row>
      <xdr:rowOff>24816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541085"/>
          <a:ext cx="889000" cy="6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25235</xdr:rowOff>
    </xdr:from>
    <xdr:to>
      <xdr:col>41</xdr:col>
      <xdr:colOff>50800</xdr:colOff>
      <xdr:row>76</xdr:row>
      <xdr:rowOff>61100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541085"/>
          <a:ext cx="889000" cy="5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92469</xdr:rowOff>
    </xdr:from>
    <xdr:to>
      <xdr:col>55</xdr:col>
      <xdr:colOff>50800</xdr:colOff>
      <xdr:row>79</xdr:row>
      <xdr:rowOff>22619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7396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131775</xdr:rowOff>
    </xdr:from>
    <xdr:to>
      <xdr:col>50</xdr:col>
      <xdr:colOff>165100</xdr:colOff>
      <xdr:row>79</xdr:row>
      <xdr:rowOff>61925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53052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145466</xdr:rowOff>
    </xdr:from>
    <xdr:to>
      <xdr:col>46</xdr:col>
      <xdr:colOff>38100</xdr:colOff>
      <xdr:row>77</xdr:row>
      <xdr:rowOff>75616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92143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145885</xdr:rowOff>
    </xdr:from>
    <xdr:to>
      <xdr:col>41</xdr:col>
      <xdr:colOff>101600</xdr:colOff>
      <xdr:row>73</xdr:row>
      <xdr:rowOff>76035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4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92562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26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10300</xdr:rowOff>
    </xdr:from>
    <xdr:to>
      <xdr:col>36</xdr:col>
      <xdr:colOff>165100</xdr:colOff>
      <xdr:row>76</xdr:row>
      <xdr:rowOff>111900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128426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2727</xdr:rowOff>
    </xdr:from>
    <xdr:to>
      <xdr:col>55</xdr:col>
      <xdr:colOff>0</xdr:colOff>
      <xdr:row>98</xdr:row>
      <xdr:rowOff>75347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4827"/>
          <a:ext cx="838200" cy="7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75347</xdr:rowOff>
    </xdr:from>
    <xdr:to>
      <xdr:col>50</xdr:col>
      <xdr:colOff>114300</xdr:colOff>
      <xdr:row>98</xdr:row>
      <xdr:rowOff>93428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7447"/>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93428</xdr:rowOff>
    </xdr:from>
    <xdr:to>
      <xdr:col>45</xdr:col>
      <xdr:colOff>177800</xdr:colOff>
      <xdr:row>98</xdr:row>
      <xdr:rowOff>97979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5528"/>
          <a:ext cx="8890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40625</xdr:rowOff>
    </xdr:from>
    <xdr:to>
      <xdr:col>41</xdr:col>
      <xdr:colOff>50800</xdr:colOff>
      <xdr:row>98</xdr:row>
      <xdr:rowOff>97979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42725"/>
          <a:ext cx="889000"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123377</xdr:rowOff>
    </xdr:from>
    <xdr:to>
      <xdr:col>55</xdr:col>
      <xdr:colOff>50800</xdr:colOff>
      <xdr:row>98</xdr:row>
      <xdr:rowOff>53527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82754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24547</xdr:rowOff>
    </xdr:from>
    <xdr:to>
      <xdr:col>50</xdr:col>
      <xdr:colOff>165100</xdr:colOff>
      <xdr:row>98</xdr:row>
      <xdr:rowOff>126147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117274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42628</xdr:rowOff>
    </xdr:from>
    <xdr:to>
      <xdr:col>46</xdr:col>
      <xdr:colOff>38100</xdr:colOff>
      <xdr:row>98</xdr:row>
      <xdr:rowOff>144228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135355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47179</xdr:rowOff>
    </xdr:from>
    <xdr:to>
      <xdr:col>41</xdr:col>
      <xdr:colOff>101600</xdr:colOff>
      <xdr:row>98</xdr:row>
      <xdr:rowOff>148779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139906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161275</xdr:rowOff>
    </xdr:from>
    <xdr:to>
      <xdr:col>36</xdr:col>
      <xdr:colOff>165100</xdr:colOff>
      <xdr:row>98</xdr:row>
      <xdr:rowOff>91425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72758</xdr:rowOff>
    </xdr:from>
    <xdr:to>
      <xdr:col>85</xdr:col>
      <xdr:colOff>127000</xdr:colOff>
      <xdr:row>38</xdr:row>
      <xdr:rowOff>119075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7858"/>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118364</xdr:rowOff>
    </xdr:from>
    <xdr:to>
      <xdr:col>81</xdr:col>
      <xdr:colOff>50800</xdr:colOff>
      <xdr:row>38</xdr:row>
      <xdr:rowOff>119075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33464"/>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118364</xdr:rowOff>
    </xdr:from>
    <xdr:to>
      <xdr:col>76</xdr:col>
      <xdr:colOff>114300</xdr:colOff>
      <xdr:row>39</xdr:row>
      <xdr:rowOff>23952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3464"/>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23952</xdr:rowOff>
    </xdr:from>
    <xdr:to>
      <xdr:col>71</xdr:col>
      <xdr:colOff>177800</xdr:colOff>
      <xdr:row>39</xdr:row>
      <xdr:rowOff>32626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0502"/>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21958</xdr:rowOff>
    </xdr:from>
    <xdr:to>
      <xdr:col>85</xdr:col>
      <xdr:colOff>177800</xdr:colOff>
      <xdr:row>38</xdr:row>
      <xdr:rowOff>123558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44835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68275</xdr:rowOff>
    </xdr:from>
    <xdr:to>
      <xdr:col>81</xdr:col>
      <xdr:colOff>101600</xdr:colOff>
      <xdr:row>38</xdr:row>
      <xdr:rowOff>169875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67564</xdr:rowOff>
    </xdr:from>
    <xdr:to>
      <xdr:col>76</xdr:col>
      <xdr:colOff>165100</xdr:colOff>
      <xdr:row>38</xdr:row>
      <xdr:rowOff>169164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160291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144602</xdr:rowOff>
    </xdr:from>
    <xdr:to>
      <xdr:col>72</xdr:col>
      <xdr:colOff>38100</xdr:colOff>
      <xdr:row>39</xdr:row>
      <xdr:rowOff>74752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65879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153276</xdr:rowOff>
    </xdr:from>
    <xdr:to>
      <xdr:col>67</xdr:col>
      <xdr:colOff>101600</xdr:colOff>
      <xdr:row>39</xdr:row>
      <xdr:rowOff>83426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74553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125310</xdr:rowOff>
    </xdr:from>
    <xdr:to>
      <xdr:col>85</xdr:col>
      <xdr:colOff>127000</xdr:colOff>
      <xdr:row>77</xdr:row>
      <xdr:rowOff>129966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6960"/>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129966</xdr:rowOff>
    </xdr:from>
    <xdr:to>
      <xdr:col>81</xdr:col>
      <xdr:colOff>50800</xdr:colOff>
      <xdr:row>77</xdr:row>
      <xdr:rowOff>137122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161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137122</xdr:rowOff>
    </xdr:from>
    <xdr:to>
      <xdr:col>76</xdr:col>
      <xdr:colOff>114300</xdr:colOff>
      <xdr:row>77</xdr:row>
      <xdr:rowOff>141849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8772"/>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141849</xdr:rowOff>
    </xdr:from>
    <xdr:to>
      <xdr:col>71</xdr:col>
      <xdr:colOff>177800</xdr:colOff>
      <xdr:row>77</xdr:row>
      <xdr:rowOff>142273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349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74510</xdr:rowOff>
    </xdr:from>
    <xdr:to>
      <xdr:col>85</xdr:col>
      <xdr:colOff>177800</xdr:colOff>
      <xdr:row>78</xdr:row>
      <xdr:rowOff>4660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33887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79166</xdr:rowOff>
    </xdr:from>
    <xdr:to>
      <xdr:col>81</xdr:col>
      <xdr:colOff>101600</xdr:colOff>
      <xdr:row>78</xdr:row>
      <xdr:rowOff>9316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25843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86322</xdr:rowOff>
    </xdr:from>
    <xdr:to>
      <xdr:col>76</xdr:col>
      <xdr:colOff>165100</xdr:colOff>
      <xdr:row>78</xdr:row>
      <xdr:rowOff>16472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91049</xdr:rowOff>
    </xdr:from>
    <xdr:to>
      <xdr:col>72</xdr:col>
      <xdr:colOff>38100</xdr:colOff>
      <xdr:row>78</xdr:row>
      <xdr:rowOff>21199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91473</xdr:rowOff>
    </xdr:from>
    <xdr:to>
      <xdr:col>67</xdr:col>
      <xdr:colOff>101600</xdr:colOff>
      <xdr:row>78</xdr:row>
      <xdr:rowOff>21623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38150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106328</xdr:rowOff>
    </xdr:from>
    <xdr:to>
      <xdr:col>85</xdr:col>
      <xdr:colOff>127000</xdr:colOff>
      <xdr:row>97</xdr:row>
      <xdr:rowOff>106463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6978"/>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106328</xdr:rowOff>
    </xdr:from>
    <xdr:to>
      <xdr:col>81</xdr:col>
      <xdr:colOff>50800</xdr:colOff>
      <xdr:row>97</xdr:row>
      <xdr:rowOff>126814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6978"/>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126814</xdr:rowOff>
    </xdr:from>
    <xdr:to>
      <xdr:col>76</xdr:col>
      <xdr:colOff>114300</xdr:colOff>
      <xdr:row>97</xdr:row>
      <xdr:rowOff>161855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57464"/>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161855</xdr:rowOff>
    </xdr:from>
    <xdr:to>
      <xdr:col>71</xdr:col>
      <xdr:colOff>177800</xdr:colOff>
      <xdr:row>98</xdr:row>
      <xdr:rowOff>44746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92505"/>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55663</xdr:rowOff>
    </xdr:from>
    <xdr:to>
      <xdr:col>85</xdr:col>
      <xdr:colOff>177800</xdr:colOff>
      <xdr:row>97</xdr:row>
      <xdr:rowOff>157263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78540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55528</xdr:rowOff>
    </xdr:from>
    <xdr:to>
      <xdr:col>81</xdr:col>
      <xdr:colOff>101600</xdr:colOff>
      <xdr:row>97</xdr:row>
      <xdr:rowOff>157128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6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76014</xdr:rowOff>
    </xdr:from>
    <xdr:to>
      <xdr:col>76</xdr:col>
      <xdr:colOff>165100</xdr:colOff>
      <xdr:row>98</xdr:row>
      <xdr:rowOff>6164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22691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111055</xdr:rowOff>
    </xdr:from>
    <xdr:to>
      <xdr:col>72</xdr:col>
      <xdr:colOff>38100</xdr:colOff>
      <xdr:row>98</xdr:row>
      <xdr:rowOff>41205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57732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165396</xdr:rowOff>
    </xdr:from>
    <xdr:to>
      <xdr:col>67</xdr:col>
      <xdr:colOff>101600</xdr:colOff>
      <xdr:row>98</xdr:row>
      <xdr:rowOff>95546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112073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98254</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42354"/>
          <a:ext cx="8890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98254</xdr:rowOff>
    </xdr:from>
    <xdr:to>
      <xdr:col>107</xdr:col>
      <xdr:colOff>50800</xdr:colOff>
      <xdr:row>58</xdr:row>
      <xdr:rowOff>99147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42354"/>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99147</xdr:rowOff>
    </xdr:from>
    <xdr:to>
      <xdr:col>102</xdr:col>
      <xdr:colOff>114300</xdr:colOff>
      <xdr:row>58</xdr:row>
      <xdr:rowOff>100198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4324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47454</xdr:rowOff>
    </xdr:from>
    <xdr:to>
      <xdr:col>107</xdr:col>
      <xdr:colOff>101600</xdr:colOff>
      <xdr:row>58</xdr:row>
      <xdr:rowOff>149054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140181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48347</xdr:rowOff>
    </xdr:from>
    <xdr:to>
      <xdr:col>102</xdr:col>
      <xdr:colOff>165100</xdr:colOff>
      <xdr:row>58</xdr:row>
      <xdr:rowOff>149947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141074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8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49398</xdr:rowOff>
    </xdr:from>
    <xdr:to>
      <xdr:col>98</xdr:col>
      <xdr:colOff>38100</xdr:colOff>
      <xdr:row>58</xdr:row>
      <xdr:rowOff>150998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142125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8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119075</xdr:rowOff>
    </xdr:from>
    <xdr:to>
      <xdr:col>116</xdr:col>
      <xdr:colOff>63500</xdr:colOff>
      <xdr:row>76</xdr:row>
      <xdr:rowOff>6972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77825"/>
          <a:ext cx="838200" cy="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119075</xdr:rowOff>
    </xdr:from>
    <xdr:to>
      <xdr:col>111</xdr:col>
      <xdr:colOff>177800</xdr:colOff>
      <xdr:row>76</xdr:row>
      <xdr:rowOff>91554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77825"/>
          <a:ext cx="889000" cy="1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66523</xdr:rowOff>
    </xdr:from>
    <xdr:to>
      <xdr:col>107</xdr:col>
      <xdr:colOff>50800</xdr:colOff>
      <xdr:row>76</xdr:row>
      <xdr:rowOff>91554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96723"/>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66523</xdr:rowOff>
    </xdr:from>
    <xdr:to>
      <xdr:col>102</xdr:col>
      <xdr:colOff>114300</xdr:colOff>
      <xdr:row>76</xdr:row>
      <xdr:rowOff>131598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6723"/>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127622</xdr:rowOff>
    </xdr:from>
    <xdr:to>
      <xdr:col>116</xdr:col>
      <xdr:colOff>114300</xdr:colOff>
      <xdr:row>76</xdr:row>
      <xdr:rowOff>57773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86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150499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68275</xdr:rowOff>
    </xdr:from>
    <xdr:to>
      <xdr:col>112</xdr:col>
      <xdr:colOff>38100</xdr:colOff>
      <xdr:row>75</xdr:row>
      <xdr:rowOff>169875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40754</xdr:rowOff>
    </xdr:from>
    <xdr:to>
      <xdr:col>107</xdr:col>
      <xdr:colOff>101600</xdr:colOff>
      <xdr:row>76</xdr:row>
      <xdr:rowOff>142354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158881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15723</xdr:rowOff>
    </xdr:from>
    <xdr:to>
      <xdr:col>102</xdr:col>
      <xdr:colOff>165100</xdr:colOff>
      <xdr:row>76</xdr:row>
      <xdr:rowOff>117323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133849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80798</xdr:rowOff>
    </xdr:from>
    <xdr:to>
      <xdr:col>98</xdr:col>
      <xdr:colOff>38100</xdr:colOff>
      <xdr:row>77</xdr:row>
      <xdr:rowOff>10948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27474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について、４つの有人離島をはじめ、集落が点在している本市の地理的な事情から、診療所及び保育所などの公共施設と相応の職員配置が不可欠であり、類似団体内平均値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低所得世帯等支援給付金事業の実施により、前年度と比較し増加している。一時的な増嵩であるものの、障害者福祉費や生活保護費の増が予想されることから、引き続き動向を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・普通建設事業費について、災害対応特殊消防ポンプ自動車の整備や鳥羽東中学校大規模改修事業により増となっている。投資的経費については、引き続き計画的に実施するなど、年度間の平準化を図る。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16,842
16,411
107.34
13,652,431
13,181,850
469,186
6,771,783
10,645,193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11493</xdr:rowOff>
    </xdr:from>
    <xdr:to>
      <xdr:col>24</xdr:col>
      <xdr:colOff>63500</xdr:colOff>
      <xdr:row>33</xdr:row>
      <xdr:rowOff>64262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9343"/>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11493</xdr:rowOff>
    </xdr:from>
    <xdr:to>
      <xdr:col>19</xdr:col>
      <xdr:colOff>177800</xdr:colOff>
      <xdr:row>33</xdr:row>
      <xdr:rowOff>46546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9343"/>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46546</xdr:rowOff>
    </xdr:from>
    <xdr:to>
      <xdr:col>15</xdr:col>
      <xdr:colOff>50800</xdr:colOff>
      <xdr:row>33</xdr:row>
      <xdr:rowOff>104458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43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101409</xdr:rowOff>
    </xdr:from>
    <xdr:to>
      <xdr:col>10</xdr:col>
      <xdr:colOff>114300</xdr:colOff>
      <xdr:row>33</xdr:row>
      <xdr:rowOff>104458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9259"/>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xdr:rowOff>
    </xdr:from>
    <xdr:to>
      <xdr:col>24</xdr:col>
      <xdr:colOff>114300</xdr:colOff>
      <xdr:row>33</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36339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132143</xdr:rowOff>
    </xdr:from>
    <xdr:to>
      <xdr:col>20</xdr:col>
      <xdr:colOff>38100</xdr:colOff>
      <xdr:row>33</xdr:row>
      <xdr:rowOff>62293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167196</xdr:rowOff>
    </xdr:from>
    <xdr:to>
      <xdr:col>15</xdr:col>
      <xdr:colOff>101600</xdr:colOff>
      <xdr:row>33</xdr:row>
      <xdr:rowOff>97346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53658</xdr:rowOff>
    </xdr:from>
    <xdr:to>
      <xdr:col>10</xdr:col>
      <xdr:colOff>165100</xdr:colOff>
      <xdr:row>33</xdr:row>
      <xdr:rowOff>155258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50609</xdr:rowOff>
    </xdr:from>
    <xdr:to>
      <xdr:col>6</xdr:col>
      <xdr:colOff>38100</xdr:colOff>
      <xdr:row>33</xdr:row>
      <xdr:rowOff>152209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168736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152416</xdr:rowOff>
    </xdr:from>
    <xdr:to>
      <xdr:col>24</xdr:col>
      <xdr:colOff>63500</xdr:colOff>
      <xdr:row>57</xdr:row>
      <xdr:rowOff>156721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506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152416</xdr:rowOff>
    </xdr:from>
    <xdr:to>
      <xdr:col>19</xdr:col>
      <xdr:colOff>177800</xdr:colOff>
      <xdr:row>58</xdr:row>
      <xdr:rowOff>11618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5066"/>
          <a:ext cx="8890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83783</xdr:rowOff>
    </xdr:from>
    <xdr:to>
      <xdr:col>15</xdr:col>
      <xdr:colOff>50800</xdr:colOff>
      <xdr:row>58</xdr:row>
      <xdr:rowOff>11618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6433"/>
          <a:ext cx="889000" cy="9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83783</xdr:rowOff>
    </xdr:from>
    <xdr:to>
      <xdr:col>10</xdr:col>
      <xdr:colOff>114300</xdr:colOff>
      <xdr:row>58</xdr:row>
      <xdr:rowOff>83334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6433"/>
          <a:ext cx="889000" cy="17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105921</xdr:rowOff>
    </xdr:from>
    <xdr:to>
      <xdr:col>24</xdr:col>
      <xdr:colOff>114300</xdr:colOff>
      <xdr:row>58</xdr:row>
      <xdr:rowOff>36071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128798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101616</xdr:rowOff>
    </xdr:from>
    <xdr:to>
      <xdr:col>20</xdr:col>
      <xdr:colOff>38100</xdr:colOff>
      <xdr:row>58</xdr:row>
      <xdr:rowOff>31766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48293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132268</xdr:rowOff>
    </xdr:from>
    <xdr:to>
      <xdr:col>15</xdr:col>
      <xdr:colOff>101600</xdr:colOff>
      <xdr:row>58</xdr:row>
      <xdr:rowOff>62418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78945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32983</xdr:rowOff>
    </xdr:from>
    <xdr:to>
      <xdr:col>10</xdr:col>
      <xdr:colOff>165100</xdr:colOff>
      <xdr:row>57</xdr:row>
      <xdr:rowOff>134583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151110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32534</xdr:rowOff>
    </xdr:from>
    <xdr:to>
      <xdr:col>6</xdr:col>
      <xdr:colOff>38100</xdr:colOff>
      <xdr:row>58</xdr:row>
      <xdr:rowOff>134134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150661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87049</xdr:rowOff>
    </xdr:from>
    <xdr:to>
      <xdr:col>24</xdr:col>
      <xdr:colOff>63500</xdr:colOff>
      <xdr:row>76</xdr:row>
      <xdr:rowOff>21651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5799"/>
          <a:ext cx="8382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18628</xdr:rowOff>
    </xdr:from>
    <xdr:to>
      <xdr:col>19</xdr:col>
      <xdr:colOff>177800</xdr:colOff>
      <xdr:row>76</xdr:row>
      <xdr:rowOff>21651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8828"/>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18628</xdr:rowOff>
    </xdr:from>
    <xdr:to>
      <xdr:col>15</xdr:col>
      <xdr:colOff>50800</xdr:colOff>
      <xdr:row>76</xdr:row>
      <xdr:rowOff>139219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8828"/>
          <a:ext cx="889000" cy="1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139219</xdr:rowOff>
    </xdr:from>
    <xdr:to>
      <xdr:col>10</xdr:col>
      <xdr:colOff>114300</xdr:colOff>
      <xdr:row>77</xdr:row>
      <xdr:rowOff>21478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9419"/>
          <a:ext cx="889000" cy="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36249</xdr:rowOff>
    </xdr:from>
    <xdr:to>
      <xdr:col>24</xdr:col>
      <xdr:colOff>114300</xdr:colOff>
      <xdr:row>75</xdr:row>
      <xdr:rowOff>137849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59126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142301</xdr:rowOff>
    </xdr:from>
    <xdr:to>
      <xdr:col>20</xdr:col>
      <xdr:colOff>38100</xdr:colOff>
      <xdr:row>76</xdr:row>
      <xdr:rowOff>72451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63578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139279</xdr:rowOff>
    </xdr:from>
    <xdr:to>
      <xdr:col>15</xdr:col>
      <xdr:colOff>101600</xdr:colOff>
      <xdr:row>76</xdr:row>
      <xdr:rowOff>69428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60555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9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88419</xdr:rowOff>
    </xdr:from>
    <xdr:to>
      <xdr:col>10</xdr:col>
      <xdr:colOff>165100</xdr:colOff>
      <xdr:row>77</xdr:row>
      <xdr:rowOff>18569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1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142128</xdr:rowOff>
    </xdr:from>
    <xdr:to>
      <xdr:col>6</xdr:col>
      <xdr:colOff>38100</xdr:colOff>
      <xdr:row>77</xdr:row>
      <xdr:rowOff>72278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63405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87995</xdr:rowOff>
    </xdr:from>
    <xdr:to>
      <xdr:col>24</xdr:col>
      <xdr:colOff>63500</xdr:colOff>
      <xdr:row>96</xdr:row>
      <xdr:rowOff>104519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47195"/>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87995</xdr:rowOff>
    </xdr:from>
    <xdr:to>
      <xdr:col>19</xdr:col>
      <xdr:colOff>177800</xdr:colOff>
      <xdr:row>96</xdr:row>
      <xdr:rowOff>92366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47195"/>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92366</xdr:rowOff>
    </xdr:from>
    <xdr:to>
      <xdr:col>15</xdr:col>
      <xdr:colOff>50800</xdr:colOff>
      <xdr:row>96</xdr:row>
      <xdr:rowOff>137547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51566"/>
          <a:ext cx="8890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137547</xdr:rowOff>
    </xdr:from>
    <xdr:to>
      <xdr:col>10</xdr:col>
      <xdr:colOff>114300</xdr:colOff>
      <xdr:row>96</xdr:row>
      <xdr:rowOff>157764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96747"/>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53719</xdr:rowOff>
    </xdr:from>
    <xdr:to>
      <xdr:col>24</xdr:col>
      <xdr:colOff>114300</xdr:colOff>
      <xdr:row>96</xdr:row>
      <xdr:rowOff>155319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76596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37195</xdr:rowOff>
    </xdr:from>
    <xdr:to>
      <xdr:col>20</xdr:col>
      <xdr:colOff>38100</xdr:colOff>
      <xdr:row>96</xdr:row>
      <xdr:rowOff>138795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41566</xdr:rowOff>
    </xdr:from>
    <xdr:to>
      <xdr:col>15</xdr:col>
      <xdr:colOff>101600</xdr:colOff>
      <xdr:row>96</xdr:row>
      <xdr:rowOff>143166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159693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86747</xdr:rowOff>
    </xdr:from>
    <xdr:to>
      <xdr:col>10</xdr:col>
      <xdr:colOff>165100</xdr:colOff>
      <xdr:row>97</xdr:row>
      <xdr:rowOff>16897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33424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106964</xdr:rowOff>
    </xdr:from>
    <xdr:to>
      <xdr:col>6</xdr:col>
      <xdr:colOff>38100</xdr:colOff>
      <xdr:row>97</xdr:row>
      <xdr:rowOff>37114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54745</xdr:rowOff>
    </xdr:from>
    <xdr:to>
      <xdr:col>55</xdr:col>
      <xdr:colOff>0</xdr:colOff>
      <xdr:row>58</xdr:row>
      <xdr:rowOff>72507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98845"/>
          <a:ext cx="8382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72507</xdr:rowOff>
    </xdr:from>
    <xdr:to>
      <xdr:col>50</xdr:col>
      <xdr:colOff>114300</xdr:colOff>
      <xdr:row>58</xdr:row>
      <xdr:rowOff>72903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6607"/>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118478</xdr:rowOff>
    </xdr:from>
    <xdr:to>
      <xdr:col>45</xdr:col>
      <xdr:colOff>177800</xdr:colOff>
      <xdr:row>58</xdr:row>
      <xdr:rowOff>72903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1128"/>
          <a:ext cx="889000" cy="1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118478</xdr:rowOff>
    </xdr:from>
    <xdr:to>
      <xdr:col>41</xdr:col>
      <xdr:colOff>50800</xdr:colOff>
      <xdr:row>57</xdr:row>
      <xdr:rowOff>145652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1128"/>
          <a:ext cx="889000" cy="2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3945</xdr:rowOff>
    </xdr:from>
    <xdr:to>
      <xdr:col>55</xdr:col>
      <xdr:colOff>50800</xdr:colOff>
      <xdr:row>58</xdr:row>
      <xdr:rowOff>105545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90322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21707</xdr:rowOff>
    </xdr:from>
    <xdr:to>
      <xdr:col>50</xdr:col>
      <xdr:colOff>165100</xdr:colOff>
      <xdr:row>58</xdr:row>
      <xdr:rowOff>123307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114434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22103</xdr:rowOff>
    </xdr:from>
    <xdr:to>
      <xdr:col>46</xdr:col>
      <xdr:colOff>38100</xdr:colOff>
      <xdr:row>58</xdr:row>
      <xdr:rowOff>123703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114830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67678</xdr:rowOff>
    </xdr:from>
    <xdr:to>
      <xdr:col>41</xdr:col>
      <xdr:colOff>101600</xdr:colOff>
      <xdr:row>57</xdr:row>
      <xdr:rowOff>169278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160405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94852</xdr:rowOff>
    </xdr:from>
    <xdr:to>
      <xdr:col>36</xdr:col>
      <xdr:colOff>165100</xdr:colOff>
      <xdr:row>58</xdr:row>
      <xdr:rowOff>25002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158308</xdr:rowOff>
    </xdr:from>
    <xdr:to>
      <xdr:col>55</xdr:col>
      <xdr:colOff>0</xdr:colOff>
      <xdr:row>78</xdr:row>
      <xdr:rowOff>17399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9958"/>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158308</xdr:rowOff>
    </xdr:from>
    <xdr:to>
      <xdr:col>50</xdr:col>
      <xdr:colOff>114300</xdr:colOff>
      <xdr:row>78</xdr:row>
      <xdr:rowOff>19946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9958"/>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168646</xdr:rowOff>
    </xdr:from>
    <xdr:to>
      <xdr:col>45</xdr:col>
      <xdr:colOff>177800</xdr:colOff>
      <xdr:row>78</xdr:row>
      <xdr:rowOff>19946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70296"/>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168646</xdr:rowOff>
    </xdr:from>
    <xdr:to>
      <xdr:col>41</xdr:col>
      <xdr:colOff>50800</xdr:colOff>
      <xdr:row>78</xdr:row>
      <xdr:rowOff>24933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0296"/>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138049</xdr:rowOff>
    </xdr:from>
    <xdr:to>
      <xdr:col>55</xdr:col>
      <xdr:colOff>50800</xdr:colOff>
      <xdr:row>78</xdr:row>
      <xdr:rowOff>68199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107508</xdr:rowOff>
    </xdr:from>
    <xdr:to>
      <xdr:col>50</xdr:col>
      <xdr:colOff>165100</xdr:colOff>
      <xdr:row>78</xdr:row>
      <xdr:rowOff>37658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140596</xdr:rowOff>
    </xdr:from>
    <xdr:to>
      <xdr:col>46</xdr:col>
      <xdr:colOff>38100</xdr:colOff>
      <xdr:row>78</xdr:row>
      <xdr:rowOff>70746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117846</xdr:rowOff>
    </xdr:from>
    <xdr:to>
      <xdr:col>41</xdr:col>
      <xdr:colOff>101600</xdr:colOff>
      <xdr:row>78</xdr:row>
      <xdr:rowOff>47996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39123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145583</xdr:rowOff>
    </xdr:from>
    <xdr:to>
      <xdr:col>36</xdr:col>
      <xdr:colOff>165100</xdr:colOff>
      <xdr:row>78</xdr:row>
      <xdr:rowOff>75733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92260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79418</xdr:rowOff>
    </xdr:from>
    <xdr:to>
      <xdr:col>55</xdr:col>
      <xdr:colOff>0</xdr:colOff>
      <xdr:row>97</xdr:row>
      <xdr:rowOff>105037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10068"/>
          <a:ext cx="8382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105037</xdr:rowOff>
    </xdr:from>
    <xdr:to>
      <xdr:col>50</xdr:col>
      <xdr:colOff>114300</xdr:colOff>
      <xdr:row>97</xdr:row>
      <xdr:rowOff>146200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35687"/>
          <a:ext cx="8890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146200</xdr:rowOff>
    </xdr:from>
    <xdr:to>
      <xdr:col>45</xdr:col>
      <xdr:colOff>177800</xdr:colOff>
      <xdr:row>97</xdr:row>
      <xdr:rowOff>148044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76850"/>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148044</xdr:rowOff>
    </xdr:from>
    <xdr:to>
      <xdr:col>41</xdr:col>
      <xdr:colOff>50800</xdr:colOff>
      <xdr:row>97</xdr:row>
      <xdr:rowOff>161782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78694"/>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28618</xdr:rowOff>
    </xdr:from>
    <xdr:to>
      <xdr:col>55</xdr:col>
      <xdr:colOff>50800</xdr:colOff>
      <xdr:row>97</xdr:row>
      <xdr:rowOff>130218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54237</xdr:rowOff>
    </xdr:from>
    <xdr:to>
      <xdr:col>50</xdr:col>
      <xdr:colOff>165100</xdr:colOff>
      <xdr:row>97</xdr:row>
      <xdr:rowOff>155837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146964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95400</xdr:rowOff>
    </xdr:from>
    <xdr:to>
      <xdr:col>46</xdr:col>
      <xdr:colOff>38100</xdr:colOff>
      <xdr:row>98</xdr:row>
      <xdr:rowOff>25550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97244</xdr:rowOff>
    </xdr:from>
    <xdr:to>
      <xdr:col>41</xdr:col>
      <xdr:colOff>101600</xdr:colOff>
      <xdr:row>98</xdr:row>
      <xdr:rowOff>27394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18521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110982</xdr:rowOff>
    </xdr:from>
    <xdr:to>
      <xdr:col>36</xdr:col>
      <xdr:colOff>165100</xdr:colOff>
      <xdr:row>98</xdr:row>
      <xdr:rowOff>41132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32259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138969</xdr:rowOff>
    </xdr:from>
    <xdr:to>
      <xdr:col>85</xdr:col>
      <xdr:colOff>127000</xdr:colOff>
      <xdr:row>34</xdr:row>
      <xdr:rowOff>110645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796819"/>
          <a:ext cx="838200" cy="1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54272</xdr:rowOff>
    </xdr:from>
    <xdr:to>
      <xdr:col>81</xdr:col>
      <xdr:colOff>50800</xdr:colOff>
      <xdr:row>34</xdr:row>
      <xdr:rowOff>110645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540672"/>
          <a:ext cx="889000" cy="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155794</xdr:rowOff>
    </xdr:from>
    <xdr:to>
      <xdr:col>76</xdr:col>
      <xdr:colOff>114300</xdr:colOff>
      <xdr:row>32</xdr:row>
      <xdr:rowOff>54272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299294"/>
          <a:ext cx="889000" cy="2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155794</xdr:rowOff>
    </xdr:from>
    <xdr:to>
      <xdr:col>71</xdr:col>
      <xdr:colOff>177800</xdr:colOff>
      <xdr:row>33</xdr:row>
      <xdr:rowOff>128590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299294"/>
          <a:ext cx="889000" cy="4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88169</xdr:rowOff>
    </xdr:from>
    <xdr:to>
      <xdr:col>85</xdr:col>
      <xdr:colOff>177800</xdr:colOff>
      <xdr:row>34</xdr:row>
      <xdr:rowOff>18319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111046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59845</xdr:rowOff>
    </xdr:from>
    <xdr:to>
      <xdr:col>81</xdr:col>
      <xdr:colOff>101600</xdr:colOff>
      <xdr:row>34</xdr:row>
      <xdr:rowOff>161445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3472</xdr:rowOff>
    </xdr:from>
    <xdr:to>
      <xdr:col>76</xdr:col>
      <xdr:colOff>165100</xdr:colOff>
      <xdr:row>32</xdr:row>
      <xdr:rowOff>105072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4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121599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2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104994</xdr:rowOff>
    </xdr:from>
    <xdr:to>
      <xdr:col>72</xdr:col>
      <xdr:colOff>38100</xdr:colOff>
      <xdr:row>31</xdr:row>
      <xdr:rowOff>35144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2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51671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0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77790</xdr:rowOff>
    </xdr:from>
    <xdr:to>
      <xdr:col>67</xdr:col>
      <xdr:colOff>101600</xdr:colOff>
      <xdr:row>34</xdr:row>
      <xdr:rowOff>7940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7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24467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40552</xdr:rowOff>
    </xdr:from>
    <xdr:to>
      <xdr:col>85</xdr:col>
      <xdr:colOff>127000</xdr:colOff>
      <xdr:row>57</xdr:row>
      <xdr:rowOff>84735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13202"/>
          <a:ext cx="8382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56480</xdr:rowOff>
    </xdr:from>
    <xdr:to>
      <xdr:col>81</xdr:col>
      <xdr:colOff>50800</xdr:colOff>
      <xdr:row>57</xdr:row>
      <xdr:rowOff>84735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29130"/>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82162</xdr:rowOff>
    </xdr:from>
    <xdr:to>
      <xdr:col>76</xdr:col>
      <xdr:colOff>114300</xdr:colOff>
      <xdr:row>57</xdr:row>
      <xdr:rowOff>56480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83362"/>
          <a:ext cx="889000" cy="14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82162</xdr:rowOff>
    </xdr:from>
    <xdr:to>
      <xdr:col>71</xdr:col>
      <xdr:colOff>177800</xdr:colOff>
      <xdr:row>56</xdr:row>
      <xdr:rowOff>117448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83362"/>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161202</xdr:rowOff>
    </xdr:from>
    <xdr:to>
      <xdr:col>85</xdr:col>
      <xdr:colOff>177800</xdr:colOff>
      <xdr:row>57</xdr:row>
      <xdr:rowOff>91352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139629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33935</xdr:rowOff>
    </xdr:from>
    <xdr:to>
      <xdr:col>81</xdr:col>
      <xdr:colOff>101600</xdr:colOff>
      <xdr:row>57</xdr:row>
      <xdr:rowOff>135535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126662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5680</xdr:rowOff>
    </xdr:from>
    <xdr:to>
      <xdr:col>76</xdr:col>
      <xdr:colOff>165100</xdr:colOff>
      <xdr:row>57</xdr:row>
      <xdr:rowOff>107280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98407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31362</xdr:rowOff>
    </xdr:from>
    <xdr:to>
      <xdr:col>72</xdr:col>
      <xdr:colOff>38100</xdr:colOff>
      <xdr:row>56</xdr:row>
      <xdr:rowOff>132962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149489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66648</xdr:rowOff>
    </xdr:from>
    <xdr:to>
      <xdr:col>67</xdr:col>
      <xdr:colOff>101600</xdr:colOff>
      <xdr:row>56</xdr:row>
      <xdr:rowOff>168248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72758</xdr:rowOff>
    </xdr:from>
    <xdr:to>
      <xdr:col>85</xdr:col>
      <xdr:colOff>127000</xdr:colOff>
      <xdr:row>78</xdr:row>
      <xdr:rowOff>119075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45858"/>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118363</xdr:rowOff>
    </xdr:from>
    <xdr:to>
      <xdr:col>81</xdr:col>
      <xdr:colOff>50800</xdr:colOff>
      <xdr:row>78</xdr:row>
      <xdr:rowOff>119075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91463"/>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118363</xdr:rowOff>
    </xdr:from>
    <xdr:to>
      <xdr:col>76</xdr:col>
      <xdr:colOff>114300</xdr:colOff>
      <xdr:row>79</xdr:row>
      <xdr:rowOff>23952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91463"/>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23952</xdr:rowOff>
    </xdr:from>
    <xdr:to>
      <xdr:col>71</xdr:col>
      <xdr:colOff>177800</xdr:colOff>
      <xdr:row>79</xdr:row>
      <xdr:rowOff>32626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8502"/>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21958</xdr:rowOff>
    </xdr:from>
    <xdr:to>
      <xdr:col>85</xdr:col>
      <xdr:colOff>177800</xdr:colOff>
      <xdr:row>78</xdr:row>
      <xdr:rowOff>123558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44835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68275</xdr:rowOff>
    </xdr:from>
    <xdr:to>
      <xdr:col>81</xdr:col>
      <xdr:colOff>101600</xdr:colOff>
      <xdr:row>78</xdr:row>
      <xdr:rowOff>169875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161002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67563</xdr:rowOff>
    </xdr:from>
    <xdr:to>
      <xdr:col>76</xdr:col>
      <xdr:colOff>165100</xdr:colOff>
      <xdr:row>78</xdr:row>
      <xdr:rowOff>169163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160290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144602</xdr:rowOff>
    </xdr:from>
    <xdr:to>
      <xdr:col>72</xdr:col>
      <xdr:colOff>38100</xdr:colOff>
      <xdr:row>79</xdr:row>
      <xdr:rowOff>74752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65879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153276</xdr:rowOff>
    </xdr:from>
    <xdr:to>
      <xdr:col>67</xdr:col>
      <xdr:colOff>101600</xdr:colOff>
      <xdr:row>79</xdr:row>
      <xdr:rowOff>83426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74553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1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125310</xdr:rowOff>
    </xdr:from>
    <xdr:to>
      <xdr:col>85</xdr:col>
      <xdr:colOff>127000</xdr:colOff>
      <xdr:row>97</xdr:row>
      <xdr:rowOff>129966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55960"/>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129966</xdr:rowOff>
    </xdr:from>
    <xdr:to>
      <xdr:col>81</xdr:col>
      <xdr:colOff>50800</xdr:colOff>
      <xdr:row>97</xdr:row>
      <xdr:rowOff>137122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6061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137122</xdr:rowOff>
    </xdr:from>
    <xdr:to>
      <xdr:col>76</xdr:col>
      <xdr:colOff>114300</xdr:colOff>
      <xdr:row>97</xdr:row>
      <xdr:rowOff>141849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7772"/>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141849</xdr:rowOff>
    </xdr:from>
    <xdr:to>
      <xdr:col>71</xdr:col>
      <xdr:colOff>177800</xdr:colOff>
      <xdr:row>97</xdr:row>
      <xdr:rowOff>142273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7249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74510</xdr:rowOff>
    </xdr:from>
    <xdr:to>
      <xdr:col>85</xdr:col>
      <xdr:colOff>177800</xdr:colOff>
      <xdr:row>98</xdr:row>
      <xdr:rowOff>4660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33887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79166</xdr:rowOff>
    </xdr:from>
    <xdr:to>
      <xdr:col>81</xdr:col>
      <xdr:colOff>101600</xdr:colOff>
      <xdr:row>98</xdr:row>
      <xdr:rowOff>9316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25843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86322</xdr:rowOff>
    </xdr:from>
    <xdr:to>
      <xdr:col>76</xdr:col>
      <xdr:colOff>165100</xdr:colOff>
      <xdr:row>98</xdr:row>
      <xdr:rowOff>16472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32999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91049</xdr:rowOff>
    </xdr:from>
    <xdr:to>
      <xdr:col>72</xdr:col>
      <xdr:colOff>38100</xdr:colOff>
      <xdr:row>98</xdr:row>
      <xdr:rowOff>21199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37726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9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91473</xdr:rowOff>
    </xdr:from>
    <xdr:to>
      <xdr:col>67</xdr:col>
      <xdr:colOff>101600</xdr:colOff>
      <xdr:row>98</xdr:row>
      <xdr:rowOff>21623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38150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90963</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577363"/>
          <a:ext cx="1269" cy="107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6601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931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37640</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3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90963</xdr:rowOff>
    </xdr:from>
    <xdr:to>
      <xdr:col>116</xdr:col>
      <xdr:colOff>152400</xdr:colOff>
      <xdr:row>32</xdr:row>
      <xdr:rowOff>90963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57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2906</xdr:rowOff>
    </xdr:from>
    <xdr:to>
      <xdr:col>116</xdr:col>
      <xdr:colOff>63500</xdr:colOff>
      <xdr:row>33</xdr:row>
      <xdr:rowOff>130007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5146406"/>
          <a:ext cx="838200" cy="6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51050</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661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72623</xdr:rowOff>
    </xdr:from>
    <xdr:to>
      <xdr:col>116</xdr:col>
      <xdr:colOff>114300</xdr:colOff>
      <xdr:row>39</xdr:row>
      <xdr:rowOff>2773</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8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2906</xdr:rowOff>
    </xdr:from>
    <xdr:to>
      <xdr:col>111</xdr:col>
      <xdr:colOff>177800</xdr:colOff>
      <xdr:row>35</xdr:row>
      <xdr:rowOff>69657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5146406"/>
          <a:ext cx="889000" cy="9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76190</xdr:rowOff>
    </xdr:from>
    <xdr:to>
      <xdr:col>112</xdr:col>
      <xdr:colOff>38100</xdr:colOff>
      <xdr:row>39</xdr:row>
      <xdr:rowOff>6340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168917</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87854</xdr:rowOff>
    </xdr:from>
    <xdr:to>
      <xdr:col>107</xdr:col>
      <xdr:colOff>50800</xdr:colOff>
      <xdr:row>35</xdr:row>
      <xdr:rowOff>69657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5917154"/>
          <a:ext cx="889000" cy="1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83322</xdr:rowOff>
    </xdr:from>
    <xdr:to>
      <xdr:col>107</xdr:col>
      <xdr:colOff>101600</xdr:colOff>
      <xdr:row>39</xdr:row>
      <xdr:rowOff>13472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4599</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87854</xdr:rowOff>
    </xdr:from>
    <xdr:to>
      <xdr:col>102</xdr:col>
      <xdr:colOff>114300</xdr:colOff>
      <xdr:row>34</xdr:row>
      <xdr:rowOff>89957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591715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76556</xdr:rowOff>
    </xdr:from>
    <xdr:to>
      <xdr:col>102</xdr:col>
      <xdr:colOff>165100</xdr:colOff>
      <xdr:row>39</xdr:row>
      <xdr:rowOff>6706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169283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77927</xdr:rowOff>
    </xdr:from>
    <xdr:to>
      <xdr:col>98</xdr:col>
      <xdr:colOff>38100</xdr:colOff>
      <xdr:row>39</xdr:row>
      <xdr:rowOff>8077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170654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79207</xdr:rowOff>
    </xdr:from>
    <xdr:to>
      <xdr:col>116</xdr:col>
      <xdr:colOff>114300</xdr:colOff>
      <xdr:row>34</xdr:row>
      <xdr:rowOff>9357</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7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102084</xdr:rowOff>
    </xdr:from>
    <xdr:ext cx="469744"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5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123556</xdr:rowOff>
    </xdr:from>
    <xdr:to>
      <xdr:col>112</xdr:col>
      <xdr:colOff>38100</xdr:colOff>
      <xdr:row>30</xdr:row>
      <xdr:rowOff>53706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50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70233</xdr:rowOff>
    </xdr:from>
    <xdr:ext cx="534377"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56111" y="48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18857</xdr:rowOff>
    </xdr:from>
    <xdr:to>
      <xdr:col>107</xdr:col>
      <xdr:colOff>101600</xdr:colOff>
      <xdr:row>35</xdr:row>
      <xdr:rowOff>120457</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0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136984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57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37054</xdr:rowOff>
    </xdr:from>
    <xdr:to>
      <xdr:col>102</xdr:col>
      <xdr:colOff>165100</xdr:colOff>
      <xdr:row>34</xdr:row>
      <xdr:rowOff>138654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58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155181</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564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39157</xdr:rowOff>
    </xdr:from>
    <xdr:to>
      <xdr:col>98</xdr:col>
      <xdr:colOff>38100</xdr:colOff>
      <xdr:row>34</xdr:row>
      <xdr:rowOff>140757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58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157284</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564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前年度と比較し大幅増となっている。これは、低所得世帯等支援給付金給付事業の実施による一時的な増嵩であるものの、今後、障害福祉費や生活保護費の増が予想されることから、引き続き動向を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類似団体内平均値より高い水準で推移している。これは有人離島をはじめ、集落が点在している本市の地理的要因から、各地区に診療所を設置しているほか、一般廃棄物及びし尿処理に係る海上輸送等に多額の経費を要するため、類似団体と比較が困難な事情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前年度と比較し大幅増となっている。これは、災害対応特殊消防ポンプ自動車の整備や消防団格納庫の整備を行ったことによるものである。また、類似団体内平均値より高い水準で推移しているが、これは、消防業務を直営で実施していることによる経費の増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・諸支出金について、定期航路事業減債基金の残高を確保するための繰出金が皆減となったことから、前年度と比較し大幅減となっている。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財政調整基金については、決算剰余金を中心に積み立てるとともに、最低水準の取り崩しに努めている。令和５年度は取り崩しを行わなかったことから、前年度と比較し</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20.11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引き続き、財政健全化の取り組みを進め、基金残高の確保に努めていく。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各特別会計において、一般会計繰入金への依存度が高くなっている傾向にあることから、健全な財政運営のため、自主財源の確保に努める。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令和５年度は、元利償還金が増加したものの、公営企業債の元利償還金に対する繰入金が減となったが、分母となる標準財政規模が減少したことにより、前年度と比較し単年度では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３か年平均では、令和２年度の単年度実質公債費率と令和５年度の単年度実質公債費率との差により、前年度と比較し</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今後も、より有利な地方債の活用に努め、健全な財政運営に努める。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地方債現在高が減少したことに加え、充当可能基金が増加したことにより、充当可能財源等が将来負担額を上回り、令和５年度は「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三重県鳥羽市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ふるさと納税寄附金の増収により、ふるさと創生基金残高が増となったことなどから、基金全体としての残高が増加した。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各種基金の使途に基づき、緊急の財政需要にも対応できるよう、計画的な積み立てと取り崩しに努める。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都市計画事業基金：都市計画区域内の事業への活用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公共施設管理適正化基金：庁舎の改修事業等に活用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ふるさと創生基金：ふるさと納税寄附金の増により基金残高が増加した。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都市計画事業基金：今後見込まれる公債費や事業費の増加に備え、単年度における財政負担を緩和するため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積み立てを行ったことから、基金残高が増加した。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各種基金の使途に基づき、計画的な積み立てと取り崩しに努める。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前年度決算剰余金の一部を積み立てたほか、令和５年度は取り崩しを行わなかったことから基金残高が増となった。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災害等が発生した際への備えや予算編成の際の財源不足を補うため、引き続き適正に管理を行い、基金の確保に努める。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預金利息を積み立てたほか、令和５年度は取り崩しを行わなかったことから基金残高が増となった。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地方債等の償還に備えて、計画的な運用を行う。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13652431</v>
      </c>
      <c r="BO4" s="358"/>
      <c r="BP4" s="358"/>
      <c r="BQ4" s="358"/>
      <c r="BR4" s="358"/>
      <c r="BS4" s="358"/>
      <c r="BT4" s="358"/>
      <c r="BU4" s="359"/>
      <c r="BV4" s="357">
        <v>13593629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6.9</v>
      </c>
      <c r="CU4" s="364"/>
      <c r="CV4" s="364"/>
      <c r="CW4" s="364"/>
      <c r="CX4" s="364"/>
      <c r="CY4" s="364"/>
      <c r="CZ4" s="364"/>
      <c r="DA4" s="365"/>
      <c r="DB4" s="363">
        <v>9.1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13181850</v>
      </c>
      <c r="BO5" s="395"/>
      <c r="BP5" s="395"/>
      <c r="BQ5" s="395"/>
      <c r="BR5" s="395"/>
      <c r="BS5" s="395"/>
      <c r="BT5" s="395"/>
      <c r="BU5" s="396"/>
      <c r="BV5" s="394">
        <v>12965604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87.5</v>
      </c>
      <c r="CU5" s="392"/>
      <c r="CV5" s="392"/>
      <c r="CW5" s="392"/>
      <c r="CX5" s="392"/>
      <c r="CY5" s="392"/>
      <c r="CZ5" s="392"/>
      <c r="DA5" s="393"/>
      <c r="DB5" s="391">
        <v>86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470581</v>
      </c>
      <c r="BO6" s="395"/>
      <c r="BP6" s="395"/>
      <c r="BQ6" s="395"/>
      <c r="BR6" s="395"/>
      <c r="BS6" s="395"/>
      <c r="BT6" s="395"/>
      <c r="BU6" s="396"/>
      <c r="BV6" s="394">
        <v>628025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v>
      </c>
      <c r="CU6" s="432"/>
      <c r="CV6" s="432"/>
      <c r="CW6" s="432"/>
      <c r="CX6" s="432"/>
      <c r="CY6" s="432"/>
      <c r="CZ6" s="432"/>
      <c r="DA6" s="433"/>
      <c r="DB6" s="431">
        <v>87.1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1395</v>
      </c>
      <c r="BO7" s="395"/>
      <c r="BP7" s="395"/>
      <c r="BQ7" s="395"/>
      <c r="BR7" s="395"/>
      <c r="BS7" s="395"/>
      <c r="BT7" s="395"/>
      <c r="BU7" s="396"/>
      <c r="BV7" s="394">
        <v>7295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6771783</v>
      </c>
      <c r="CU7" s="395"/>
      <c r="CV7" s="395"/>
      <c r="CW7" s="395"/>
      <c r="CX7" s="395"/>
      <c r="CY7" s="395"/>
      <c r="CZ7" s="395"/>
      <c r="DA7" s="396"/>
      <c r="DB7" s="394">
        <v>6784699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469186</v>
      </c>
      <c r="BO8" s="395"/>
      <c r="BP8" s="395"/>
      <c r="BQ8" s="395"/>
      <c r="BR8" s="395"/>
      <c r="BS8" s="395"/>
      <c r="BT8" s="395"/>
      <c r="BU8" s="396"/>
      <c r="BV8" s="394">
        <v>620730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0.4</v>
      </c>
      <c r="CU8" s="435"/>
      <c r="CV8" s="435"/>
      <c r="CW8" s="435"/>
      <c r="CX8" s="435"/>
      <c r="CY8" s="435"/>
      <c r="CZ8" s="435"/>
      <c r="DA8" s="436"/>
      <c r="DB8" s="434">
        <v>0.41</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17525</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104</v>
      </c>
      <c r="AV9" s="427"/>
      <c r="AW9" s="427"/>
      <c r="AX9" s="427"/>
      <c r="AY9" s="428" t="s">
        <v>111</v>
      </c>
      <c r="AZ9" s="429"/>
      <c r="BA9" s="429"/>
      <c r="BB9" s="429"/>
      <c r="BC9" s="429"/>
      <c r="BD9" s="429"/>
      <c r="BE9" s="429"/>
      <c r="BF9" s="429"/>
      <c r="BG9" s="429"/>
      <c r="BH9" s="429"/>
      <c r="BI9" s="429"/>
      <c r="BJ9" s="429"/>
      <c r="BK9" s="429"/>
      <c r="BL9" s="429"/>
      <c r="BM9" s="430"/>
      <c r="BN9" s="394">
        <v>-151544</v>
      </c>
      <c r="BO9" s="395"/>
      <c r="BP9" s="395"/>
      <c r="BQ9" s="395"/>
      <c r="BR9" s="395"/>
      <c r="BS9" s="395"/>
      <c r="BT9" s="395"/>
      <c r="BU9" s="396"/>
      <c r="BV9" s="394">
        <v>-249298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15.3</v>
      </c>
      <c r="CU9" s="392"/>
      <c r="CV9" s="392"/>
      <c r="CW9" s="392"/>
      <c r="CX9" s="392"/>
      <c r="CY9" s="392"/>
      <c r="CZ9" s="392"/>
      <c r="DA9" s="393"/>
      <c r="DB9" s="391">
        <v>14.6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19448</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281885</v>
      </c>
      <c r="BO10" s="395"/>
      <c r="BP10" s="395"/>
      <c r="BQ10" s="395"/>
      <c r="BR10" s="395"/>
      <c r="BS10" s="395"/>
      <c r="BT10" s="395"/>
      <c r="BU10" s="396"/>
      <c r="BV10" s="394">
        <v>219388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16842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16411</v>
      </c>
      <c r="S13" s="479"/>
      <c r="T13" s="479"/>
      <c r="U13" s="479"/>
      <c r="V13" s="480"/>
      <c r="W13" s="410" t="s">
        <v>131</v>
      </c>
      <c r="X13" s="411"/>
      <c r="Y13" s="411"/>
      <c r="Z13" s="411"/>
      <c r="AA13" s="411"/>
      <c r="AB13" s="401"/>
      <c r="AC13" s="445">
        <v>1131</v>
      </c>
      <c r="AD13" s="446"/>
      <c r="AE13" s="446"/>
      <c r="AF13" s="446"/>
      <c r="AG13" s="488"/>
      <c r="AH13" s="445">
        <v>1430</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130341</v>
      </c>
      <c r="BO13" s="395"/>
      <c r="BP13" s="395"/>
      <c r="BQ13" s="395"/>
      <c r="BR13" s="395"/>
      <c r="BS13" s="395"/>
      <c r="BT13" s="395"/>
      <c r="BU13" s="396"/>
      <c r="BV13" s="394">
        <v>-29910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7.7</v>
      </c>
      <c r="CU13" s="392"/>
      <c r="CV13" s="392"/>
      <c r="CW13" s="392"/>
      <c r="CX13" s="392"/>
      <c r="CY13" s="392"/>
      <c r="CZ13" s="392"/>
      <c r="DA13" s="393"/>
      <c r="DB13" s="391">
        <v>7.9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17215</v>
      </c>
      <c r="S14" s="479"/>
      <c r="T14" s="479"/>
      <c r="U14" s="479"/>
      <c r="V14" s="480"/>
      <c r="W14" s="384"/>
      <c r="X14" s="385"/>
      <c r="Y14" s="385"/>
      <c r="Z14" s="385"/>
      <c r="AA14" s="385"/>
      <c r="AB14" s="374"/>
      <c r="AC14" s="481">
        <v>13.2</v>
      </c>
      <c r="AD14" s="482"/>
      <c r="AE14" s="482"/>
      <c r="AF14" s="482"/>
      <c r="AG14" s="483"/>
      <c r="AH14" s="481">
        <v>14.8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10.4</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16901</v>
      </c>
      <c r="S15" s="479"/>
      <c r="T15" s="479"/>
      <c r="U15" s="479"/>
      <c r="V15" s="480"/>
      <c r="W15" s="410" t="s">
        <v>137</v>
      </c>
      <c r="X15" s="411"/>
      <c r="Y15" s="411"/>
      <c r="Z15" s="411"/>
      <c r="AA15" s="411"/>
      <c r="AB15" s="401"/>
      <c r="AC15" s="445">
        <v>1445</v>
      </c>
      <c r="AD15" s="446"/>
      <c r="AE15" s="446"/>
      <c r="AF15" s="446"/>
      <c r="AG15" s="488"/>
      <c r="AH15" s="445">
        <v>1691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2463117</v>
      </c>
      <c r="BO15" s="358"/>
      <c r="BP15" s="358"/>
      <c r="BQ15" s="358"/>
      <c r="BR15" s="358"/>
      <c r="BS15" s="358"/>
      <c r="BT15" s="358"/>
      <c r="BU15" s="359"/>
      <c r="BV15" s="357">
        <v>2430369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16.8</v>
      </c>
      <c r="AD16" s="482"/>
      <c r="AE16" s="482"/>
      <c r="AF16" s="482"/>
      <c r="AG16" s="483"/>
      <c r="AH16" s="481">
        <v>17.5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6068057</v>
      </c>
      <c r="BO16" s="395"/>
      <c r="BP16" s="395"/>
      <c r="BQ16" s="395"/>
      <c r="BR16" s="395"/>
      <c r="BS16" s="395"/>
      <c r="BT16" s="395"/>
      <c r="BU16" s="396"/>
      <c r="BV16" s="394">
        <v>6042788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6012</v>
      </c>
      <c r="AD17" s="446"/>
      <c r="AE17" s="446"/>
      <c r="AF17" s="446"/>
      <c r="AG17" s="488"/>
      <c r="AH17" s="445">
        <v>6545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3126510</v>
      </c>
      <c r="BO17" s="395"/>
      <c r="BP17" s="395"/>
      <c r="BQ17" s="395"/>
      <c r="BR17" s="395"/>
      <c r="BS17" s="395"/>
      <c r="BT17" s="395"/>
      <c r="BU17" s="396"/>
      <c r="BV17" s="394">
        <v>3083519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107.34</v>
      </c>
      <c r="M18" s="518"/>
      <c r="N18" s="518"/>
      <c r="O18" s="518"/>
      <c r="P18" s="518"/>
      <c r="Q18" s="518"/>
      <c r="R18" s="519"/>
      <c r="S18" s="519"/>
      <c r="T18" s="519"/>
      <c r="U18" s="519"/>
      <c r="V18" s="520"/>
      <c r="W18" s="412"/>
      <c r="X18" s="413"/>
      <c r="Y18" s="413"/>
      <c r="Z18" s="413"/>
      <c r="AA18" s="413"/>
      <c r="AB18" s="404"/>
      <c r="AC18" s="521">
        <v>70</v>
      </c>
      <c r="AD18" s="522"/>
      <c r="AE18" s="522"/>
      <c r="AF18" s="522"/>
      <c r="AG18" s="523"/>
      <c r="AH18" s="521">
        <v>67.7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6138970</v>
      </c>
      <c r="BO18" s="395"/>
      <c r="BP18" s="395"/>
      <c r="BQ18" s="395"/>
      <c r="BR18" s="395"/>
      <c r="BS18" s="395"/>
      <c r="BT18" s="395"/>
      <c r="BU18" s="396"/>
      <c r="BV18" s="394">
        <v>6046286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163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8799007</v>
      </c>
      <c r="BO19" s="395"/>
      <c r="BP19" s="395"/>
      <c r="BQ19" s="395"/>
      <c r="BR19" s="395"/>
      <c r="BS19" s="395"/>
      <c r="BT19" s="395"/>
      <c r="BU19" s="396"/>
      <c r="BV19" s="394">
        <v>9169501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7382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10645193</v>
      </c>
      <c r="BO22" s="358"/>
      <c r="BP22" s="358"/>
      <c r="BQ22" s="358"/>
      <c r="BR22" s="358"/>
      <c r="BS22" s="358"/>
      <c r="BT22" s="358"/>
      <c r="BU22" s="359"/>
      <c r="BV22" s="357">
        <v>11302262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10193318</v>
      </c>
      <c r="BO23" s="395"/>
      <c r="BP23" s="395"/>
      <c r="BQ23" s="395"/>
      <c r="BR23" s="395"/>
      <c r="BS23" s="395"/>
      <c r="BT23" s="395"/>
      <c r="BU23" s="396"/>
      <c r="BV23" s="394">
        <v>10790288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8900</v>
      </c>
      <c r="R24" s="446"/>
      <c r="S24" s="446"/>
      <c r="T24" s="446"/>
      <c r="U24" s="446"/>
      <c r="V24" s="488"/>
      <c r="W24" s="540"/>
      <c r="X24" s="541"/>
      <c r="Y24" s="542"/>
      <c r="Z24" s="444" t="s">
        <v>162</v>
      </c>
      <c r="AA24" s="424"/>
      <c r="AB24" s="424"/>
      <c r="AC24" s="424"/>
      <c r="AD24" s="424"/>
      <c r="AE24" s="424"/>
      <c r="AF24" s="424"/>
      <c r="AG24" s="425"/>
      <c r="AH24" s="445">
        <v>269</v>
      </c>
      <c r="AI24" s="446"/>
      <c r="AJ24" s="446"/>
      <c r="AK24" s="446"/>
      <c r="AL24" s="488"/>
      <c r="AM24" s="445">
        <v>789246</v>
      </c>
      <c r="AN24" s="446"/>
      <c r="AO24" s="446"/>
      <c r="AP24" s="446"/>
      <c r="AQ24" s="446"/>
      <c r="AR24" s="488"/>
      <c r="AS24" s="445">
        <v>2934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7015197</v>
      </c>
      <c r="BO24" s="395"/>
      <c r="BP24" s="395"/>
      <c r="BQ24" s="395"/>
      <c r="BR24" s="395"/>
      <c r="BS24" s="395"/>
      <c r="BT24" s="395"/>
      <c r="BU24" s="396"/>
      <c r="BV24" s="394">
        <v>7319623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6880</v>
      </c>
      <c r="R25" s="446"/>
      <c r="S25" s="446"/>
      <c r="T25" s="446"/>
      <c r="U25" s="446"/>
      <c r="V25" s="488"/>
      <c r="W25" s="540"/>
      <c r="X25" s="541"/>
      <c r="Y25" s="542"/>
      <c r="Z25" s="444" t="s">
        <v>165</v>
      </c>
      <c r="AA25" s="424"/>
      <c r="AB25" s="424"/>
      <c r="AC25" s="424"/>
      <c r="AD25" s="424"/>
      <c r="AE25" s="424"/>
      <c r="AF25" s="424"/>
      <c r="AG25" s="425"/>
      <c r="AH25" s="445">
        <v>45</v>
      </c>
      <c r="AI25" s="446"/>
      <c r="AJ25" s="446"/>
      <c r="AK25" s="446"/>
      <c r="AL25" s="488"/>
      <c r="AM25" s="445">
        <v>125280</v>
      </c>
      <c r="AN25" s="446"/>
      <c r="AO25" s="446"/>
      <c r="AP25" s="446"/>
      <c r="AQ25" s="446"/>
      <c r="AR25" s="488"/>
      <c r="AS25" s="445">
        <v>2784</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495557</v>
      </c>
      <c r="BO25" s="358"/>
      <c r="BP25" s="358"/>
      <c r="BQ25" s="358"/>
      <c r="BR25" s="358"/>
      <c r="BS25" s="358"/>
      <c r="BT25" s="358"/>
      <c r="BU25" s="359"/>
      <c r="BV25" s="357">
        <v>653336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6150</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27208</v>
      </c>
      <c r="AN26" s="446"/>
      <c r="AO26" s="446"/>
      <c r="AP26" s="446"/>
      <c r="AQ26" s="446"/>
      <c r="AR26" s="488"/>
      <c r="AS26" s="445">
        <v>3401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4430</v>
      </c>
      <c r="R27" s="446"/>
      <c r="S27" s="446"/>
      <c r="T27" s="446"/>
      <c r="U27" s="446"/>
      <c r="V27" s="488"/>
      <c r="W27" s="540"/>
      <c r="X27" s="541"/>
      <c r="Y27" s="542"/>
      <c r="Z27" s="444" t="s">
        <v>171</v>
      </c>
      <c r="AA27" s="424"/>
      <c r="AB27" s="424"/>
      <c r="AC27" s="424"/>
      <c r="AD27" s="424"/>
      <c r="AE27" s="424"/>
      <c r="AF27" s="424"/>
      <c r="AG27" s="425"/>
      <c r="AH27" s="445">
        <v>6</v>
      </c>
      <c r="AI27" s="446"/>
      <c r="AJ27" s="446"/>
      <c r="AK27" s="446"/>
      <c r="AL27" s="488"/>
      <c r="AM27" s="445">
        <v>19350</v>
      </c>
      <c r="AN27" s="446"/>
      <c r="AO27" s="446"/>
      <c r="AP27" s="446"/>
      <c r="AQ27" s="446"/>
      <c r="AR27" s="488"/>
      <c r="AS27" s="445">
        <v>3225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70560</v>
      </c>
      <c r="BO27" s="514"/>
      <c r="BP27" s="514"/>
      <c r="BQ27" s="514"/>
      <c r="BR27" s="514"/>
      <c r="BS27" s="514"/>
      <c r="BT27" s="514"/>
      <c r="BU27" s="515"/>
      <c r="BV27" s="513">
        <v>70560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3750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1361901</v>
      </c>
      <c r="BO28" s="358"/>
      <c r="BP28" s="358"/>
      <c r="BQ28" s="358"/>
      <c r="BR28" s="358"/>
      <c r="BS28" s="358"/>
      <c r="BT28" s="358"/>
      <c r="BU28" s="359"/>
      <c r="BV28" s="357">
        <v>1080016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12</v>
      </c>
      <c r="M29" s="446"/>
      <c r="N29" s="446"/>
      <c r="O29" s="446"/>
      <c r="P29" s="488"/>
      <c r="Q29" s="445">
        <v>3350</v>
      </c>
      <c r="R29" s="446"/>
      <c r="S29" s="446"/>
      <c r="T29" s="446"/>
      <c r="U29" s="446"/>
      <c r="V29" s="488"/>
      <c r="W29" s="543"/>
      <c r="X29" s="544"/>
      <c r="Y29" s="545"/>
      <c r="Z29" s="444" t="s">
        <v>177</v>
      </c>
      <c r="AA29" s="424"/>
      <c r="AB29" s="424"/>
      <c r="AC29" s="424"/>
      <c r="AD29" s="424"/>
      <c r="AE29" s="424"/>
      <c r="AF29" s="424"/>
      <c r="AG29" s="425"/>
      <c r="AH29" s="445">
        <v>275</v>
      </c>
      <c r="AI29" s="446"/>
      <c r="AJ29" s="446"/>
      <c r="AK29" s="446"/>
      <c r="AL29" s="488"/>
      <c r="AM29" s="445">
        <v>808596</v>
      </c>
      <c r="AN29" s="446"/>
      <c r="AO29" s="446"/>
      <c r="AP29" s="446"/>
      <c r="AQ29" s="446"/>
      <c r="AR29" s="488"/>
      <c r="AS29" s="445">
        <v>2940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608584</v>
      </c>
      <c r="BO29" s="395"/>
      <c r="BP29" s="395"/>
      <c r="BQ29" s="395"/>
      <c r="BR29" s="395"/>
      <c r="BS29" s="395"/>
      <c r="BT29" s="395"/>
      <c r="BU29" s="396"/>
      <c r="BV29" s="394">
        <v>608389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2134516</v>
      </c>
      <c r="BO30" s="514"/>
      <c r="BP30" s="514"/>
      <c r="BQ30" s="514"/>
      <c r="BR30" s="514"/>
      <c r="BS30" s="514"/>
      <c r="BT30" s="514"/>
      <c r="BU30" s="515"/>
      <c r="BV30" s="513">
        <v>1949025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定期航路事業特別会計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鳥羽志勢広域連合（一般会計）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鳥羽市開発公社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特定環境保全公共下水道事業特別会計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志摩広域行政組合（一般会計）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志摩広域行政組合（才庭寮特別会計）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志摩広域行政組合（ともやま苑特別会計）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志摩広域行政組合（福祉センター特別会計）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三重県後期高齢者医療広域連合（一般会計）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三重県後期高齢者医療広域連合（後期高齢者医療特別会計）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三重地方税管理回収機構（一般会計）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三重地方税管理回収機構（滞納整理拡充事業特別会計）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三重県市町総合事務組合（一般会計）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t3J2WkCSh6kKdahlLjPQ3GE9gy5SeBhFy+rs87GO2i2KcQIJKlqFHR0FaWtie5gHRlH8FLdAfyKTtgI9Mc6PjA==" saltValue="egQTREZ+NGdNtNGpNL6x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2795193</v>
      </c>
      <c r="S5" s="600"/>
      <c r="T5" s="600"/>
      <c r="U5" s="600"/>
      <c r="V5" s="600"/>
      <c r="W5" s="600"/>
      <c r="X5" s="600"/>
      <c r="Y5" s="601"/>
      <c r="Z5" s="602">
        <v>20.5</v>
      </c>
      <c r="AA5" s="602"/>
      <c r="AB5" s="602"/>
      <c r="AC5" s="602"/>
      <c r="AD5" s="603">
        <v>2682950</v>
      </c>
      <c r="AE5" s="603"/>
      <c r="AF5" s="603"/>
      <c r="AG5" s="603"/>
      <c r="AH5" s="603"/>
      <c r="AI5" s="603"/>
      <c r="AJ5" s="603"/>
      <c r="AK5" s="603"/>
      <c r="AL5" s="604">
        <v>38.4</v>
      </c>
      <c r="AM5" s="605"/>
      <c r="AN5" s="605"/>
      <c r="AO5" s="606"/>
      <c r="AP5" s="596" t="s">
        <v>216</v>
      </c>
      <c r="AQ5" s="597"/>
      <c r="AR5" s="597"/>
      <c r="AS5" s="597"/>
      <c r="AT5" s="597"/>
      <c r="AU5" s="597"/>
      <c r="AV5" s="597"/>
      <c r="AW5" s="597"/>
      <c r="AX5" s="597"/>
      <c r="AY5" s="597"/>
      <c r="AZ5" s="597"/>
      <c r="BA5" s="597"/>
      <c r="BB5" s="597"/>
      <c r="BC5" s="597"/>
      <c r="BD5" s="597"/>
      <c r="BE5" s="597"/>
      <c r="BF5" s="598"/>
      <c r="BG5" s="610">
        <v>2525155</v>
      </c>
      <c r="BH5" s="611"/>
      <c r="BI5" s="611"/>
      <c r="BJ5" s="611"/>
      <c r="BK5" s="611"/>
      <c r="BL5" s="611"/>
      <c r="BM5" s="611"/>
      <c r="BN5" s="612"/>
      <c r="BO5" s="613">
        <v>90.3</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64895</v>
      </c>
      <c r="S6" s="611"/>
      <c r="T6" s="611"/>
      <c r="U6" s="611"/>
      <c r="V6" s="611"/>
      <c r="W6" s="611"/>
      <c r="X6" s="611"/>
      <c r="Y6" s="612"/>
      <c r="Z6" s="613">
        <v>0.5</v>
      </c>
      <c r="AA6" s="613"/>
      <c r="AB6" s="613"/>
      <c r="AC6" s="613"/>
      <c r="AD6" s="614">
        <v>64895</v>
      </c>
      <c r="AE6" s="614"/>
      <c r="AF6" s="614"/>
      <c r="AG6" s="614"/>
      <c r="AH6" s="614"/>
      <c r="AI6" s="614"/>
      <c r="AJ6" s="614"/>
      <c r="AK6" s="614"/>
      <c r="AL6" s="615">
        <v>0.9</v>
      </c>
      <c r="AM6" s="616"/>
      <c r="AN6" s="616"/>
      <c r="AO6" s="617"/>
      <c r="AP6" s="607" t="s">
        <v>221</v>
      </c>
      <c r="AQ6" s="608"/>
      <c r="AR6" s="608"/>
      <c r="AS6" s="608"/>
      <c r="AT6" s="608"/>
      <c r="AU6" s="608"/>
      <c r="AV6" s="608"/>
      <c r="AW6" s="608"/>
      <c r="AX6" s="608"/>
      <c r="AY6" s="608"/>
      <c r="AZ6" s="608"/>
      <c r="BA6" s="608"/>
      <c r="BB6" s="608"/>
      <c r="BC6" s="608"/>
      <c r="BD6" s="608"/>
      <c r="BE6" s="608"/>
      <c r="BF6" s="609"/>
      <c r="BG6" s="610">
        <v>2525155</v>
      </c>
      <c r="BH6" s="611"/>
      <c r="BI6" s="611"/>
      <c r="BJ6" s="611"/>
      <c r="BK6" s="611"/>
      <c r="BL6" s="611"/>
      <c r="BM6" s="611"/>
      <c r="BN6" s="612"/>
      <c r="BO6" s="613">
        <v>90.3</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122878</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122850</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684</v>
      </c>
      <c r="S7" s="611"/>
      <c r="T7" s="611"/>
      <c r="U7" s="611"/>
      <c r="V7" s="611"/>
      <c r="W7" s="611"/>
      <c r="X7" s="611"/>
      <c r="Y7" s="612"/>
      <c r="Z7" s="613">
        <v>0</v>
      </c>
      <c r="AA7" s="613"/>
      <c r="AB7" s="613"/>
      <c r="AC7" s="613"/>
      <c r="AD7" s="614">
        <v>684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808874</v>
      </c>
      <c r="BH7" s="611"/>
      <c r="BI7" s="611"/>
      <c r="BJ7" s="611"/>
      <c r="BK7" s="611"/>
      <c r="BL7" s="611"/>
      <c r="BM7" s="611"/>
      <c r="BN7" s="612"/>
      <c r="BO7" s="613">
        <v>28.9</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3058456</v>
      </c>
      <c r="CS7" s="611"/>
      <c r="CT7" s="611"/>
      <c r="CU7" s="611"/>
      <c r="CV7" s="611"/>
      <c r="CW7" s="611"/>
      <c r="CX7" s="611"/>
      <c r="CY7" s="612"/>
      <c r="CZ7" s="613">
        <v>23.2</v>
      </c>
      <c r="DA7" s="613"/>
      <c r="DB7" s="613"/>
      <c r="DC7" s="613"/>
      <c r="DD7" s="619">
        <v>171190</v>
      </c>
      <c r="DE7" s="611"/>
      <c r="DF7" s="611"/>
      <c r="DG7" s="611"/>
      <c r="DH7" s="611"/>
      <c r="DI7" s="611"/>
      <c r="DJ7" s="611"/>
      <c r="DK7" s="611"/>
      <c r="DL7" s="611"/>
      <c r="DM7" s="611"/>
      <c r="DN7" s="611"/>
      <c r="DO7" s="611"/>
      <c r="DP7" s="612"/>
      <c r="DQ7" s="619">
        <v>1495592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13689</v>
      </c>
      <c r="S8" s="611"/>
      <c r="T8" s="611"/>
      <c r="U8" s="611"/>
      <c r="V8" s="611"/>
      <c r="W8" s="611"/>
      <c r="X8" s="611"/>
      <c r="Y8" s="612"/>
      <c r="Z8" s="613">
        <v>0.1</v>
      </c>
      <c r="AA8" s="613"/>
      <c r="AB8" s="613"/>
      <c r="AC8" s="613"/>
      <c r="AD8" s="614">
        <v>13689</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29406</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3772877</v>
      </c>
      <c r="CS8" s="611"/>
      <c r="CT8" s="611"/>
      <c r="CU8" s="611"/>
      <c r="CV8" s="611"/>
      <c r="CW8" s="611"/>
      <c r="CX8" s="611"/>
      <c r="CY8" s="612"/>
      <c r="CZ8" s="613">
        <v>28.6</v>
      </c>
      <c r="DA8" s="613"/>
      <c r="DB8" s="613"/>
      <c r="DC8" s="613"/>
      <c r="DD8" s="619">
        <v>60160</v>
      </c>
      <c r="DE8" s="611"/>
      <c r="DF8" s="611"/>
      <c r="DG8" s="611"/>
      <c r="DH8" s="611"/>
      <c r="DI8" s="611"/>
      <c r="DJ8" s="611"/>
      <c r="DK8" s="611"/>
      <c r="DL8" s="611"/>
      <c r="DM8" s="611"/>
      <c r="DN8" s="611"/>
      <c r="DO8" s="611"/>
      <c r="DP8" s="612"/>
      <c r="DQ8" s="619">
        <v>2339649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14923</v>
      </c>
      <c r="S9" s="611"/>
      <c r="T9" s="611"/>
      <c r="U9" s="611"/>
      <c r="V9" s="611"/>
      <c r="W9" s="611"/>
      <c r="X9" s="611"/>
      <c r="Y9" s="612"/>
      <c r="Z9" s="613">
        <v>0.1</v>
      </c>
      <c r="AA9" s="613"/>
      <c r="AB9" s="613"/>
      <c r="AC9" s="613"/>
      <c r="AD9" s="614">
        <v>14923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631968</v>
      </c>
      <c r="BH9" s="611"/>
      <c r="BI9" s="611"/>
      <c r="BJ9" s="611"/>
      <c r="BK9" s="611"/>
      <c r="BL9" s="611"/>
      <c r="BM9" s="611"/>
      <c r="BN9" s="612"/>
      <c r="BO9" s="613">
        <v>22.6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1392744</v>
      </c>
      <c r="CS9" s="611"/>
      <c r="CT9" s="611"/>
      <c r="CU9" s="611"/>
      <c r="CV9" s="611"/>
      <c r="CW9" s="611"/>
      <c r="CX9" s="611"/>
      <c r="CY9" s="612"/>
      <c r="CZ9" s="613">
        <v>10.6</v>
      </c>
      <c r="DA9" s="613"/>
      <c r="DB9" s="613"/>
      <c r="DC9" s="613"/>
      <c r="DD9" s="619">
        <v>24099</v>
      </c>
      <c r="DE9" s="611"/>
      <c r="DF9" s="611"/>
      <c r="DG9" s="611"/>
      <c r="DH9" s="611"/>
      <c r="DI9" s="611"/>
      <c r="DJ9" s="611"/>
      <c r="DK9" s="611"/>
      <c r="DL9" s="611"/>
      <c r="DM9" s="611"/>
      <c r="DN9" s="611"/>
      <c r="DO9" s="611"/>
      <c r="DP9" s="612"/>
      <c r="DQ9" s="619">
        <v>1023958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72588</v>
      </c>
      <c r="BH10" s="611"/>
      <c r="BI10" s="611"/>
      <c r="BJ10" s="611"/>
      <c r="BK10" s="611"/>
      <c r="BL10" s="611"/>
      <c r="BM10" s="611"/>
      <c r="BN10" s="612"/>
      <c r="BO10" s="613">
        <v>2.6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457508</v>
      </c>
      <c r="S11" s="611"/>
      <c r="T11" s="611"/>
      <c r="U11" s="611"/>
      <c r="V11" s="611"/>
      <c r="W11" s="611"/>
      <c r="X11" s="611"/>
      <c r="Y11" s="612"/>
      <c r="Z11" s="615">
        <v>3.4</v>
      </c>
      <c r="AA11" s="616"/>
      <c r="AB11" s="616"/>
      <c r="AC11" s="622"/>
      <c r="AD11" s="619">
        <v>457508</v>
      </c>
      <c r="AE11" s="611"/>
      <c r="AF11" s="611"/>
      <c r="AG11" s="611"/>
      <c r="AH11" s="611"/>
      <c r="AI11" s="611"/>
      <c r="AJ11" s="611"/>
      <c r="AK11" s="612"/>
      <c r="AL11" s="615">
        <v>6.6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74912</v>
      </c>
      <c r="BH11" s="611"/>
      <c r="BI11" s="611"/>
      <c r="BJ11" s="611"/>
      <c r="BK11" s="611"/>
      <c r="BL11" s="611"/>
      <c r="BM11" s="611"/>
      <c r="BN11" s="612"/>
      <c r="BO11" s="613">
        <v>2.7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356185</v>
      </c>
      <c r="CS11" s="611"/>
      <c r="CT11" s="611"/>
      <c r="CU11" s="611"/>
      <c r="CV11" s="611"/>
      <c r="CW11" s="611"/>
      <c r="CX11" s="611"/>
      <c r="CY11" s="612"/>
      <c r="CZ11" s="613">
        <v>2.7</v>
      </c>
      <c r="DA11" s="613"/>
      <c r="DB11" s="613"/>
      <c r="DC11" s="613"/>
      <c r="DD11" s="619">
        <v>174905</v>
      </c>
      <c r="DE11" s="611"/>
      <c r="DF11" s="611"/>
      <c r="DG11" s="611"/>
      <c r="DH11" s="611"/>
      <c r="DI11" s="611"/>
      <c r="DJ11" s="611"/>
      <c r="DK11" s="611"/>
      <c r="DL11" s="611"/>
      <c r="DM11" s="611"/>
      <c r="DN11" s="611"/>
      <c r="DO11" s="611"/>
      <c r="DP11" s="612"/>
      <c r="DQ11" s="619">
        <v>130371</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1503944</v>
      </c>
      <c r="BH12" s="611"/>
      <c r="BI12" s="611"/>
      <c r="BJ12" s="611"/>
      <c r="BK12" s="611"/>
      <c r="BL12" s="611"/>
      <c r="BM12" s="611"/>
      <c r="BN12" s="612"/>
      <c r="BO12" s="613">
        <v>53.8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450518</v>
      </c>
      <c r="CS12" s="611"/>
      <c r="CT12" s="611"/>
      <c r="CU12" s="611"/>
      <c r="CV12" s="611"/>
      <c r="CW12" s="611"/>
      <c r="CX12" s="611"/>
      <c r="CY12" s="612"/>
      <c r="CZ12" s="613">
        <v>3.4</v>
      </c>
      <c r="DA12" s="613"/>
      <c r="DB12" s="613"/>
      <c r="DC12" s="613"/>
      <c r="DD12" s="619" t="s">
        <v>122</v>
      </c>
      <c r="DE12" s="611"/>
      <c r="DF12" s="611"/>
      <c r="DG12" s="611"/>
      <c r="DH12" s="611"/>
      <c r="DI12" s="611"/>
      <c r="DJ12" s="611"/>
      <c r="DK12" s="611"/>
      <c r="DL12" s="611"/>
      <c r="DM12" s="611"/>
      <c r="DN12" s="611"/>
      <c r="DO12" s="611"/>
      <c r="DP12" s="612"/>
      <c r="DQ12" s="619">
        <v>294232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1502845</v>
      </c>
      <c r="BH13" s="611"/>
      <c r="BI13" s="611"/>
      <c r="BJ13" s="611"/>
      <c r="BK13" s="611"/>
      <c r="BL13" s="611"/>
      <c r="BM13" s="611"/>
      <c r="BN13" s="612"/>
      <c r="BO13" s="613">
        <v>53.8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680605</v>
      </c>
      <c r="CS13" s="611"/>
      <c r="CT13" s="611"/>
      <c r="CU13" s="611"/>
      <c r="CV13" s="611"/>
      <c r="CW13" s="611"/>
      <c r="CX13" s="611"/>
      <c r="CY13" s="612"/>
      <c r="CZ13" s="613">
        <v>5.2</v>
      </c>
      <c r="DA13" s="613"/>
      <c r="DB13" s="613"/>
      <c r="DC13" s="613"/>
      <c r="DD13" s="619">
        <v>314615</v>
      </c>
      <c r="DE13" s="611"/>
      <c r="DF13" s="611"/>
      <c r="DG13" s="611"/>
      <c r="DH13" s="611"/>
      <c r="DI13" s="611"/>
      <c r="DJ13" s="611"/>
      <c r="DK13" s="611"/>
      <c r="DL13" s="611"/>
      <c r="DM13" s="611"/>
      <c r="DN13" s="611"/>
      <c r="DO13" s="611"/>
      <c r="DP13" s="612"/>
      <c r="DQ13" s="619">
        <v>341937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568</v>
      </c>
      <c r="S14" s="611"/>
      <c r="T14" s="611"/>
      <c r="U14" s="611"/>
      <c r="V14" s="611"/>
      <c r="W14" s="611"/>
      <c r="X14" s="611"/>
      <c r="Y14" s="612"/>
      <c r="Z14" s="613">
        <v>0</v>
      </c>
      <c r="AA14" s="613"/>
      <c r="AB14" s="613"/>
      <c r="AC14" s="613"/>
      <c r="AD14" s="614">
        <v>568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68108</v>
      </c>
      <c r="BH14" s="611"/>
      <c r="BI14" s="611"/>
      <c r="BJ14" s="611"/>
      <c r="BK14" s="611"/>
      <c r="BL14" s="611"/>
      <c r="BM14" s="611"/>
      <c r="BN14" s="612"/>
      <c r="BO14" s="613">
        <v>2.4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632107</v>
      </c>
      <c r="CS14" s="611"/>
      <c r="CT14" s="611"/>
      <c r="CU14" s="611"/>
      <c r="CV14" s="611"/>
      <c r="CW14" s="611"/>
      <c r="CX14" s="611"/>
      <c r="CY14" s="612"/>
      <c r="CZ14" s="613">
        <v>4.8</v>
      </c>
      <c r="DA14" s="613"/>
      <c r="DB14" s="613"/>
      <c r="DC14" s="613"/>
      <c r="DD14" s="619">
        <v>93191</v>
      </c>
      <c r="DE14" s="611"/>
      <c r="DF14" s="611"/>
      <c r="DG14" s="611"/>
      <c r="DH14" s="611"/>
      <c r="DI14" s="611"/>
      <c r="DJ14" s="611"/>
      <c r="DK14" s="611"/>
      <c r="DL14" s="611"/>
      <c r="DM14" s="611"/>
      <c r="DN14" s="611"/>
      <c r="DO14" s="611"/>
      <c r="DP14" s="612"/>
      <c r="DQ14" s="619">
        <v>466847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144229</v>
      </c>
      <c r="BH15" s="611"/>
      <c r="BI15" s="611"/>
      <c r="BJ15" s="611"/>
      <c r="BK15" s="611"/>
      <c r="BL15" s="611"/>
      <c r="BM15" s="611"/>
      <c r="BN15" s="612"/>
      <c r="BO15" s="613">
        <v>5.2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996803</v>
      </c>
      <c r="CS15" s="611"/>
      <c r="CT15" s="611"/>
      <c r="CU15" s="611"/>
      <c r="CV15" s="611"/>
      <c r="CW15" s="611"/>
      <c r="CX15" s="611"/>
      <c r="CY15" s="612"/>
      <c r="CZ15" s="613">
        <v>7.6</v>
      </c>
      <c r="DA15" s="613"/>
      <c r="DB15" s="613"/>
      <c r="DC15" s="613"/>
      <c r="DD15" s="619">
        <v>314427</v>
      </c>
      <c r="DE15" s="611"/>
      <c r="DF15" s="611"/>
      <c r="DG15" s="611"/>
      <c r="DH15" s="611"/>
      <c r="DI15" s="611"/>
      <c r="DJ15" s="611"/>
      <c r="DK15" s="611"/>
      <c r="DL15" s="611"/>
      <c r="DM15" s="611"/>
      <c r="DN15" s="611"/>
      <c r="DO15" s="611"/>
      <c r="DP15" s="612"/>
      <c r="DQ15" s="619">
        <v>580530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9250</v>
      </c>
      <c r="S16" s="611"/>
      <c r="T16" s="611"/>
      <c r="U16" s="611"/>
      <c r="V16" s="611"/>
      <c r="W16" s="611"/>
      <c r="X16" s="611"/>
      <c r="Y16" s="612"/>
      <c r="Z16" s="613">
        <v>0.1</v>
      </c>
      <c r="AA16" s="613"/>
      <c r="AB16" s="613"/>
      <c r="AC16" s="613"/>
      <c r="AD16" s="614">
        <v>9250</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189827</v>
      </c>
      <c r="CS16" s="611"/>
      <c r="CT16" s="611"/>
      <c r="CU16" s="611"/>
      <c r="CV16" s="611"/>
      <c r="CW16" s="611"/>
      <c r="CX16" s="611"/>
      <c r="CY16" s="612"/>
      <c r="CZ16" s="613">
        <v>1.4</v>
      </c>
      <c r="DA16" s="613"/>
      <c r="DB16" s="613"/>
      <c r="DC16" s="613"/>
      <c r="DD16" s="619" t="s">
        <v>122</v>
      </c>
      <c r="DE16" s="611"/>
      <c r="DF16" s="611"/>
      <c r="DG16" s="611"/>
      <c r="DH16" s="611"/>
      <c r="DI16" s="611"/>
      <c r="DJ16" s="611"/>
      <c r="DK16" s="611"/>
      <c r="DL16" s="611"/>
      <c r="DM16" s="611"/>
      <c r="DN16" s="611"/>
      <c r="DO16" s="611"/>
      <c r="DP16" s="612"/>
      <c r="DQ16" s="619">
        <v>27105</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54724</v>
      </c>
      <c r="S17" s="611"/>
      <c r="T17" s="611"/>
      <c r="U17" s="611"/>
      <c r="V17" s="611"/>
      <c r="W17" s="611"/>
      <c r="X17" s="611"/>
      <c r="Y17" s="612"/>
      <c r="Z17" s="613">
        <v>0.4</v>
      </c>
      <c r="AA17" s="613"/>
      <c r="AB17" s="613"/>
      <c r="AC17" s="613"/>
      <c r="AD17" s="614">
        <v>54724</v>
      </c>
      <c r="AE17" s="614"/>
      <c r="AF17" s="614"/>
      <c r="AG17" s="614"/>
      <c r="AH17" s="614"/>
      <c r="AI17" s="614"/>
      <c r="AJ17" s="614"/>
      <c r="AK17" s="614"/>
      <c r="AL17" s="615">
        <v>0.8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1369164</v>
      </c>
      <c r="CS17" s="611"/>
      <c r="CT17" s="611"/>
      <c r="CU17" s="611"/>
      <c r="CV17" s="611"/>
      <c r="CW17" s="611"/>
      <c r="CX17" s="611"/>
      <c r="CY17" s="612"/>
      <c r="CZ17" s="613">
        <v>10.4</v>
      </c>
      <c r="DA17" s="613"/>
      <c r="DB17" s="613"/>
      <c r="DC17" s="613"/>
      <c r="DD17" s="619" t="s">
        <v>122</v>
      </c>
      <c r="DE17" s="611"/>
      <c r="DF17" s="611"/>
      <c r="DG17" s="611"/>
      <c r="DH17" s="611"/>
      <c r="DI17" s="611"/>
      <c r="DJ17" s="611"/>
      <c r="DK17" s="611"/>
      <c r="DL17" s="611"/>
      <c r="DM17" s="611"/>
      <c r="DN17" s="611"/>
      <c r="DO17" s="611"/>
      <c r="DP17" s="612"/>
      <c r="DQ17" s="619">
        <v>1345669</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10425</v>
      </c>
      <c r="S18" s="611"/>
      <c r="T18" s="611"/>
      <c r="U18" s="611"/>
      <c r="V18" s="611"/>
      <c r="W18" s="611"/>
      <c r="X18" s="611"/>
      <c r="Y18" s="612"/>
      <c r="Z18" s="613">
        <v>0.1</v>
      </c>
      <c r="AA18" s="613"/>
      <c r="AB18" s="613"/>
      <c r="AC18" s="613"/>
      <c r="AD18" s="614">
        <v>10425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159686</v>
      </c>
      <c r="CS18" s="611"/>
      <c r="CT18" s="611"/>
      <c r="CU18" s="611"/>
      <c r="CV18" s="611"/>
      <c r="CW18" s="611"/>
      <c r="CX18" s="611"/>
      <c r="CY18" s="612"/>
      <c r="CZ18" s="613">
        <v>1.2</v>
      </c>
      <c r="DA18" s="613"/>
      <c r="DB18" s="613"/>
      <c r="DC18" s="613"/>
      <c r="DD18" s="619" t="s">
        <v>122</v>
      </c>
      <c r="DE18" s="611"/>
      <c r="DF18" s="611"/>
      <c r="DG18" s="611"/>
      <c r="DH18" s="611"/>
      <c r="DI18" s="611"/>
      <c r="DJ18" s="611"/>
      <c r="DK18" s="611"/>
      <c r="DL18" s="611"/>
      <c r="DM18" s="611"/>
      <c r="DN18" s="611"/>
      <c r="DO18" s="611"/>
      <c r="DP18" s="612"/>
      <c r="DQ18" s="619">
        <v>159686</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8380</v>
      </c>
      <c r="S19" s="611"/>
      <c r="T19" s="611"/>
      <c r="U19" s="611"/>
      <c r="V19" s="611"/>
      <c r="W19" s="611"/>
      <c r="X19" s="611"/>
      <c r="Y19" s="612"/>
      <c r="Z19" s="613">
        <v>0.1</v>
      </c>
      <c r="AA19" s="613"/>
      <c r="AB19" s="613"/>
      <c r="AC19" s="613"/>
      <c r="AD19" s="614">
        <v>8380</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270038</v>
      </c>
      <c r="BH19" s="611"/>
      <c r="BI19" s="611"/>
      <c r="BJ19" s="611"/>
      <c r="BK19" s="611"/>
      <c r="BL19" s="611"/>
      <c r="BM19" s="611"/>
      <c r="BN19" s="612"/>
      <c r="BO19" s="613">
        <v>9.6999999999999993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2045</v>
      </c>
      <c r="S20" s="611"/>
      <c r="T20" s="611"/>
      <c r="U20" s="611"/>
      <c r="V20" s="611"/>
      <c r="W20" s="611"/>
      <c r="X20" s="611"/>
      <c r="Y20" s="612"/>
      <c r="Z20" s="613">
        <v>0</v>
      </c>
      <c r="AA20" s="613"/>
      <c r="AB20" s="613"/>
      <c r="AC20" s="613"/>
      <c r="AD20" s="614">
        <v>2045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270038</v>
      </c>
      <c r="BH20" s="611"/>
      <c r="BI20" s="611"/>
      <c r="BJ20" s="611"/>
      <c r="BK20" s="611"/>
      <c r="BL20" s="611"/>
      <c r="BM20" s="611"/>
      <c r="BN20" s="612"/>
      <c r="BO20" s="613">
        <v>9.6999999999999993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13181850</v>
      </c>
      <c r="CS20" s="611"/>
      <c r="CT20" s="611"/>
      <c r="CU20" s="611"/>
      <c r="CV20" s="611"/>
      <c r="CW20" s="611"/>
      <c r="CX20" s="611"/>
      <c r="CY20" s="612"/>
      <c r="CZ20" s="613">
        <v>100</v>
      </c>
      <c r="DA20" s="613"/>
      <c r="DB20" s="613"/>
      <c r="DC20" s="613"/>
      <c r="DD20" s="619">
        <v>1152587</v>
      </c>
      <c r="DE20" s="611"/>
      <c r="DF20" s="611"/>
      <c r="DG20" s="611"/>
      <c r="DH20" s="611"/>
      <c r="DI20" s="611"/>
      <c r="DJ20" s="611"/>
      <c r="DK20" s="611"/>
      <c r="DL20" s="611"/>
      <c r="DM20" s="611"/>
      <c r="DN20" s="611"/>
      <c r="DO20" s="611"/>
      <c r="DP20" s="612"/>
      <c r="DQ20" s="619">
        <v>8328426</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4128496</v>
      </c>
      <c r="S21" s="611"/>
      <c r="T21" s="611"/>
      <c r="U21" s="611"/>
      <c r="V21" s="611"/>
      <c r="W21" s="611"/>
      <c r="X21" s="611"/>
      <c r="Y21" s="612"/>
      <c r="Z21" s="613">
        <v>30.2</v>
      </c>
      <c r="AA21" s="613"/>
      <c r="AB21" s="613"/>
      <c r="AC21" s="613"/>
      <c r="AD21" s="614">
        <v>3604940</v>
      </c>
      <c r="AE21" s="614"/>
      <c r="AF21" s="614"/>
      <c r="AG21" s="614"/>
      <c r="AH21" s="614"/>
      <c r="AI21" s="614"/>
      <c r="AJ21" s="614"/>
      <c r="AK21" s="614"/>
      <c r="AL21" s="615">
        <v>51.6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157795</v>
      </c>
      <c r="BH21" s="611"/>
      <c r="BI21" s="611"/>
      <c r="BJ21" s="611"/>
      <c r="BK21" s="611"/>
      <c r="BL21" s="611"/>
      <c r="BM21" s="611"/>
      <c r="BN21" s="612"/>
      <c r="BO21" s="613">
        <v>5.6</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3604940</v>
      </c>
      <c r="S22" s="611"/>
      <c r="T22" s="611"/>
      <c r="U22" s="611"/>
      <c r="V22" s="611"/>
      <c r="W22" s="611"/>
      <c r="X22" s="611"/>
      <c r="Y22" s="612"/>
      <c r="Z22" s="613">
        <v>26.4</v>
      </c>
      <c r="AA22" s="613"/>
      <c r="AB22" s="613"/>
      <c r="AC22" s="613"/>
      <c r="AD22" s="614">
        <v>3604940</v>
      </c>
      <c r="AE22" s="614"/>
      <c r="AF22" s="614"/>
      <c r="AG22" s="614"/>
      <c r="AH22" s="614"/>
      <c r="AI22" s="614"/>
      <c r="AJ22" s="614"/>
      <c r="AK22" s="614"/>
      <c r="AL22" s="615">
        <v>51.6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523556</v>
      </c>
      <c r="S23" s="611"/>
      <c r="T23" s="611"/>
      <c r="U23" s="611"/>
      <c r="V23" s="611"/>
      <c r="W23" s="611"/>
      <c r="X23" s="611"/>
      <c r="Y23" s="612"/>
      <c r="Z23" s="613">
        <v>3.8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112243</v>
      </c>
      <c r="BH23" s="611"/>
      <c r="BI23" s="611"/>
      <c r="BJ23" s="611"/>
      <c r="BK23" s="611"/>
      <c r="BL23" s="611"/>
      <c r="BM23" s="611"/>
      <c r="BN23" s="612"/>
      <c r="BO23" s="613">
        <v>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5554404</v>
      </c>
      <c r="CS24" s="600"/>
      <c r="CT24" s="600"/>
      <c r="CU24" s="600"/>
      <c r="CV24" s="600"/>
      <c r="CW24" s="600"/>
      <c r="CX24" s="600"/>
      <c r="CY24" s="601"/>
      <c r="CZ24" s="604">
        <v>42.1</v>
      </c>
      <c r="DA24" s="605"/>
      <c r="DB24" s="605"/>
      <c r="DC24" s="621"/>
      <c r="DD24" s="642">
        <v>4271626</v>
      </c>
      <c r="DE24" s="600"/>
      <c r="DF24" s="600"/>
      <c r="DG24" s="600"/>
      <c r="DH24" s="600"/>
      <c r="DI24" s="600"/>
      <c r="DJ24" s="600"/>
      <c r="DK24" s="601"/>
      <c r="DL24" s="642">
        <v>3877103</v>
      </c>
      <c r="DM24" s="600"/>
      <c r="DN24" s="600"/>
      <c r="DO24" s="600"/>
      <c r="DP24" s="600"/>
      <c r="DQ24" s="600"/>
      <c r="DR24" s="600"/>
      <c r="DS24" s="600"/>
      <c r="DT24" s="600"/>
      <c r="DU24" s="600"/>
      <c r="DV24" s="601"/>
      <c r="DW24" s="604">
        <v>55.2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7550355</v>
      </c>
      <c r="S25" s="611"/>
      <c r="T25" s="611"/>
      <c r="U25" s="611"/>
      <c r="V25" s="611"/>
      <c r="W25" s="611"/>
      <c r="X25" s="611"/>
      <c r="Y25" s="612"/>
      <c r="Z25" s="613">
        <v>55.3</v>
      </c>
      <c r="AA25" s="613"/>
      <c r="AB25" s="613"/>
      <c r="AC25" s="613"/>
      <c r="AD25" s="614">
        <v>6914556</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2516346</v>
      </c>
      <c r="CS25" s="643"/>
      <c r="CT25" s="643"/>
      <c r="CU25" s="643"/>
      <c r="CV25" s="643"/>
      <c r="CW25" s="643"/>
      <c r="CX25" s="643"/>
      <c r="CY25" s="644"/>
      <c r="CZ25" s="615">
        <v>19.100000000000001</v>
      </c>
      <c r="DA25" s="640"/>
      <c r="DB25" s="640"/>
      <c r="DC25" s="645"/>
      <c r="DD25" s="619">
        <v>2177691</v>
      </c>
      <c r="DE25" s="643"/>
      <c r="DF25" s="643"/>
      <c r="DG25" s="643"/>
      <c r="DH25" s="643"/>
      <c r="DI25" s="643"/>
      <c r="DJ25" s="643"/>
      <c r="DK25" s="644"/>
      <c r="DL25" s="619">
        <v>2094606</v>
      </c>
      <c r="DM25" s="643"/>
      <c r="DN25" s="643"/>
      <c r="DO25" s="643"/>
      <c r="DP25" s="643"/>
      <c r="DQ25" s="643"/>
      <c r="DR25" s="643"/>
      <c r="DS25" s="643"/>
      <c r="DT25" s="643"/>
      <c r="DU25" s="643"/>
      <c r="DV25" s="644"/>
      <c r="DW25" s="615">
        <v>29.8</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885</v>
      </c>
      <c r="S26" s="611"/>
      <c r="T26" s="611"/>
      <c r="U26" s="611"/>
      <c r="V26" s="611"/>
      <c r="W26" s="611"/>
      <c r="X26" s="611"/>
      <c r="Y26" s="612"/>
      <c r="Z26" s="613">
        <v>0</v>
      </c>
      <c r="AA26" s="613"/>
      <c r="AB26" s="613"/>
      <c r="AC26" s="613"/>
      <c r="AD26" s="614">
        <v>885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1553076</v>
      </c>
      <c r="CS26" s="611"/>
      <c r="CT26" s="611"/>
      <c r="CU26" s="611"/>
      <c r="CV26" s="611"/>
      <c r="CW26" s="611"/>
      <c r="CX26" s="611"/>
      <c r="CY26" s="612"/>
      <c r="CZ26" s="615">
        <v>11.8</v>
      </c>
      <c r="DA26" s="640"/>
      <c r="DB26" s="640"/>
      <c r="DC26" s="645"/>
      <c r="DD26" s="619">
        <v>1374951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10836</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2795193</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1668894</v>
      </c>
      <c r="CS27" s="643"/>
      <c r="CT27" s="643"/>
      <c r="CU27" s="643"/>
      <c r="CV27" s="643"/>
      <c r="CW27" s="643"/>
      <c r="CX27" s="643"/>
      <c r="CY27" s="644"/>
      <c r="CZ27" s="615">
        <v>12.7</v>
      </c>
      <c r="DA27" s="640"/>
      <c r="DB27" s="640"/>
      <c r="DC27" s="645"/>
      <c r="DD27" s="619">
        <v>748266</v>
      </c>
      <c r="DE27" s="643"/>
      <c r="DF27" s="643"/>
      <c r="DG27" s="643"/>
      <c r="DH27" s="643"/>
      <c r="DI27" s="643"/>
      <c r="DJ27" s="643"/>
      <c r="DK27" s="644"/>
      <c r="DL27" s="619">
        <v>436828</v>
      </c>
      <c r="DM27" s="643"/>
      <c r="DN27" s="643"/>
      <c r="DO27" s="643"/>
      <c r="DP27" s="643"/>
      <c r="DQ27" s="643"/>
      <c r="DR27" s="643"/>
      <c r="DS27" s="643"/>
      <c r="DT27" s="643"/>
      <c r="DU27" s="643"/>
      <c r="DV27" s="644"/>
      <c r="DW27" s="615">
        <v>6.2</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104521</v>
      </c>
      <c r="S28" s="611"/>
      <c r="T28" s="611"/>
      <c r="U28" s="611"/>
      <c r="V28" s="611"/>
      <c r="W28" s="611"/>
      <c r="X28" s="611"/>
      <c r="Y28" s="612"/>
      <c r="Z28" s="613">
        <v>0.8</v>
      </c>
      <c r="AA28" s="613"/>
      <c r="AB28" s="613"/>
      <c r="AC28" s="613"/>
      <c r="AD28" s="614">
        <v>24461</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1369164</v>
      </c>
      <c r="CS28" s="611"/>
      <c r="CT28" s="611"/>
      <c r="CU28" s="611"/>
      <c r="CV28" s="611"/>
      <c r="CW28" s="611"/>
      <c r="CX28" s="611"/>
      <c r="CY28" s="612"/>
      <c r="CZ28" s="615">
        <v>10.4</v>
      </c>
      <c r="DA28" s="640"/>
      <c r="DB28" s="640"/>
      <c r="DC28" s="645"/>
      <c r="DD28" s="619">
        <v>1345669</v>
      </c>
      <c r="DE28" s="611"/>
      <c r="DF28" s="611"/>
      <c r="DG28" s="611"/>
      <c r="DH28" s="611"/>
      <c r="DI28" s="611"/>
      <c r="DJ28" s="611"/>
      <c r="DK28" s="612"/>
      <c r="DL28" s="619">
        <v>1345669</v>
      </c>
      <c r="DM28" s="611"/>
      <c r="DN28" s="611"/>
      <c r="DO28" s="611"/>
      <c r="DP28" s="611"/>
      <c r="DQ28" s="611"/>
      <c r="DR28" s="611"/>
      <c r="DS28" s="611"/>
      <c r="DT28" s="611"/>
      <c r="DU28" s="611"/>
      <c r="DV28" s="612"/>
      <c r="DW28" s="615">
        <v>19.2</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32587</v>
      </c>
      <c r="S29" s="611"/>
      <c r="T29" s="611"/>
      <c r="U29" s="611"/>
      <c r="V29" s="611"/>
      <c r="W29" s="611"/>
      <c r="X29" s="611"/>
      <c r="Y29" s="612"/>
      <c r="Z29" s="613">
        <v>0.2</v>
      </c>
      <c r="AA29" s="613"/>
      <c r="AB29" s="613"/>
      <c r="AC29" s="613"/>
      <c r="AD29" s="614">
        <v>41</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1369164</v>
      </c>
      <c r="CS29" s="643"/>
      <c r="CT29" s="643"/>
      <c r="CU29" s="643"/>
      <c r="CV29" s="643"/>
      <c r="CW29" s="643"/>
      <c r="CX29" s="643"/>
      <c r="CY29" s="644"/>
      <c r="CZ29" s="615">
        <v>10.4</v>
      </c>
      <c r="DA29" s="640"/>
      <c r="DB29" s="640"/>
      <c r="DC29" s="645"/>
      <c r="DD29" s="619">
        <v>1345669</v>
      </c>
      <c r="DE29" s="643"/>
      <c r="DF29" s="643"/>
      <c r="DG29" s="643"/>
      <c r="DH29" s="643"/>
      <c r="DI29" s="643"/>
      <c r="DJ29" s="643"/>
      <c r="DK29" s="644"/>
      <c r="DL29" s="619">
        <v>1345669</v>
      </c>
      <c r="DM29" s="643"/>
      <c r="DN29" s="643"/>
      <c r="DO29" s="643"/>
      <c r="DP29" s="643"/>
      <c r="DQ29" s="643"/>
      <c r="DR29" s="643"/>
      <c r="DS29" s="643"/>
      <c r="DT29" s="643"/>
      <c r="DU29" s="643"/>
      <c r="DV29" s="644"/>
      <c r="DW29" s="615">
        <v>19.2</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1715808</v>
      </c>
      <c r="S30" s="611"/>
      <c r="T30" s="611"/>
      <c r="U30" s="611"/>
      <c r="V30" s="611"/>
      <c r="W30" s="611"/>
      <c r="X30" s="611"/>
      <c r="Y30" s="612"/>
      <c r="Z30" s="613">
        <v>12.6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1337569</v>
      </c>
      <c r="CS30" s="611"/>
      <c r="CT30" s="611"/>
      <c r="CU30" s="611"/>
      <c r="CV30" s="611"/>
      <c r="CW30" s="611"/>
      <c r="CX30" s="611"/>
      <c r="CY30" s="612"/>
      <c r="CZ30" s="615">
        <v>10.1</v>
      </c>
      <c r="DA30" s="640"/>
      <c r="DB30" s="640"/>
      <c r="DC30" s="645"/>
      <c r="DD30" s="619">
        <v>1314399</v>
      </c>
      <c r="DE30" s="611"/>
      <c r="DF30" s="611"/>
      <c r="DG30" s="611"/>
      <c r="DH30" s="611"/>
      <c r="DI30" s="611"/>
      <c r="DJ30" s="611"/>
      <c r="DK30" s="612"/>
      <c r="DL30" s="619">
        <v>1314399</v>
      </c>
      <c r="DM30" s="611"/>
      <c r="DN30" s="611"/>
      <c r="DO30" s="611"/>
      <c r="DP30" s="611"/>
      <c r="DQ30" s="611"/>
      <c r="DR30" s="611"/>
      <c r="DS30" s="611"/>
      <c r="DT30" s="611"/>
      <c r="DU30" s="611"/>
      <c r="DV30" s="612"/>
      <c r="DW30" s="615">
        <v>18.7</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98.1</v>
      </c>
      <c r="BH31" s="654"/>
      <c r="BI31" s="654"/>
      <c r="BJ31" s="654"/>
      <c r="BK31" s="654"/>
      <c r="BL31" s="654"/>
      <c r="BM31" s="605">
        <v>94.6</v>
      </c>
      <c r="BN31" s="654"/>
      <c r="BO31" s="654"/>
      <c r="BP31" s="654"/>
      <c r="BQ31" s="655"/>
      <c r="BR31" s="657">
        <v>97.6</v>
      </c>
      <c r="BS31" s="654"/>
      <c r="BT31" s="654"/>
      <c r="BU31" s="654"/>
      <c r="BV31" s="654"/>
      <c r="BW31" s="654"/>
      <c r="BX31" s="605">
        <v>94.5</v>
      </c>
      <c r="BY31" s="654"/>
      <c r="BZ31" s="654"/>
      <c r="CA31" s="654"/>
      <c r="CB31" s="655"/>
      <c r="CD31" s="650"/>
      <c r="CE31" s="651"/>
      <c r="CF31" s="607" t="s">
        <v>300</v>
      </c>
      <c r="CG31" s="608"/>
      <c r="CH31" s="608"/>
      <c r="CI31" s="608"/>
      <c r="CJ31" s="608"/>
      <c r="CK31" s="608"/>
      <c r="CL31" s="608"/>
      <c r="CM31" s="608"/>
      <c r="CN31" s="608"/>
      <c r="CO31" s="608"/>
      <c r="CP31" s="608"/>
      <c r="CQ31" s="609"/>
      <c r="CR31" s="610">
        <v>31595</v>
      </c>
      <c r="CS31" s="643"/>
      <c r="CT31" s="643"/>
      <c r="CU31" s="643"/>
      <c r="CV31" s="643"/>
      <c r="CW31" s="643"/>
      <c r="CX31" s="643"/>
      <c r="CY31" s="644"/>
      <c r="CZ31" s="615">
        <v>0.2</v>
      </c>
      <c r="DA31" s="640"/>
      <c r="DB31" s="640"/>
      <c r="DC31" s="645"/>
      <c r="DD31" s="619">
        <v>31270</v>
      </c>
      <c r="DE31" s="643"/>
      <c r="DF31" s="643"/>
      <c r="DG31" s="643"/>
      <c r="DH31" s="643"/>
      <c r="DI31" s="643"/>
      <c r="DJ31" s="643"/>
      <c r="DK31" s="644"/>
      <c r="DL31" s="619">
        <v>31270</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710693</v>
      </c>
      <c r="S32" s="611"/>
      <c r="T32" s="611"/>
      <c r="U32" s="611"/>
      <c r="V32" s="611"/>
      <c r="W32" s="611"/>
      <c r="X32" s="611"/>
      <c r="Y32" s="612"/>
      <c r="Z32" s="613">
        <v>5.2</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98.8</v>
      </c>
      <c r="BH32" s="643"/>
      <c r="BI32" s="643"/>
      <c r="BJ32" s="643"/>
      <c r="BK32" s="643"/>
      <c r="BL32" s="643"/>
      <c r="BM32" s="616">
        <v>96.7</v>
      </c>
      <c r="BN32" s="643"/>
      <c r="BO32" s="643"/>
      <c r="BP32" s="643"/>
      <c r="BQ32" s="656"/>
      <c r="BR32" s="667">
        <v>98.3</v>
      </c>
      <c r="BS32" s="643"/>
      <c r="BT32" s="643"/>
      <c r="BU32" s="643"/>
      <c r="BV32" s="643"/>
      <c r="BW32" s="643"/>
      <c r="BX32" s="616">
        <v>96.9</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51515</v>
      </c>
      <c r="S33" s="611"/>
      <c r="T33" s="611"/>
      <c r="U33" s="611"/>
      <c r="V33" s="611"/>
      <c r="W33" s="611"/>
      <c r="X33" s="611"/>
      <c r="Y33" s="612"/>
      <c r="Z33" s="613">
        <v>0.4</v>
      </c>
      <c r="AA33" s="613"/>
      <c r="AB33" s="613"/>
      <c r="AC33" s="613"/>
      <c r="AD33" s="614">
        <v>37804</v>
      </c>
      <c r="AE33" s="614"/>
      <c r="AF33" s="614"/>
      <c r="AG33" s="614"/>
      <c r="AH33" s="614"/>
      <c r="AI33" s="614"/>
      <c r="AJ33" s="614"/>
      <c r="AK33" s="614"/>
      <c r="AL33" s="615">
        <v>0.5</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97.4</v>
      </c>
      <c r="BH33" s="669"/>
      <c r="BI33" s="669"/>
      <c r="BJ33" s="669"/>
      <c r="BK33" s="669"/>
      <c r="BL33" s="669"/>
      <c r="BM33" s="670">
        <v>92.6</v>
      </c>
      <c r="BN33" s="669"/>
      <c r="BO33" s="669"/>
      <c r="BP33" s="669"/>
      <c r="BQ33" s="671"/>
      <c r="BR33" s="668">
        <v>96.7</v>
      </c>
      <c r="BS33" s="669"/>
      <c r="BT33" s="669"/>
      <c r="BU33" s="669"/>
      <c r="BV33" s="669"/>
      <c r="BW33" s="669"/>
      <c r="BX33" s="670">
        <v>92.4</v>
      </c>
      <c r="BY33" s="669"/>
      <c r="BZ33" s="669"/>
      <c r="CA33" s="669"/>
      <c r="CB33" s="671"/>
      <c r="CD33" s="607" t="s">
        <v>307</v>
      </c>
      <c r="CE33" s="608"/>
      <c r="CF33" s="608"/>
      <c r="CG33" s="608"/>
      <c r="CH33" s="608"/>
      <c r="CI33" s="608"/>
      <c r="CJ33" s="608"/>
      <c r="CK33" s="608"/>
      <c r="CL33" s="608"/>
      <c r="CM33" s="608"/>
      <c r="CN33" s="608"/>
      <c r="CO33" s="608"/>
      <c r="CP33" s="608"/>
      <c r="CQ33" s="609"/>
      <c r="CR33" s="610">
        <v>6285032</v>
      </c>
      <c r="CS33" s="643"/>
      <c r="CT33" s="643"/>
      <c r="CU33" s="643"/>
      <c r="CV33" s="643"/>
      <c r="CW33" s="643"/>
      <c r="CX33" s="643"/>
      <c r="CY33" s="644"/>
      <c r="CZ33" s="615">
        <v>47.7</v>
      </c>
      <c r="DA33" s="640"/>
      <c r="DB33" s="640"/>
      <c r="DC33" s="645"/>
      <c r="DD33" s="619">
        <v>3951093</v>
      </c>
      <c r="DE33" s="643"/>
      <c r="DF33" s="643"/>
      <c r="DG33" s="643"/>
      <c r="DH33" s="643"/>
      <c r="DI33" s="643"/>
      <c r="DJ33" s="643"/>
      <c r="DK33" s="644"/>
      <c r="DL33" s="619">
        <v>2261867</v>
      </c>
      <c r="DM33" s="643"/>
      <c r="DN33" s="643"/>
      <c r="DO33" s="643"/>
      <c r="DP33" s="643"/>
      <c r="DQ33" s="643"/>
      <c r="DR33" s="643"/>
      <c r="DS33" s="643"/>
      <c r="DT33" s="643"/>
      <c r="DU33" s="643"/>
      <c r="DV33" s="644"/>
      <c r="DW33" s="615">
        <v>32.200000000000003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858246</v>
      </c>
      <c r="S34" s="611"/>
      <c r="T34" s="611"/>
      <c r="U34" s="611"/>
      <c r="V34" s="611"/>
      <c r="W34" s="611"/>
      <c r="X34" s="611"/>
      <c r="Y34" s="612"/>
      <c r="Z34" s="613">
        <v>6.3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2009038</v>
      </c>
      <c r="CS34" s="611"/>
      <c r="CT34" s="611"/>
      <c r="CU34" s="611"/>
      <c r="CV34" s="611"/>
      <c r="CW34" s="611"/>
      <c r="CX34" s="611"/>
      <c r="CY34" s="612"/>
      <c r="CZ34" s="615">
        <v>15.2</v>
      </c>
      <c r="DA34" s="640"/>
      <c r="DB34" s="640"/>
      <c r="DC34" s="645"/>
      <c r="DD34" s="619">
        <v>1231396</v>
      </c>
      <c r="DE34" s="611"/>
      <c r="DF34" s="611"/>
      <c r="DG34" s="611"/>
      <c r="DH34" s="611"/>
      <c r="DI34" s="611"/>
      <c r="DJ34" s="611"/>
      <c r="DK34" s="612"/>
      <c r="DL34" s="619">
        <v>865854</v>
      </c>
      <c r="DM34" s="611"/>
      <c r="DN34" s="611"/>
      <c r="DO34" s="611"/>
      <c r="DP34" s="611"/>
      <c r="DQ34" s="611"/>
      <c r="DR34" s="611"/>
      <c r="DS34" s="611"/>
      <c r="DT34" s="611"/>
      <c r="DU34" s="611"/>
      <c r="DV34" s="612"/>
      <c r="DW34" s="615">
        <v>12.3</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1045215</v>
      </c>
      <c r="S35" s="611"/>
      <c r="T35" s="611"/>
      <c r="U35" s="611"/>
      <c r="V35" s="611"/>
      <c r="W35" s="611"/>
      <c r="X35" s="611"/>
      <c r="Y35" s="612"/>
      <c r="Z35" s="613">
        <v>7.7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57668</v>
      </c>
      <c r="CS35" s="643"/>
      <c r="CT35" s="643"/>
      <c r="CU35" s="643"/>
      <c r="CV35" s="643"/>
      <c r="CW35" s="643"/>
      <c r="CX35" s="643"/>
      <c r="CY35" s="644"/>
      <c r="CZ35" s="615">
        <v>0.4</v>
      </c>
      <c r="DA35" s="640"/>
      <c r="DB35" s="640"/>
      <c r="DC35" s="645"/>
      <c r="DD35" s="619">
        <v>49711</v>
      </c>
      <c r="DE35" s="643"/>
      <c r="DF35" s="643"/>
      <c r="DG35" s="643"/>
      <c r="DH35" s="643"/>
      <c r="DI35" s="643"/>
      <c r="DJ35" s="643"/>
      <c r="DK35" s="644"/>
      <c r="DL35" s="619">
        <v>28235</v>
      </c>
      <c r="DM35" s="643"/>
      <c r="DN35" s="643"/>
      <c r="DO35" s="643"/>
      <c r="DP35" s="643"/>
      <c r="DQ35" s="643"/>
      <c r="DR35" s="643"/>
      <c r="DS35" s="643"/>
      <c r="DT35" s="643"/>
      <c r="DU35" s="643"/>
      <c r="DV35" s="644"/>
      <c r="DW35" s="615">
        <v>0.4</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628025</v>
      </c>
      <c r="S36" s="611"/>
      <c r="T36" s="611"/>
      <c r="U36" s="611"/>
      <c r="V36" s="611"/>
      <c r="W36" s="611"/>
      <c r="X36" s="611"/>
      <c r="Y36" s="612"/>
      <c r="Z36" s="613">
        <v>4.5999999999999996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1282356</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42729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1473240</v>
      </c>
      <c r="CS36" s="611"/>
      <c r="CT36" s="611"/>
      <c r="CU36" s="611"/>
      <c r="CV36" s="611"/>
      <c r="CW36" s="611"/>
      <c r="CX36" s="611"/>
      <c r="CY36" s="612"/>
      <c r="CZ36" s="615">
        <v>11.2</v>
      </c>
      <c r="DA36" s="640"/>
      <c r="DB36" s="640"/>
      <c r="DC36" s="645"/>
      <c r="DD36" s="619">
        <v>959221</v>
      </c>
      <c r="DE36" s="611"/>
      <c r="DF36" s="611"/>
      <c r="DG36" s="611"/>
      <c r="DH36" s="611"/>
      <c r="DI36" s="611"/>
      <c r="DJ36" s="611"/>
      <c r="DK36" s="612"/>
      <c r="DL36" s="619">
        <v>534123</v>
      </c>
      <c r="DM36" s="611"/>
      <c r="DN36" s="611"/>
      <c r="DO36" s="611"/>
      <c r="DP36" s="611"/>
      <c r="DQ36" s="611"/>
      <c r="DR36" s="611"/>
      <c r="DS36" s="611"/>
      <c r="DT36" s="611"/>
      <c r="DU36" s="611"/>
      <c r="DV36" s="612"/>
      <c r="DW36" s="615">
        <v>7.6</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263245</v>
      </c>
      <c r="S37" s="611"/>
      <c r="T37" s="611"/>
      <c r="U37" s="611"/>
      <c r="V37" s="611"/>
      <c r="W37" s="611"/>
      <c r="X37" s="611"/>
      <c r="Y37" s="612"/>
      <c r="Z37" s="613">
        <v>1.9</v>
      </c>
      <c r="AA37" s="613"/>
      <c r="AB37" s="613"/>
      <c r="AC37" s="613"/>
      <c r="AD37" s="614">
        <v>1921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159686</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42729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460419</v>
      </c>
      <c r="CS37" s="643"/>
      <c r="CT37" s="643"/>
      <c r="CU37" s="643"/>
      <c r="CV37" s="643"/>
      <c r="CW37" s="643"/>
      <c r="CX37" s="643"/>
      <c r="CY37" s="644"/>
      <c r="CZ37" s="615">
        <v>3.5</v>
      </c>
      <c r="DA37" s="640"/>
      <c r="DB37" s="640"/>
      <c r="DC37" s="645"/>
      <c r="DD37" s="619">
        <v>445419</v>
      </c>
      <c r="DE37" s="643"/>
      <c r="DF37" s="643"/>
      <c r="DG37" s="643"/>
      <c r="DH37" s="643"/>
      <c r="DI37" s="643"/>
      <c r="DJ37" s="643"/>
      <c r="DK37" s="644"/>
      <c r="DL37" s="619">
        <v>333358</v>
      </c>
      <c r="DM37" s="643"/>
      <c r="DN37" s="643"/>
      <c r="DO37" s="643"/>
      <c r="DP37" s="643"/>
      <c r="DQ37" s="643"/>
      <c r="DR37" s="643"/>
      <c r="DS37" s="643"/>
      <c r="DT37" s="643"/>
      <c r="DU37" s="643"/>
      <c r="DV37" s="644"/>
      <c r="DW37" s="615">
        <v>4.7</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680500</v>
      </c>
      <c r="S38" s="611"/>
      <c r="T38" s="611"/>
      <c r="U38" s="611"/>
      <c r="V38" s="611"/>
      <c r="W38" s="611"/>
      <c r="X38" s="611"/>
      <c r="Y38" s="612"/>
      <c r="Z38" s="613">
        <v>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95000</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2952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1237062</v>
      </c>
      <c r="CS38" s="611"/>
      <c r="CT38" s="611"/>
      <c r="CU38" s="611"/>
      <c r="CV38" s="611"/>
      <c r="CW38" s="611"/>
      <c r="CX38" s="611"/>
      <c r="CY38" s="612"/>
      <c r="CZ38" s="615">
        <v>9.4</v>
      </c>
      <c r="DA38" s="640"/>
      <c r="DB38" s="640"/>
      <c r="DC38" s="645"/>
      <c r="DD38" s="619">
        <v>1056082</v>
      </c>
      <c r="DE38" s="611"/>
      <c r="DF38" s="611"/>
      <c r="DG38" s="611"/>
      <c r="DH38" s="611"/>
      <c r="DI38" s="611"/>
      <c r="DJ38" s="611"/>
      <c r="DK38" s="612"/>
      <c r="DL38" s="619">
        <v>833655</v>
      </c>
      <c r="DM38" s="611"/>
      <c r="DN38" s="611"/>
      <c r="DO38" s="611"/>
      <c r="DP38" s="611"/>
      <c r="DQ38" s="611"/>
      <c r="DR38" s="611"/>
      <c r="DS38" s="611"/>
      <c r="DT38" s="611"/>
      <c r="DU38" s="611"/>
      <c r="DV38" s="612"/>
      <c r="DW38" s="615">
        <v>11.9</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45294</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4844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1508024</v>
      </c>
      <c r="CS39" s="643"/>
      <c r="CT39" s="643"/>
      <c r="CU39" s="643"/>
      <c r="CV39" s="643"/>
      <c r="CW39" s="643"/>
      <c r="CX39" s="643"/>
      <c r="CY39" s="644"/>
      <c r="CZ39" s="615">
        <v>11.4</v>
      </c>
      <c r="DA39" s="640"/>
      <c r="DB39" s="640"/>
      <c r="DC39" s="645"/>
      <c r="DD39" s="619">
        <v>654683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40300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101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13652431</v>
      </c>
      <c r="S41" s="683"/>
      <c r="T41" s="683"/>
      <c r="U41" s="683"/>
      <c r="V41" s="683"/>
      <c r="W41" s="683"/>
      <c r="X41" s="683"/>
      <c r="Y41" s="687"/>
      <c r="Z41" s="688">
        <v>100</v>
      </c>
      <c r="AA41" s="688"/>
      <c r="AB41" s="688"/>
      <c r="AC41" s="688"/>
      <c r="AD41" s="689">
        <v>6979668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204018</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778358</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370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1342414</v>
      </c>
      <c r="CS42" s="643"/>
      <c r="CT42" s="643"/>
      <c r="CU42" s="643"/>
      <c r="CV42" s="643"/>
      <c r="CW42" s="643"/>
      <c r="CX42" s="643"/>
      <c r="CY42" s="644"/>
      <c r="CZ42" s="615">
        <v>10.199999999999999</v>
      </c>
      <c r="DA42" s="640"/>
      <c r="DB42" s="640"/>
      <c r="DC42" s="645"/>
      <c r="DD42" s="619">
        <v>105707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33308</v>
      </c>
      <c r="CS43" s="643"/>
      <c r="CT43" s="643"/>
      <c r="CU43" s="643"/>
      <c r="CV43" s="643"/>
      <c r="CW43" s="643"/>
      <c r="CX43" s="643"/>
      <c r="CY43" s="644"/>
      <c r="CZ43" s="615">
        <v>0.3</v>
      </c>
      <c r="DA43" s="640"/>
      <c r="DB43" s="640"/>
      <c r="DC43" s="645"/>
      <c r="DD43" s="619">
        <v>29708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1152587</v>
      </c>
      <c r="CS44" s="611"/>
      <c r="CT44" s="611"/>
      <c r="CU44" s="611"/>
      <c r="CV44" s="611"/>
      <c r="CW44" s="611"/>
      <c r="CX44" s="611"/>
      <c r="CY44" s="612"/>
      <c r="CZ44" s="615">
        <v>8.6999999999999993</v>
      </c>
      <c r="DA44" s="616"/>
      <c r="DB44" s="616"/>
      <c r="DC44" s="622"/>
      <c r="DD44" s="619">
        <v>78602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629094</v>
      </c>
      <c r="CS45" s="643"/>
      <c r="CT45" s="643"/>
      <c r="CU45" s="643"/>
      <c r="CV45" s="643"/>
      <c r="CW45" s="643"/>
      <c r="CX45" s="643"/>
      <c r="CY45" s="644"/>
      <c r="CZ45" s="615">
        <v>4.8</v>
      </c>
      <c r="DA45" s="640"/>
      <c r="DB45" s="640"/>
      <c r="DC45" s="645"/>
      <c r="DD45" s="619">
        <v>12656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497956</v>
      </c>
      <c r="CS46" s="611"/>
      <c r="CT46" s="611"/>
      <c r="CU46" s="611"/>
      <c r="CV46" s="611"/>
      <c r="CW46" s="611"/>
      <c r="CX46" s="611"/>
      <c r="CY46" s="612"/>
      <c r="CZ46" s="615">
        <v>3.8</v>
      </c>
      <c r="DA46" s="616"/>
      <c r="DB46" s="616"/>
      <c r="DC46" s="622"/>
      <c r="DD46" s="619">
        <v>65888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189827</v>
      </c>
      <c r="CS47" s="643"/>
      <c r="CT47" s="643"/>
      <c r="CU47" s="643"/>
      <c r="CV47" s="643"/>
      <c r="CW47" s="643"/>
      <c r="CX47" s="643"/>
      <c r="CY47" s="644"/>
      <c r="CZ47" s="615">
        <v>1.4</v>
      </c>
      <c r="DA47" s="640"/>
      <c r="DB47" s="640"/>
      <c r="DC47" s="645"/>
      <c r="DD47" s="619">
        <v>27105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13181850</v>
      </c>
      <c r="CS49" s="669"/>
      <c r="CT49" s="669"/>
      <c r="CU49" s="669"/>
      <c r="CV49" s="669"/>
      <c r="CW49" s="669"/>
      <c r="CX49" s="669"/>
      <c r="CY49" s="698"/>
      <c r="CZ49" s="690">
        <v>100</v>
      </c>
      <c r="DA49" s="699"/>
      <c r="DB49" s="699"/>
      <c r="DC49" s="700"/>
      <c r="DD49" s="701">
        <v>8328426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AJ3OeLFPUMYuQpbEt6rXzanVZA0lzGFeVdfS6dFB7QW8iIVwysWbUHy6FuVJ+RYUi+heI7VISUC9e8d6Ga9Eg==" saltValue="6a3YKjc7NEB5a/QAC1Tl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13659</v>
      </c>
      <c r="R7" s="740"/>
      <c r="S7" s="740"/>
      <c r="T7" s="740"/>
      <c r="U7" s="740"/>
      <c r="V7" s="740">
        <v>13189</v>
      </c>
      <c r="W7" s="740"/>
      <c r="X7" s="740"/>
      <c r="Y7" s="740"/>
      <c r="Z7" s="740"/>
      <c r="AA7" s="740">
        <v>471</v>
      </c>
      <c r="AB7" s="740"/>
      <c r="AC7" s="740"/>
      <c r="AD7" s="740"/>
      <c r="AE7" s="741"/>
      <c r="AF7" s="742">
        <v>469</v>
      </c>
      <c r="AG7" s="743"/>
      <c r="AH7" s="743"/>
      <c r="AI7" s="743"/>
      <c r="AJ7" s="744"/>
      <c r="AK7" s="745">
        <v>6</v>
      </c>
      <c r="AL7" s="746"/>
      <c r="AM7" s="746"/>
      <c r="AN7" s="746"/>
      <c r="AO7" s="746"/>
      <c r="AP7" s="746">
        <v>10645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565</v>
      </c>
      <c r="BT7" s="734"/>
      <c r="BU7" s="734"/>
      <c r="BV7" s="734"/>
      <c r="BW7" s="734"/>
      <c r="BX7" s="734"/>
      <c r="BY7" s="734"/>
      <c r="BZ7" s="734"/>
      <c r="CA7" s="734"/>
      <c r="CB7" s="734"/>
      <c r="CC7" s="734"/>
      <c r="CD7" s="734"/>
      <c r="CE7" s="734"/>
      <c r="CF7" s="734"/>
      <c r="CG7" s="749"/>
      <c r="CH7" s="730">
        <v>3</v>
      </c>
      <c r="CI7" s="731"/>
      <c r="CJ7" s="731"/>
      <c r="CK7" s="731"/>
      <c r="CL7" s="732"/>
      <c r="CM7" s="730">
        <v>892</v>
      </c>
      <c r="CN7" s="731"/>
      <c r="CO7" s="731"/>
      <c r="CP7" s="731"/>
      <c r="CQ7" s="732"/>
      <c r="CR7" s="730">
        <v>0</v>
      </c>
      <c r="CS7" s="731"/>
      <c r="CT7" s="731"/>
      <c r="CU7" s="731"/>
      <c r="CV7" s="732"/>
      <c r="CW7" s="730">
        <v>5</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13659</v>
      </c>
      <c r="R23" s="780"/>
      <c r="S23" s="780"/>
      <c r="T23" s="780"/>
      <c r="U23" s="780"/>
      <c r="V23" s="780">
        <v>13189</v>
      </c>
      <c r="W23" s="780"/>
      <c r="X23" s="780"/>
      <c r="Y23" s="780"/>
      <c r="Z23" s="780"/>
      <c r="AA23" s="780">
        <v>471</v>
      </c>
      <c r="AB23" s="780"/>
      <c r="AC23" s="780"/>
      <c r="AD23" s="780"/>
      <c r="AE23" s="781"/>
      <c r="AF23" s="782">
        <v>469</v>
      </c>
      <c r="AG23" s="780"/>
      <c r="AH23" s="780"/>
      <c r="AI23" s="780"/>
      <c r="AJ23" s="783"/>
      <c r="AK23" s="784"/>
      <c r="AL23" s="785"/>
      <c r="AM23" s="785"/>
      <c r="AN23" s="785"/>
      <c r="AO23" s="785"/>
      <c r="AP23" s="780">
        <v>10645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2652</v>
      </c>
      <c r="R28" s="810"/>
      <c r="S28" s="810"/>
      <c r="T28" s="810"/>
      <c r="U28" s="810"/>
      <c r="V28" s="810">
        <v>2609</v>
      </c>
      <c r="W28" s="810"/>
      <c r="X28" s="810"/>
      <c r="Y28" s="810"/>
      <c r="Z28" s="810"/>
      <c r="AA28" s="810">
        <v>43</v>
      </c>
      <c r="AB28" s="810"/>
      <c r="AC28" s="810"/>
      <c r="AD28" s="810"/>
      <c r="AE28" s="811"/>
      <c r="AF28" s="812">
        <v>43</v>
      </c>
      <c r="AG28" s="810"/>
      <c r="AH28" s="810"/>
      <c r="AI28" s="810"/>
      <c r="AJ28" s="813"/>
      <c r="AK28" s="814">
        <v>204</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2829</v>
      </c>
      <c r="R29" s="771"/>
      <c r="S29" s="771"/>
      <c r="T29" s="771"/>
      <c r="U29" s="771"/>
      <c r="V29" s="771">
        <v>2733</v>
      </c>
      <c r="W29" s="771"/>
      <c r="X29" s="771"/>
      <c r="Y29" s="771"/>
      <c r="Z29" s="771"/>
      <c r="AA29" s="771">
        <v>96</v>
      </c>
      <c r="AB29" s="771"/>
      <c r="AC29" s="771"/>
      <c r="AD29" s="771"/>
      <c r="AE29" s="772"/>
      <c r="AF29" s="773">
        <v>96</v>
      </c>
      <c r="AG29" s="774"/>
      <c r="AH29" s="774"/>
      <c r="AI29" s="774"/>
      <c r="AJ29" s="775"/>
      <c r="AK29" s="821">
        <v>426</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578</v>
      </c>
      <c r="R30" s="771"/>
      <c r="S30" s="771"/>
      <c r="T30" s="771"/>
      <c r="U30" s="771"/>
      <c r="V30" s="771">
        <v>559</v>
      </c>
      <c r="W30" s="771"/>
      <c r="X30" s="771"/>
      <c r="Y30" s="771"/>
      <c r="Z30" s="771"/>
      <c r="AA30" s="771">
        <v>19</v>
      </c>
      <c r="AB30" s="771"/>
      <c r="AC30" s="771"/>
      <c r="AD30" s="771"/>
      <c r="AE30" s="772"/>
      <c r="AF30" s="773">
        <v>19</v>
      </c>
      <c r="AG30" s="774"/>
      <c r="AH30" s="774"/>
      <c r="AI30" s="774"/>
      <c r="AJ30" s="775"/>
      <c r="AK30" s="821">
        <v>354</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1131</v>
      </c>
      <c r="R31" s="771"/>
      <c r="S31" s="771"/>
      <c r="T31" s="771"/>
      <c r="U31" s="771"/>
      <c r="V31" s="771">
        <v>962</v>
      </c>
      <c r="W31" s="771"/>
      <c r="X31" s="771"/>
      <c r="Y31" s="771"/>
      <c r="Z31" s="771"/>
      <c r="AA31" s="771">
        <v>169</v>
      </c>
      <c r="AB31" s="771"/>
      <c r="AC31" s="771"/>
      <c r="AD31" s="771"/>
      <c r="AE31" s="772"/>
      <c r="AF31" s="773">
        <v>2169</v>
      </c>
      <c r="AG31" s="774"/>
      <c r="AH31" s="774"/>
      <c r="AI31" s="774"/>
      <c r="AJ31" s="775"/>
      <c r="AK31" s="821">
        <v>45</v>
      </c>
      <c r="AL31" s="817"/>
      <c r="AM31" s="817"/>
      <c r="AN31" s="817"/>
      <c r="AO31" s="817"/>
      <c r="AP31" s="817">
        <v>1310</v>
      </c>
      <c r="AQ31" s="817"/>
      <c r="AR31" s="817"/>
      <c r="AS31" s="817"/>
      <c r="AT31" s="817"/>
      <c r="AU31" s="817">
        <v>177</v>
      </c>
      <c r="AV31" s="817"/>
      <c r="AW31" s="817"/>
      <c r="AX31" s="817"/>
      <c r="AY31" s="817"/>
      <c r="AZ31" s="818" t="s">
        <v>548</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827</v>
      </c>
      <c r="R32" s="771"/>
      <c r="S32" s="771"/>
      <c r="T32" s="771"/>
      <c r="U32" s="771"/>
      <c r="V32" s="771">
        <v>827</v>
      </c>
      <c r="W32" s="771"/>
      <c r="X32" s="771"/>
      <c r="Y32" s="771"/>
      <c r="Z32" s="771"/>
      <c r="AA32" s="771">
        <v>0</v>
      </c>
      <c r="AB32" s="771"/>
      <c r="AC32" s="771"/>
      <c r="AD32" s="771"/>
      <c r="AE32" s="772"/>
      <c r="AF32" s="773">
        <v>0</v>
      </c>
      <c r="AG32" s="774"/>
      <c r="AH32" s="774"/>
      <c r="AI32" s="774"/>
      <c r="AJ32" s="775"/>
      <c r="AK32" s="821">
        <v>160</v>
      </c>
      <c r="AL32" s="817"/>
      <c r="AM32" s="817"/>
      <c r="AN32" s="817"/>
      <c r="AO32" s="817"/>
      <c r="AP32" s="817">
        <v>175</v>
      </c>
      <c r="AQ32" s="817"/>
      <c r="AR32" s="817"/>
      <c r="AS32" s="817"/>
      <c r="AT32" s="817"/>
      <c r="AU32" s="817">
        <v>47</v>
      </c>
      <c r="AV32" s="817"/>
      <c r="AW32" s="817"/>
      <c r="AX32" s="817"/>
      <c r="AY32" s="817"/>
      <c r="AZ32" s="818" t="s">
        <v>548</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165</v>
      </c>
      <c r="R33" s="771"/>
      <c r="S33" s="771"/>
      <c r="T33" s="771"/>
      <c r="U33" s="771"/>
      <c r="V33" s="771">
        <v>143</v>
      </c>
      <c r="W33" s="771"/>
      <c r="X33" s="771"/>
      <c r="Y33" s="771"/>
      <c r="Z33" s="771"/>
      <c r="AA33" s="771">
        <v>22</v>
      </c>
      <c r="AB33" s="771"/>
      <c r="AC33" s="771"/>
      <c r="AD33" s="771"/>
      <c r="AE33" s="772"/>
      <c r="AF33" s="773" t="s">
        <v>122</v>
      </c>
      <c r="AG33" s="774"/>
      <c r="AH33" s="774"/>
      <c r="AI33" s="774"/>
      <c r="AJ33" s="775"/>
      <c r="AK33" s="821">
        <v>95</v>
      </c>
      <c r="AL33" s="817"/>
      <c r="AM33" s="817"/>
      <c r="AN33" s="817"/>
      <c r="AO33" s="817"/>
      <c r="AP33" s="817">
        <v>104</v>
      </c>
      <c r="AQ33" s="817"/>
      <c r="AR33" s="817"/>
      <c r="AS33" s="817"/>
      <c r="AT33" s="817"/>
      <c r="AU33" s="817">
        <v>103</v>
      </c>
      <c r="AV33" s="817"/>
      <c r="AW33" s="817"/>
      <c r="AX33" s="817"/>
      <c r="AY33" s="817"/>
      <c r="AZ33" s="818" t="s">
        <v>548</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2327</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549</v>
      </c>
      <c r="C68" s="857"/>
      <c r="D68" s="857"/>
      <c r="E68" s="857"/>
      <c r="F68" s="857"/>
      <c r="G68" s="857"/>
      <c r="H68" s="857"/>
      <c r="I68" s="857"/>
      <c r="J68" s="857"/>
      <c r="K68" s="857"/>
      <c r="L68" s="857"/>
      <c r="M68" s="857"/>
      <c r="N68" s="857"/>
      <c r="O68" s="857"/>
      <c r="P68" s="858"/>
      <c r="Q68" s="859">
        <v>2287</v>
      </c>
      <c r="R68" s="853"/>
      <c r="S68" s="853"/>
      <c r="T68" s="853"/>
      <c r="U68" s="853"/>
      <c r="V68" s="853">
        <v>2107</v>
      </c>
      <c r="W68" s="853"/>
      <c r="X68" s="853"/>
      <c r="Y68" s="853"/>
      <c r="Z68" s="853"/>
      <c r="AA68" s="853">
        <v>180</v>
      </c>
      <c r="AB68" s="853"/>
      <c r="AC68" s="853"/>
      <c r="AD68" s="853"/>
      <c r="AE68" s="853"/>
      <c r="AF68" s="853">
        <v>180</v>
      </c>
      <c r="AG68" s="853"/>
      <c r="AH68" s="853"/>
      <c r="AI68" s="853"/>
      <c r="AJ68" s="853"/>
      <c r="AK68" s="853">
        <v>107</v>
      </c>
      <c r="AL68" s="853"/>
      <c r="AM68" s="853"/>
      <c r="AN68" s="853"/>
      <c r="AO68" s="853"/>
      <c r="AP68" s="853">
        <v>533</v>
      </c>
      <c r="AQ68" s="853"/>
      <c r="AR68" s="853"/>
      <c r="AS68" s="853"/>
      <c r="AT68" s="853"/>
      <c r="AU68" s="853">
        <v>533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550</v>
      </c>
      <c r="C69" s="861"/>
      <c r="D69" s="861"/>
      <c r="E69" s="861"/>
      <c r="F69" s="861"/>
      <c r="G69" s="861"/>
      <c r="H69" s="861"/>
      <c r="I69" s="861"/>
      <c r="J69" s="861"/>
      <c r="K69" s="861"/>
      <c r="L69" s="861"/>
      <c r="M69" s="861"/>
      <c r="N69" s="861"/>
      <c r="O69" s="861"/>
      <c r="P69" s="862"/>
      <c r="Q69" s="863">
        <v>234</v>
      </c>
      <c r="R69" s="817"/>
      <c r="S69" s="817"/>
      <c r="T69" s="817"/>
      <c r="U69" s="817"/>
      <c r="V69" s="817">
        <v>225</v>
      </c>
      <c r="W69" s="817"/>
      <c r="X69" s="817"/>
      <c r="Y69" s="817"/>
      <c r="Z69" s="817"/>
      <c r="AA69" s="817">
        <v>9</v>
      </c>
      <c r="AB69" s="817"/>
      <c r="AC69" s="817"/>
      <c r="AD69" s="817"/>
      <c r="AE69" s="817"/>
      <c r="AF69" s="817">
        <v>9</v>
      </c>
      <c r="AG69" s="817"/>
      <c r="AH69" s="817"/>
      <c r="AI69" s="817"/>
      <c r="AJ69" s="817"/>
      <c r="AK69" s="817">
        <v>11</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551</v>
      </c>
      <c r="C70" s="861"/>
      <c r="D70" s="861"/>
      <c r="E70" s="861"/>
      <c r="F70" s="861"/>
      <c r="G70" s="861"/>
      <c r="H70" s="861"/>
      <c r="I70" s="861"/>
      <c r="J70" s="861"/>
      <c r="K70" s="861"/>
      <c r="L70" s="861"/>
      <c r="M70" s="861"/>
      <c r="N70" s="861"/>
      <c r="O70" s="861"/>
      <c r="P70" s="862"/>
      <c r="Q70" s="863">
        <v>446</v>
      </c>
      <c r="R70" s="817"/>
      <c r="S70" s="817"/>
      <c r="T70" s="817"/>
      <c r="U70" s="817"/>
      <c r="V70" s="817">
        <v>426</v>
      </c>
      <c r="W70" s="817"/>
      <c r="X70" s="817"/>
      <c r="Y70" s="817"/>
      <c r="Z70" s="817"/>
      <c r="AA70" s="817">
        <v>20</v>
      </c>
      <c r="AB70" s="817"/>
      <c r="AC70" s="817"/>
      <c r="AD70" s="817"/>
      <c r="AE70" s="817"/>
      <c r="AF70" s="817">
        <v>20</v>
      </c>
      <c r="AG70" s="817"/>
      <c r="AH70" s="817"/>
      <c r="AI70" s="817"/>
      <c r="AJ70" s="817"/>
      <c r="AK70" s="817">
        <v>20</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552</v>
      </c>
      <c r="C71" s="861"/>
      <c r="D71" s="861"/>
      <c r="E71" s="861"/>
      <c r="F71" s="861"/>
      <c r="G71" s="861"/>
      <c r="H71" s="861"/>
      <c r="I71" s="861"/>
      <c r="J71" s="861"/>
      <c r="K71" s="861"/>
      <c r="L71" s="861"/>
      <c r="M71" s="861"/>
      <c r="N71" s="861"/>
      <c r="O71" s="861"/>
      <c r="P71" s="862"/>
      <c r="Q71" s="863">
        <v>425</v>
      </c>
      <c r="R71" s="817"/>
      <c r="S71" s="817"/>
      <c r="T71" s="817"/>
      <c r="U71" s="817"/>
      <c r="V71" s="817">
        <v>414</v>
      </c>
      <c r="W71" s="817"/>
      <c r="X71" s="817"/>
      <c r="Y71" s="817"/>
      <c r="Z71" s="817"/>
      <c r="AA71" s="817">
        <v>11</v>
      </c>
      <c r="AB71" s="817"/>
      <c r="AC71" s="817"/>
      <c r="AD71" s="817"/>
      <c r="AE71" s="817"/>
      <c r="AF71" s="817">
        <v>11</v>
      </c>
      <c r="AG71" s="817"/>
      <c r="AH71" s="817"/>
      <c r="AI71" s="817"/>
      <c r="AJ71" s="817"/>
      <c r="AK71" s="817">
        <v>27</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553</v>
      </c>
      <c r="C72" s="861"/>
      <c r="D72" s="861"/>
      <c r="E72" s="861"/>
      <c r="F72" s="861"/>
      <c r="G72" s="861"/>
      <c r="H72" s="861"/>
      <c r="I72" s="861"/>
      <c r="J72" s="861"/>
      <c r="K72" s="861"/>
      <c r="L72" s="861"/>
      <c r="M72" s="861"/>
      <c r="N72" s="861"/>
      <c r="O72" s="861"/>
      <c r="P72" s="862"/>
      <c r="Q72" s="863">
        <v>41</v>
      </c>
      <c r="R72" s="817"/>
      <c r="S72" s="817"/>
      <c r="T72" s="817"/>
      <c r="U72" s="817"/>
      <c r="V72" s="817">
        <v>38</v>
      </c>
      <c r="W72" s="817"/>
      <c r="X72" s="817"/>
      <c r="Y72" s="817"/>
      <c r="Z72" s="817"/>
      <c r="AA72" s="817">
        <v>3</v>
      </c>
      <c r="AB72" s="817"/>
      <c r="AC72" s="817"/>
      <c r="AD72" s="817"/>
      <c r="AE72" s="817"/>
      <c r="AF72" s="817">
        <v>3</v>
      </c>
      <c r="AG72" s="817"/>
      <c r="AH72" s="817"/>
      <c r="AI72" s="817"/>
      <c r="AJ72" s="817"/>
      <c r="AK72" s="817">
        <v>7</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554</v>
      </c>
      <c r="C73" s="861"/>
      <c r="D73" s="861"/>
      <c r="E73" s="861"/>
      <c r="F73" s="861"/>
      <c r="G73" s="861"/>
      <c r="H73" s="861"/>
      <c r="I73" s="861"/>
      <c r="J73" s="861"/>
      <c r="K73" s="861"/>
      <c r="L73" s="861"/>
      <c r="M73" s="861"/>
      <c r="N73" s="861"/>
      <c r="O73" s="861"/>
      <c r="P73" s="862"/>
      <c r="Q73" s="863">
        <v>237</v>
      </c>
      <c r="R73" s="817"/>
      <c r="S73" s="817"/>
      <c r="T73" s="817"/>
      <c r="U73" s="817"/>
      <c r="V73" s="817">
        <v>234</v>
      </c>
      <c r="W73" s="817"/>
      <c r="X73" s="817"/>
      <c r="Y73" s="817"/>
      <c r="Z73" s="817"/>
      <c r="AA73" s="817">
        <v>4</v>
      </c>
      <c r="AB73" s="817"/>
      <c r="AC73" s="817"/>
      <c r="AD73" s="817"/>
      <c r="AE73" s="817"/>
      <c r="AF73" s="817">
        <v>4</v>
      </c>
      <c r="AG73" s="817"/>
      <c r="AH73" s="817"/>
      <c r="AI73" s="817"/>
      <c r="AJ73" s="817"/>
      <c r="AK73" s="817">
        <v>12</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555</v>
      </c>
      <c r="C74" s="861"/>
      <c r="D74" s="861"/>
      <c r="E74" s="861"/>
      <c r="F74" s="861"/>
      <c r="G74" s="861"/>
      <c r="H74" s="861"/>
      <c r="I74" s="861"/>
      <c r="J74" s="861"/>
      <c r="K74" s="861"/>
      <c r="L74" s="861"/>
      <c r="M74" s="861"/>
      <c r="N74" s="861"/>
      <c r="O74" s="861"/>
      <c r="P74" s="862"/>
      <c r="Q74" s="863">
        <v>254366</v>
      </c>
      <c r="R74" s="817"/>
      <c r="S74" s="817"/>
      <c r="T74" s="817"/>
      <c r="U74" s="817"/>
      <c r="V74" s="817">
        <v>246438</v>
      </c>
      <c r="W74" s="817"/>
      <c r="X74" s="817"/>
      <c r="Y74" s="817"/>
      <c r="Z74" s="817"/>
      <c r="AA74" s="817">
        <v>7929</v>
      </c>
      <c r="AB74" s="817"/>
      <c r="AC74" s="817"/>
      <c r="AD74" s="817"/>
      <c r="AE74" s="817"/>
      <c r="AF74" s="817">
        <v>7525</v>
      </c>
      <c r="AG74" s="817"/>
      <c r="AH74" s="817"/>
      <c r="AI74" s="817"/>
      <c r="AJ74" s="817"/>
      <c r="AK74" s="817" t="s">
        <v>548</v>
      </c>
      <c r="AL74" s="817"/>
      <c r="AM74" s="817"/>
      <c r="AN74" s="817"/>
      <c r="AO74" s="817"/>
      <c r="AP74" s="817" t="s">
        <v>548</v>
      </c>
      <c r="AQ74" s="817"/>
      <c r="AR74" s="817"/>
      <c r="AS74" s="817"/>
      <c r="AT74" s="817"/>
      <c r="AU74" s="817" t="s">
        <v>548</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556</v>
      </c>
      <c r="C75" s="861"/>
      <c r="D75" s="861"/>
      <c r="E75" s="861"/>
      <c r="F75" s="861"/>
      <c r="G75" s="861"/>
      <c r="H75" s="861"/>
      <c r="I75" s="861"/>
      <c r="J75" s="861"/>
      <c r="K75" s="861"/>
      <c r="L75" s="861"/>
      <c r="M75" s="861"/>
      <c r="N75" s="861"/>
      <c r="O75" s="861"/>
      <c r="P75" s="862"/>
      <c r="Q75" s="864">
        <v>249</v>
      </c>
      <c r="R75" s="865"/>
      <c r="S75" s="865"/>
      <c r="T75" s="865"/>
      <c r="U75" s="821"/>
      <c r="V75" s="866">
        <v>153</v>
      </c>
      <c r="W75" s="865"/>
      <c r="X75" s="865"/>
      <c r="Y75" s="865"/>
      <c r="Z75" s="821"/>
      <c r="AA75" s="866">
        <v>96</v>
      </c>
      <c r="AB75" s="865"/>
      <c r="AC75" s="865"/>
      <c r="AD75" s="865"/>
      <c r="AE75" s="821"/>
      <c r="AF75" s="866">
        <v>96</v>
      </c>
      <c r="AG75" s="865"/>
      <c r="AH75" s="865"/>
      <c r="AI75" s="865"/>
      <c r="AJ75" s="821"/>
      <c r="AK75" s="866" t="s">
        <v>548</v>
      </c>
      <c r="AL75" s="865"/>
      <c r="AM75" s="865"/>
      <c r="AN75" s="865"/>
      <c r="AO75" s="821"/>
      <c r="AP75" s="866" t="s">
        <v>548</v>
      </c>
      <c r="AQ75" s="865"/>
      <c r="AR75" s="865"/>
      <c r="AS75" s="865"/>
      <c r="AT75" s="821"/>
      <c r="AU75" s="866" t="s">
        <v>548</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557</v>
      </c>
      <c r="C76" s="861"/>
      <c r="D76" s="861"/>
      <c r="E76" s="861"/>
      <c r="F76" s="861"/>
      <c r="G76" s="861"/>
      <c r="H76" s="861"/>
      <c r="I76" s="861"/>
      <c r="J76" s="861"/>
      <c r="K76" s="861"/>
      <c r="L76" s="861"/>
      <c r="M76" s="861"/>
      <c r="N76" s="861"/>
      <c r="O76" s="861"/>
      <c r="P76" s="862"/>
      <c r="Q76" s="864">
        <v>38</v>
      </c>
      <c r="R76" s="865"/>
      <c r="S76" s="865"/>
      <c r="T76" s="865"/>
      <c r="U76" s="821"/>
      <c r="V76" s="866">
        <v>23</v>
      </c>
      <c r="W76" s="865"/>
      <c r="X76" s="865"/>
      <c r="Y76" s="865"/>
      <c r="Z76" s="821"/>
      <c r="AA76" s="866">
        <v>15</v>
      </c>
      <c r="AB76" s="865"/>
      <c r="AC76" s="865"/>
      <c r="AD76" s="865"/>
      <c r="AE76" s="821"/>
      <c r="AF76" s="866">
        <v>15</v>
      </c>
      <c r="AG76" s="865"/>
      <c r="AH76" s="865"/>
      <c r="AI76" s="865"/>
      <c r="AJ76" s="821"/>
      <c r="AK76" s="866" t="s">
        <v>548</v>
      </c>
      <c r="AL76" s="865"/>
      <c r="AM76" s="865"/>
      <c r="AN76" s="865"/>
      <c r="AO76" s="821"/>
      <c r="AP76" s="866" t="s">
        <v>548</v>
      </c>
      <c r="AQ76" s="865"/>
      <c r="AR76" s="865"/>
      <c r="AS76" s="865"/>
      <c r="AT76" s="821"/>
      <c r="AU76" s="866" t="s">
        <v>548</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558</v>
      </c>
      <c r="C77" s="861"/>
      <c r="D77" s="861"/>
      <c r="E77" s="861"/>
      <c r="F77" s="861"/>
      <c r="G77" s="861"/>
      <c r="H77" s="861"/>
      <c r="I77" s="861"/>
      <c r="J77" s="861"/>
      <c r="K77" s="861"/>
      <c r="L77" s="861"/>
      <c r="M77" s="861"/>
      <c r="N77" s="861"/>
      <c r="O77" s="861"/>
      <c r="P77" s="862"/>
      <c r="Q77" s="864">
        <v>313</v>
      </c>
      <c r="R77" s="865"/>
      <c r="S77" s="865"/>
      <c r="T77" s="865"/>
      <c r="U77" s="821"/>
      <c r="V77" s="866">
        <v>294</v>
      </c>
      <c r="W77" s="865"/>
      <c r="X77" s="865"/>
      <c r="Y77" s="865"/>
      <c r="Z77" s="821"/>
      <c r="AA77" s="866">
        <v>19</v>
      </c>
      <c r="AB77" s="865"/>
      <c r="AC77" s="865"/>
      <c r="AD77" s="865"/>
      <c r="AE77" s="821"/>
      <c r="AF77" s="866">
        <v>19</v>
      </c>
      <c r="AG77" s="865"/>
      <c r="AH77" s="865"/>
      <c r="AI77" s="865"/>
      <c r="AJ77" s="821"/>
      <c r="AK77" s="866">
        <v>83</v>
      </c>
      <c r="AL77" s="865"/>
      <c r="AM77" s="865"/>
      <c r="AN77" s="865"/>
      <c r="AO77" s="821"/>
      <c r="AP77" s="866" t="s">
        <v>548</v>
      </c>
      <c r="AQ77" s="865"/>
      <c r="AR77" s="865"/>
      <c r="AS77" s="865"/>
      <c r="AT77" s="821"/>
      <c r="AU77" s="866" t="s">
        <v>548</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559</v>
      </c>
      <c r="C78" s="861"/>
      <c r="D78" s="861"/>
      <c r="E78" s="861"/>
      <c r="F78" s="861"/>
      <c r="G78" s="861"/>
      <c r="H78" s="861"/>
      <c r="I78" s="861"/>
      <c r="J78" s="861"/>
      <c r="K78" s="861"/>
      <c r="L78" s="861"/>
      <c r="M78" s="861"/>
      <c r="N78" s="861"/>
      <c r="O78" s="861"/>
      <c r="P78" s="862"/>
      <c r="Q78" s="863">
        <v>62</v>
      </c>
      <c r="R78" s="817"/>
      <c r="S78" s="817"/>
      <c r="T78" s="817"/>
      <c r="U78" s="817"/>
      <c r="V78" s="817">
        <v>61</v>
      </c>
      <c r="W78" s="817"/>
      <c r="X78" s="817"/>
      <c r="Y78" s="817"/>
      <c r="Z78" s="817"/>
      <c r="AA78" s="817">
        <v>1</v>
      </c>
      <c r="AB78" s="817"/>
      <c r="AC78" s="817"/>
      <c r="AD78" s="817"/>
      <c r="AE78" s="817"/>
      <c r="AF78" s="817">
        <v>1</v>
      </c>
      <c r="AG78" s="817"/>
      <c r="AH78" s="817"/>
      <c r="AI78" s="817"/>
      <c r="AJ78" s="817"/>
      <c r="AK78" s="817" t="s">
        <v>548</v>
      </c>
      <c r="AL78" s="817"/>
      <c r="AM78" s="817"/>
      <c r="AN78" s="817"/>
      <c r="AO78" s="817"/>
      <c r="AP78" s="817" t="s">
        <v>548</v>
      </c>
      <c r="AQ78" s="817"/>
      <c r="AR78" s="817"/>
      <c r="AS78" s="817"/>
      <c r="AT78" s="817"/>
      <c r="AU78" s="817" t="s">
        <v>548</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t="s">
        <v>560</v>
      </c>
      <c r="C79" s="861"/>
      <c r="D79" s="861"/>
      <c r="E79" s="861"/>
      <c r="F79" s="861"/>
      <c r="G79" s="861"/>
      <c r="H79" s="861"/>
      <c r="I79" s="861"/>
      <c r="J79" s="861"/>
      <c r="K79" s="861"/>
      <c r="L79" s="861"/>
      <c r="M79" s="861"/>
      <c r="N79" s="861"/>
      <c r="O79" s="861"/>
      <c r="P79" s="862"/>
      <c r="Q79" s="863">
        <v>155</v>
      </c>
      <c r="R79" s="817"/>
      <c r="S79" s="817"/>
      <c r="T79" s="817"/>
      <c r="U79" s="817"/>
      <c r="V79" s="817">
        <v>153</v>
      </c>
      <c r="W79" s="817"/>
      <c r="X79" s="817"/>
      <c r="Y79" s="817"/>
      <c r="Z79" s="817"/>
      <c r="AA79" s="817">
        <v>3</v>
      </c>
      <c r="AB79" s="817"/>
      <c r="AC79" s="817"/>
      <c r="AD79" s="817"/>
      <c r="AE79" s="817"/>
      <c r="AF79" s="817">
        <v>3</v>
      </c>
      <c r="AG79" s="817"/>
      <c r="AH79" s="817"/>
      <c r="AI79" s="817"/>
      <c r="AJ79" s="817"/>
      <c r="AK79" s="817" t="s">
        <v>548</v>
      </c>
      <c r="AL79" s="817"/>
      <c r="AM79" s="817"/>
      <c r="AN79" s="817"/>
      <c r="AO79" s="817"/>
      <c r="AP79" s="817" t="s">
        <v>548</v>
      </c>
      <c r="AQ79" s="817"/>
      <c r="AR79" s="817"/>
      <c r="AS79" s="817"/>
      <c r="AT79" s="817"/>
      <c r="AU79" s="817" t="s">
        <v>548</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t="s">
        <v>561</v>
      </c>
      <c r="C80" s="861"/>
      <c r="D80" s="861"/>
      <c r="E80" s="861"/>
      <c r="F80" s="861"/>
      <c r="G80" s="861"/>
      <c r="H80" s="861"/>
      <c r="I80" s="861"/>
      <c r="J80" s="861"/>
      <c r="K80" s="861"/>
      <c r="L80" s="861"/>
      <c r="M80" s="861"/>
      <c r="N80" s="861"/>
      <c r="O80" s="861"/>
      <c r="P80" s="862"/>
      <c r="Q80" s="863">
        <v>16</v>
      </c>
      <c r="R80" s="817"/>
      <c r="S80" s="817"/>
      <c r="T80" s="817"/>
      <c r="U80" s="817"/>
      <c r="V80" s="817">
        <v>14</v>
      </c>
      <c r="W80" s="817"/>
      <c r="X80" s="817"/>
      <c r="Y80" s="817"/>
      <c r="Z80" s="817"/>
      <c r="AA80" s="817">
        <v>2</v>
      </c>
      <c r="AB80" s="817"/>
      <c r="AC80" s="817"/>
      <c r="AD80" s="817"/>
      <c r="AE80" s="817"/>
      <c r="AF80" s="817">
        <v>2</v>
      </c>
      <c r="AG80" s="817"/>
      <c r="AH80" s="817"/>
      <c r="AI80" s="817"/>
      <c r="AJ80" s="817"/>
      <c r="AK80" s="817" t="s">
        <v>548</v>
      </c>
      <c r="AL80" s="817"/>
      <c r="AM80" s="817"/>
      <c r="AN80" s="817"/>
      <c r="AO80" s="817"/>
      <c r="AP80" s="817" t="s">
        <v>548</v>
      </c>
      <c r="AQ80" s="817"/>
      <c r="AR80" s="817"/>
      <c r="AS80" s="817"/>
      <c r="AT80" s="817"/>
      <c r="AU80" s="817" t="s">
        <v>548</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t="s">
        <v>562</v>
      </c>
      <c r="C81" s="861"/>
      <c r="D81" s="861"/>
      <c r="E81" s="861"/>
      <c r="F81" s="861"/>
      <c r="G81" s="861"/>
      <c r="H81" s="861"/>
      <c r="I81" s="861"/>
      <c r="J81" s="861"/>
      <c r="K81" s="861"/>
      <c r="L81" s="861"/>
      <c r="M81" s="861"/>
      <c r="N81" s="861"/>
      <c r="O81" s="861"/>
      <c r="P81" s="862"/>
      <c r="Q81" s="863">
        <v>5869</v>
      </c>
      <c r="R81" s="817"/>
      <c r="S81" s="817"/>
      <c r="T81" s="817"/>
      <c r="U81" s="817"/>
      <c r="V81" s="817">
        <v>4818</v>
      </c>
      <c r="W81" s="817"/>
      <c r="X81" s="817"/>
      <c r="Y81" s="817"/>
      <c r="Z81" s="817"/>
      <c r="AA81" s="817">
        <v>1051</v>
      </c>
      <c r="AB81" s="817"/>
      <c r="AC81" s="817"/>
      <c r="AD81" s="817"/>
      <c r="AE81" s="817"/>
      <c r="AF81" s="817">
        <v>1051</v>
      </c>
      <c r="AG81" s="817"/>
      <c r="AH81" s="817"/>
      <c r="AI81" s="817"/>
      <c r="AJ81" s="817"/>
      <c r="AK81" s="817">
        <v>18</v>
      </c>
      <c r="AL81" s="817"/>
      <c r="AM81" s="817"/>
      <c r="AN81" s="817"/>
      <c r="AO81" s="817"/>
      <c r="AP81" s="817" t="s">
        <v>548</v>
      </c>
      <c r="AQ81" s="817"/>
      <c r="AR81" s="817"/>
      <c r="AS81" s="817"/>
      <c r="AT81" s="817"/>
      <c r="AU81" s="817" t="s">
        <v>548</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t="s">
        <v>563</v>
      </c>
      <c r="C82" s="861"/>
      <c r="D82" s="861"/>
      <c r="E82" s="861"/>
      <c r="F82" s="861"/>
      <c r="G82" s="861"/>
      <c r="H82" s="861"/>
      <c r="I82" s="861"/>
      <c r="J82" s="861"/>
      <c r="K82" s="861"/>
      <c r="L82" s="861"/>
      <c r="M82" s="861"/>
      <c r="N82" s="861"/>
      <c r="O82" s="861"/>
      <c r="P82" s="862"/>
      <c r="Q82" s="863">
        <v>280</v>
      </c>
      <c r="R82" s="817"/>
      <c r="S82" s="817"/>
      <c r="T82" s="817"/>
      <c r="U82" s="817"/>
      <c r="V82" s="817">
        <v>269</v>
      </c>
      <c r="W82" s="817"/>
      <c r="X82" s="817"/>
      <c r="Y82" s="817"/>
      <c r="Z82" s="817"/>
      <c r="AA82" s="817">
        <v>11</v>
      </c>
      <c r="AB82" s="817"/>
      <c r="AC82" s="817"/>
      <c r="AD82" s="817"/>
      <c r="AE82" s="817"/>
      <c r="AF82" s="817">
        <v>11</v>
      </c>
      <c r="AG82" s="817"/>
      <c r="AH82" s="817"/>
      <c r="AI82" s="817"/>
      <c r="AJ82" s="817"/>
      <c r="AK82" s="817" t="s">
        <v>548</v>
      </c>
      <c r="AL82" s="817"/>
      <c r="AM82" s="817"/>
      <c r="AN82" s="817"/>
      <c r="AO82" s="817"/>
      <c r="AP82" s="817">
        <v>101</v>
      </c>
      <c r="AQ82" s="817"/>
      <c r="AR82" s="817"/>
      <c r="AS82" s="817"/>
      <c r="AT82" s="817"/>
      <c r="AU82" s="817">
        <v>4</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t="s">
        <v>564</v>
      </c>
      <c r="C83" s="861"/>
      <c r="D83" s="861"/>
      <c r="E83" s="861"/>
      <c r="F83" s="861"/>
      <c r="G83" s="861"/>
      <c r="H83" s="861"/>
      <c r="I83" s="861"/>
      <c r="J83" s="861"/>
      <c r="K83" s="861"/>
      <c r="L83" s="861"/>
      <c r="M83" s="861"/>
      <c r="N83" s="861"/>
      <c r="O83" s="861"/>
      <c r="P83" s="862"/>
      <c r="Q83" s="863">
        <v>5</v>
      </c>
      <c r="R83" s="817"/>
      <c r="S83" s="817"/>
      <c r="T83" s="817"/>
      <c r="U83" s="817"/>
      <c r="V83" s="817">
        <v>3</v>
      </c>
      <c r="W83" s="817"/>
      <c r="X83" s="817"/>
      <c r="Y83" s="817"/>
      <c r="Z83" s="817"/>
      <c r="AA83" s="817">
        <v>2</v>
      </c>
      <c r="AB83" s="817"/>
      <c r="AC83" s="817"/>
      <c r="AD83" s="817"/>
      <c r="AE83" s="817"/>
      <c r="AF83" s="817">
        <v>2</v>
      </c>
      <c r="AG83" s="817"/>
      <c r="AH83" s="817"/>
      <c r="AI83" s="817"/>
      <c r="AJ83" s="817"/>
      <c r="AK83" s="817">
        <v>0</v>
      </c>
      <c r="AL83" s="817"/>
      <c r="AM83" s="817"/>
      <c r="AN83" s="817"/>
      <c r="AO83" s="817"/>
      <c r="AP83" s="817" t="s">
        <v>548</v>
      </c>
      <c r="AQ83" s="817"/>
      <c r="AR83" s="817"/>
      <c r="AS83" s="817"/>
      <c r="AT83" s="817"/>
      <c r="AU83" s="817" t="s">
        <v>548</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8952</v>
      </c>
      <c r="AG88" s="831"/>
      <c r="AH88" s="831"/>
      <c r="AI88" s="831"/>
      <c r="AJ88" s="831"/>
      <c r="AK88" s="828"/>
      <c r="AL88" s="828"/>
      <c r="AM88" s="828"/>
      <c r="AN88" s="828"/>
      <c r="AO88" s="828"/>
      <c r="AP88" s="831">
        <v>634</v>
      </c>
      <c r="AQ88" s="831"/>
      <c r="AR88" s="831"/>
      <c r="AS88" s="831"/>
      <c r="AT88" s="831"/>
      <c r="AU88" s="831">
        <v>537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0</v>
      </c>
      <c r="CS102" s="839"/>
      <c r="CT102" s="839"/>
      <c r="CU102" s="839"/>
      <c r="CV102" s="878"/>
      <c r="CW102" s="877">
        <v>5</v>
      </c>
      <c r="CX102" s="839"/>
      <c r="CY102" s="839"/>
      <c r="CZ102" s="839"/>
      <c r="DA102" s="878"/>
      <c r="DB102" s="877" t="s">
        <v>548</v>
      </c>
      <c r="DC102" s="839"/>
      <c r="DD102" s="839"/>
      <c r="DE102" s="839"/>
      <c r="DF102" s="878"/>
      <c r="DG102" s="877" t="s">
        <v>548</v>
      </c>
      <c r="DH102" s="839"/>
      <c r="DI102" s="839"/>
      <c r="DJ102" s="839"/>
      <c r="DK102" s="878"/>
      <c r="DL102" s="877" t="s">
        <v>548</v>
      </c>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1343501</v>
      </c>
      <c r="AB110" s="887"/>
      <c r="AC110" s="887"/>
      <c r="AD110" s="887"/>
      <c r="AE110" s="888"/>
      <c r="AF110" s="889">
        <v>1364424</v>
      </c>
      <c r="AG110" s="887"/>
      <c r="AH110" s="887"/>
      <c r="AI110" s="887"/>
      <c r="AJ110" s="888"/>
      <c r="AK110" s="889">
        <v>1369164</v>
      </c>
      <c r="AL110" s="887"/>
      <c r="AM110" s="887"/>
      <c r="AN110" s="887"/>
      <c r="AO110" s="888"/>
      <c r="AP110" s="890">
        <v>23.7</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12143998</v>
      </c>
      <c r="BR110" s="918"/>
      <c r="BS110" s="918"/>
      <c r="BT110" s="918"/>
      <c r="BU110" s="918"/>
      <c r="BV110" s="918">
        <v>11302262</v>
      </c>
      <c r="BW110" s="918"/>
      <c r="BX110" s="918"/>
      <c r="BY110" s="918"/>
      <c r="BZ110" s="918"/>
      <c r="CA110" s="918">
        <v>10645193</v>
      </c>
      <c r="CB110" s="918"/>
      <c r="CC110" s="918"/>
      <c r="CD110" s="918"/>
      <c r="CE110" s="918"/>
      <c r="CF110" s="931">
        <v>184.7</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500837</v>
      </c>
      <c r="BR112" s="913"/>
      <c r="BS112" s="913"/>
      <c r="BT112" s="913"/>
      <c r="BU112" s="913"/>
      <c r="BV112" s="913">
        <v>372838</v>
      </c>
      <c r="BW112" s="913"/>
      <c r="BX112" s="913"/>
      <c r="BY112" s="913"/>
      <c r="BZ112" s="913"/>
      <c r="CA112" s="913">
        <v>326192</v>
      </c>
      <c r="CB112" s="913"/>
      <c r="CC112" s="913"/>
      <c r="CD112" s="913"/>
      <c r="CE112" s="913"/>
      <c r="CF112" s="907">
        <v>5.7</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106747</v>
      </c>
      <c r="AB113" s="925"/>
      <c r="AC113" s="925"/>
      <c r="AD113" s="925"/>
      <c r="AE113" s="926"/>
      <c r="AF113" s="927">
        <v>108506</v>
      </c>
      <c r="AG113" s="925"/>
      <c r="AH113" s="925"/>
      <c r="AI113" s="925"/>
      <c r="AJ113" s="926"/>
      <c r="AK113" s="927">
        <v>82900</v>
      </c>
      <c r="AL113" s="925"/>
      <c r="AM113" s="925"/>
      <c r="AN113" s="925"/>
      <c r="AO113" s="926"/>
      <c r="AP113" s="928">
        <v>1.4</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768901</v>
      </c>
      <c r="BR113" s="913"/>
      <c r="BS113" s="913"/>
      <c r="BT113" s="913"/>
      <c r="BU113" s="913"/>
      <c r="BV113" s="913">
        <v>653046</v>
      </c>
      <c r="BW113" s="913"/>
      <c r="BX113" s="913"/>
      <c r="BY113" s="913"/>
      <c r="BZ113" s="913"/>
      <c r="CA113" s="913">
        <v>537231</v>
      </c>
      <c r="CB113" s="913"/>
      <c r="CC113" s="913"/>
      <c r="CD113" s="913"/>
      <c r="CE113" s="913"/>
      <c r="CF113" s="907">
        <v>9.3000000000000007</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149505</v>
      </c>
      <c r="AB114" s="946"/>
      <c r="AC114" s="946"/>
      <c r="AD114" s="946"/>
      <c r="AE114" s="947"/>
      <c r="AF114" s="948">
        <v>118713</v>
      </c>
      <c r="AG114" s="946"/>
      <c r="AH114" s="946"/>
      <c r="AI114" s="946"/>
      <c r="AJ114" s="947"/>
      <c r="AK114" s="948">
        <v>117764</v>
      </c>
      <c r="AL114" s="946"/>
      <c r="AM114" s="946"/>
      <c r="AN114" s="946"/>
      <c r="AO114" s="947"/>
      <c r="AP114" s="949">
        <v>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1821022</v>
      </c>
      <c r="BR114" s="913"/>
      <c r="BS114" s="913"/>
      <c r="BT114" s="913"/>
      <c r="BU114" s="913"/>
      <c r="BV114" s="913">
        <v>1753454</v>
      </c>
      <c r="BW114" s="913"/>
      <c r="BX114" s="913"/>
      <c r="BY114" s="913"/>
      <c r="BZ114" s="913"/>
      <c r="CA114" s="913">
        <v>1791922</v>
      </c>
      <c r="CB114" s="913"/>
      <c r="CC114" s="913"/>
      <c r="CD114" s="913"/>
      <c r="CE114" s="913"/>
      <c r="CF114" s="907">
        <v>31.1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v>6000</v>
      </c>
      <c r="BR115" s="913"/>
      <c r="BS115" s="913"/>
      <c r="BT115" s="913"/>
      <c r="BU115" s="913"/>
      <c r="BV115" s="913">
        <v>3000</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1599753</v>
      </c>
      <c r="AB117" s="966"/>
      <c r="AC117" s="966"/>
      <c r="AD117" s="966"/>
      <c r="AE117" s="967"/>
      <c r="AF117" s="968">
        <v>1591643</v>
      </c>
      <c r="AG117" s="966"/>
      <c r="AH117" s="966"/>
      <c r="AI117" s="966"/>
      <c r="AJ117" s="967"/>
      <c r="AK117" s="968">
        <v>1569828</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442</v>
      </c>
      <c r="BP119" s="992"/>
      <c r="BQ119" s="986">
        <v>15240758</v>
      </c>
      <c r="BR119" s="987"/>
      <c r="BS119" s="987"/>
      <c r="BT119" s="987"/>
      <c r="BU119" s="987"/>
      <c r="BV119" s="987">
        <v>14084600</v>
      </c>
      <c r="BW119" s="987"/>
      <c r="BX119" s="987"/>
      <c r="BY119" s="987"/>
      <c r="BZ119" s="987"/>
      <c r="CA119" s="987">
        <v>13300538</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2960909</v>
      </c>
      <c r="BR120" s="918"/>
      <c r="BS120" s="918"/>
      <c r="BT120" s="918"/>
      <c r="BU120" s="918"/>
      <c r="BV120" s="918">
        <v>3761223</v>
      </c>
      <c r="BW120" s="918"/>
      <c r="BX120" s="918"/>
      <c r="BY120" s="918"/>
      <c r="BZ120" s="918"/>
      <c r="CA120" s="918">
        <v>4208795</v>
      </c>
      <c r="CB120" s="918"/>
      <c r="CC120" s="918"/>
      <c r="CD120" s="918"/>
      <c r="CE120" s="918"/>
      <c r="CF120" s="931">
        <v>73</v>
      </c>
      <c r="CG120" s="932"/>
      <c r="CH120" s="932"/>
      <c r="CI120" s="932"/>
      <c r="CJ120" s="932"/>
      <c r="CK120" s="993" t="s">
        <v>446</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276861</v>
      </c>
      <c r="DH120" s="918"/>
      <c r="DI120" s="918"/>
      <c r="DJ120" s="918"/>
      <c r="DK120" s="918"/>
      <c r="DL120" s="918">
        <v>215474</v>
      </c>
      <c r="DM120" s="918"/>
      <c r="DN120" s="918"/>
      <c r="DO120" s="918"/>
      <c r="DP120" s="918"/>
      <c r="DQ120" s="918">
        <v>176881</v>
      </c>
      <c r="DR120" s="918"/>
      <c r="DS120" s="918"/>
      <c r="DT120" s="918"/>
      <c r="DU120" s="918"/>
      <c r="DV120" s="919">
        <v>3.1</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879763</v>
      </c>
      <c r="BR121" s="913"/>
      <c r="BS121" s="913"/>
      <c r="BT121" s="913"/>
      <c r="BU121" s="913"/>
      <c r="BV121" s="913">
        <v>804811</v>
      </c>
      <c r="BW121" s="913"/>
      <c r="BX121" s="913"/>
      <c r="BY121" s="913"/>
      <c r="BZ121" s="913"/>
      <c r="CA121" s="913">
        <v>772005</v>
      </c>
      <c r="CB121" s="913"/>
      <c r="CC121" s="913"/>
      <c r="CD121" s="913"/>
      <c r="CE121" s="913"/>
      <c r="CF121" s="907">
        <v>13.4</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198774</v>
      </c>
      <c r="DH121" s="913"/>
      <c r="DI121" s="913"/>
      <c r="DJ121" s="913"/>
      <c r="DK121" s="913"/>
      <c r="DL121" s="913">
        <v>136197</v>
      </c>
      <c r="DM121" s="913"/>
      <c r="DN121" s="913"/>
      <c r="DO121" s="913"/>
      <c r="DP121" s="913"/>
      <c r="DQ121" s="913">
        <v>102651</v>
      </c>
      <c r="DR121" s="913"/>
      <c r="DS121" s="913"/>
      <c r="DT121" s="913"/>
      <c r="DU121" s="913"/>
      <c r="DV121" s="914">
        <v>1.8</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9557859</v>
      </c>
      <c r="BR122" s="987"/>
      <c r="BS122" s="987"/>
      <c r="BT122" s="987"/>
      <c r="BU122" s="987"/>
      <c r="BV122" s="987">
        <v>8920035</v>
      </c>
      <c r="BW122" s="987"/>
      <c r="BX122" s="987"/>
      <c r="BY122" s="987"/>
      <c r="BZ122" s="987"/>
      <c r="CA122" s="987">
        <v>8515971</v>
      </c>
      <c r="CB122" s="987"/>
      <c r="CC122" s="987"/>
      <c r="CD122" s="987"/>
      <c r="CE122" s="987"/>
      <c r="CF122" s="1004">
        <v>147.69999999999999</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25202</v>
      </c>
      <c r="DH122" s="913"/>
      <c r="DI122" s="913"/>
      <c r="DJ122" s="913"/>
      <c r="DK122" s="913"/>
      <c r="DL122" s="913">
        <v>21167</v>
      </c>
      <c r="DM122" s="913"/>
      <c r="DN122" s="913"/>
      <c r="DO122" s="913"/>
      <c r="DP122" s="913"/>
      <c r="DQ122" s="913">
        <v>46660</v>
      </c>
      <c r="DR122" s="913"/>
      <c r="DS122" s="913"/>
      <c r="DT122" s="913"/>
      <c r="DU122" s="913"/>
      <c r="DV122" s="914">
        <v>0.8</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0">
        <v>13398531</v>
      </c>
      <c r="BR123" s="1051"/>
      <c r="BS123" s="1051"/>
      <c r="BT123" s="1051"/>
      <c r="BU123" s="1051"/>
      <c r="BV123" s="1051">
        <v>13486069</v>
      </c>
      <c r="BW123" s="1051"/>
      <c r="BX123" s="1051"/>
      <c r="BY123" s="1051"/>
      <c r="BZ123" s="1051"/>
      <c r="CA123" s="1051">
        <v>13496771</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30.3</v>
      </c>
      <c r="BR124" s="1014"/>
      <c r="BS124" s="1014"/>
      <c r="BT124" s="1014"/>
      <c r="BU124" s="1014"/>
      <c r="BV124" s="1014">
        <v>10.4</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117775</v>
      </c>
      <c r="AB128" s="1033"/>
      <c r="AC128" s="1033"/>
      <c r="AD128" s="1033"/>
      <c r="AE128" s="1034"/>
      <c r="AF128" s="1035">
        <v>107098</v>
      </c>
      <c r="AG128" s="1033"/>
      <c r="AH128" s="1033"/>
      <c r="AI128" s="1033"/>
      <c r="AJ128" s="1034"/>
      <c r="AK128" s="1035">
        <v>102742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14.13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v>6000</v>
      </c>
      <c r="DH128" s="1025"/>
      <c r="DI128" s="1025"/>
      <c r="DJ128" s="1025"/>
      <c r="DK128" s="1025"/>
      <c r="DL128" s="1025">
        <v>3000</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7097903</v>
      </c>
      <c r="AB129" s="946"/>
      <c r="AC129" s="946"/>
      <c r="AD129" s="946"/>
      <c r="AE129" s="947"/>
      <c r="AF129" s="948">
        <v>6784699</v>
      </c>
      <c r="AG129" s="946"/>
      <c r="AH129" s="946"/>
      <c r="AI129" s="946"/>
      <c r="AJ129" s="947"/>
      <c r="AK129" s="948">
        <v>6771783</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19.13</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1025187</v>
      </c>
      <c r="AB130" s="946"/>
      <c r="AC130" s="946"/>
      <c r="AD130" s="946"/>
      <c r="AE130" s="947"/>
      <c r="AF130" s="948">
        <v>1042945</v>
      </c>
      <c r="AG130" s="946"/>
      <c r="AH130" s="946"/>
      <c r="AI130" s="946"/>
      <c r="AJ130" s="947"/>
      <c r="AK130" s="948">
        <v>1006758</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7.7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6072716</v>
      </c>
      <c r="AB131" s="973"/>
      <c r="AC131" s="973"/>
      <c r="AD131" s="973"/>
      <c r="AE131" s="974"/>
      <c r="AF131" s="972">
        <v>5741754</v>
      </c>
      <c r="AG131" s="973"/>
      <c r="AH131" s="973"/>
      <c r="AI131" s="973"/>
      <c r="AJ131" s="974"/>
      <c r="AK131" s="972">
        <v>5765025</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7.5220214480000003</v>
      </c>
      <c r="AB132" s="1084"/>
      <c r="AC132" s="1084"/>
      <c r="AD132" s="1084"/>
      <c r="AE132" s="1085"/>
      <c r="AF132" s="1086">
        <v>7.6910296049999998</v>
      </c>
      <c r="AG132" s="1084"/>
      <c r="AH132" s="1084"/>
      <c r="AI132" s="1084"/>
      <c r="AJ132" s="1085"/>
      <c r="AK132" s="1086">
        <v>7.9848374580000003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8.5</v>
      </c>
      <c r="AB133" s="1067"/>
      <c r="AC133" s="1067"/>
      <c r="AD133" s="1067"/>
      <c r="AE133" s="1068"/>
      <c r="AF133" s="1066">
        <v>7.9</v>
      </c>
      <c r="AG133" s="1067"/>
      <c r="AH133" s="1067"/>
      <c r="AI133" s="1067"/>
      <c r="AJ133" s="1068"/>
      <c r="AK133" s="1066">
        <v>7.7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N/N4MfR0Jgp2I7kiUJKvECqx0MxiflOOqrLgXorrP/vsUFGMXy9ygBbi91ze2MyvtTAZ+R5K0kTlHDolRQdXA==" saltValue="Zj4e419wiSCRgHqnoSZY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cvtfV+oMz8DhB0fDjxiETEl9GKyrBs2Lgrz2fal2COGEax2yVTzB9UPD1L+P7iBEF62Qob8j2yiNFCHDIteug==" saltValue="h7Yb6qBHAK0JRIapSM/v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HXHnIVOPpLBD5FVT1YC5Jb3Gq8112lg+tPtq0GW5244lL4iTr/CJQ1AJ/YFYo5QzKMW6JZdjqolvdhje0ya6g==" saltValue="fsK3Gb8EL6F+g06EmXt3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 x14ac:dyDescent="0.2">
      <c r="A8" s="259"/>
      <c r="AK8" s="268"/>
      <c r="AL8" s="269"/>
      <c r="AM8" s="269"/>
      <c r="AN8" s="270"/>
      <c r="AO8" s="1102"/>
      <c r="AP8" s="271" t="s">
        <v>481</v>
      </c>
      <c r="AQ8" s="272" t="s">
        <v>482</v>
      </c>
      <c r="AR8" s="273" t="s">
        <v>483</v>
      </c>
    </row>
    <row r="9" spans="1:46" ht="13" x14ac:dyDescent="0.2">
      <c r="A9" s="259"/>
      <c r="AK9" s="1103" t="s">
        <v>484</v>
      </c>
      <c r="AL9" s="1104"/>
      <c r="AM9" s="1104"/>
      <c r="AN9" s="1105"/>
      <c r="AO9" s="274">
        <v>2516346</v>
      </c>
      <c r="AP9" s="274">
        <v>149409</v>
      </c>
      <c r="AQ9" s="275">
        <v>107616</v>
      </c>
      <c r="AR9" s="276">
        <v>38.799999999999997</v>
      </c>
    </row>
    <row r="10" spans="1:46" ht="13.5" customHeight="1" x14ac:dyDescent="0.2">
      <c r="A10" s="259"/>
      <c r="AK10" s="1103" t="s">
        <v>485</v>
      </c>
      <c r="AL10" s="1104"/>
      <c r="AM10" s="1104"/>
      <c r="AN10" s="1105"/>
      <c r="AO10" s="277">
        <v>15244</v>
      </c>
      <c r="AP10" s="277">
        <v>905</v>
      </c>
      <c r="AQ10" s="278">
        <v>10095</v>
      </c>
      <c r="AR10" s="279">
        <v>-91</v>
      </c>
    </row>
    <row r="11" spans="1:46" ht="13.5" customHeight="1" x14ac:dyDescent="0.2">
      <c r="A11" s="259"/>
      <c r="AK11" s="1103" t="s">
        <v>486</v>
      </c>
      <c r="AL11" s="1104"/>
      <c r="AM11" s="1104"/>
      <c r="AN11" s="1105"/>
      <c r="AO11" s="277" t="s">
        <v>487</v>
      </c>
      <c r="AP11" s="277" t="s">
        <v>487</v>
      </c>
      <c r="AQ11" s="278">
        <v>1704</v>
      </c>
      <c r="AR11" s="279" t="s">
        <v>487</v>
      </c>
    </row>
    <row r="12" spans="1:46" ht="13.5" customHeight="1" x14ac:dyDescent="0.2">
      <c r="A12" s="259"/>
      <c r="AK12" s="1103" t="s">
        <v>488</v>
      </c>
      <c r="AL12" s="1104"/>
      <c r="AM12" s="1104"/>
      <c r="AN12" s="1105"/>
      <c r="AO12" s="277" t="s">
        <v>487</v>
      </c>
      <c r="AP12" s="277" t="s">
        <v>487</v>
      </c>
      <c r="AQ12" s="278">
        <v>7</v>
      </c>
      <c r="AR12" s="279" t="s">
        <v>487</v>
      </c>
    </row>
    <row r="13" spans="1:46" ht="13.5" customHeight="1" x14ac:dyDescent="0.2">
      <c r="A13" s="259"/>
      <c r="AK13" s="1103" t="s">
        <v>489</v>
      </c>
      <c r="AL13" s="1104"/>
      <c r="AM13" s="1104"/>
      <c r="AN13" s="1105"/>
      <c r="AO13" s="277">
        <v>59605</v>
      </c>
      <c r="AP13" s="277">
        <v>3539</v>
      </c>
      <c r="AQ13" s="278">
        <v>4110</v>
      </c>
      <c r="AR13" s="279">
        <v>-13.9</v>
      </c>
    </row>
    <row r="14" spans="1:46" ht="13.5" customHeight="1" x14ac:dyDescent="0.2">
      <c r="A14" s="259"/>
      <c r="AK14" s="1103" t="s">
        <v>490</v>
      </c>
      <c r="AL14" s="1104"/>
      <c r="AM14" s="1104"/>
      <c r="AN14" s="1105"/>
      <c r="AO14" s="277">
        <v>33308</v>
      </c>
      <c r="AP14" s="277">
        <v>1978</v>
      </c>
      <c r="AQ14" s="278">
        <v>2451</v>
      </c>
      <c r="AR14" s="279">
        <v>-19.3</v>
      </c>
    </row>
    <row r="15" spans="1:46" ht="13.5" customHeight="1" x14ac:dyDescent="0.2">
      <c r="A15" s="259"/>
      <c r="AK15" s="1106" t="s">
        <v>491</v>
      </c>
      <c r="AL15" s="1107"/>
      <c r="AM15" s="1107"/>
      <c r="AN15" s="1108"/>
      <c r="AO15" s="277">
        <v>-88913</v>
      </c>
      <c r="AP15" s="277">
        <v>-5279</v>
      </c>
      <c r="AQ15" s="278">
        <v>-6399</v>
      </c>
      <c r="AR15" s="279">
        <v>-17.5</v>
      </c>
    </row>
    <row r="16" spans="1:46" ht="13" x14ac:dyDescent="0.2">
      <c r="A16" s="259"/>
      <c r="AK16" s="1106" t="s">
        <v>177</v>
      </c>
      <c r="AL16" s="1107"/>
      <c r="AM16" s="1107"/>
      <c r="AN16" s="1108"/>
      <c r="AO16" s="277">
        <v>2535590</v>
      </c>
      <c r="AP16" s="277">
        <v>150552</v>
      </c>
      <c r="AQ16" s="278">
        <v>119584</v>
      </c>
      <c r="AR16" s="279">
        <v>25.9</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09" t="s">
        <v>496</v>
      </c>
      <c r="AL21" s="1110"/>
      <c r="AM21" s="1110"/>
      <c r="AN21" s="1111"/>
      <c r="AO21" s="289">
        <v>16.329999999999998</v>
      </c>
      <c r="AP21" s="290">
        <v>10.86</v>
      </c>
      <c r="AQ21" s="291">
        <v>5.47</v>
      </c>
      <c r="AS21" s="292"/>
      <c r="AT21" s="288"/>
    </row>
    <row r="22" spans="1:46" s="260" customFormat="1" ht="13" x14ac:dyDescent="0.2">
      <c r="A22" s="288"/>
      <c r="AK22" s="1109" t="s">
        <v>497</v>
      </c>
      <c r="AL22" s="1110"/>
      <c r="AM22" s="1110"/>
      <c r="AN22" s="1111"/>
      <c r="AO22" s="293">
        <v>96.1</v>
      </c>
      <c r="AP22" s="294">
        <v>97.3</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1369164</v>
      </c>
      <c r="AP32" s="303">
        <v>81295</v>
      </c>
      <c r="AQ32" s="304">
        <v>75090</v>
      </c>
      <c r="AR32" s="305">
        <v>8.3000000000000007</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v>1</v>
      </c>
      <c r="AR34" s="305" t="s">
        <v>487</v>
      </c>
    </row>
    <row r="35" spans="1:46" ht="27" customHeight="1" x14ac:dyDescent="0.2">
      <c r="A35" s="259"/>
      <c r="AK35" s="1117" t="s">
        <v>504</v>
      </c>
      <c r="AL35" s="1118"/>
      <c r="AM35" s="1118"/>
      <c r="AN35" s="1119"/>
      <c r="AO35" s="303">
        <v>82900</v>
      </c>
      <c r="AP35" s="303">
        <v>4922</v>
      </c>
      <c r="AQ35" s="304">
        <v>17211</v>
      </c>
      <c r="AR35" s="305">
        <v>-71.400000000000006</v>
      </c>
    </row>
    <row r="36" spans="1:46" ht="27" customHeight="1" x14ac:dyDescent="0.2">
      <c r="A36" s="259"/>
      <c r="AK36" s="1117" t="s">
        <v>505</v>
      </c>
      <c r="AL36" s="1118"/>
      <c r="AM36" s="1118"/>
      <c r="AN36" s="1119"/>
      <c r="AO36" s="303">
        <v>117764</v>
      </c>
      <c r="AP36" s="303">
        <v>6992</v>
      </c>
      <c r="AQ36" s="304">
        <v>2478</v>
      </c>
      <c r="AR36" s="305">
        <v>182.2</v>
      </c>
    </row>
    <row r="37" spans="1:46" ht="13.5" customHeight="1" x14ac:dyDescent="0.2">
      <c r="A37" s="259"/>
      <c r="AK37" s="1117" t="s">
        <v>506</v>
      </c>
      <c r="AL37" s="1118"/>
      <c r="AM37" s="1118"/>
      <c r="AN37" s="1119"/>
      <c r="AO37" s="303" t="s">
        <v>487</v>
      </c>
      <c r="AP37" s="303" t="s">
        <v>487</v>
      </c>
      <c r="AQ37" s="304">
        <v>654</v>
      </c>
      <c r="AR37" s="305" t="s">
        <v>487</v>
      </c>
    </row>
    <row r="38" spans="1:46" ht="27" customHeight="1" x14ac:dyDescent="0.2">
      <c r="A38" s="259"/>
      <c r="AK38" s="1120" t="s">
        <v>507</v>
      </c>
      <c r="AL38" s="1121"/>
      <c r="AM38" s="1121"/>
      <c r="AN38" s="1122"/>
      <c r="AO38" s="306" t="s">
        <v>487</v>
      </c>
      <c r="AP38" s="306" t="s">
        <v>487</v>
      </c>
      <c r="AQ38" s="307">
        <v>4</v>
      </c>
      <c r="AR38" s="295" t="s">
        <v>487</v>
      </c>
      <c r="AS38" s="302"/>
    </row>
    <row r="39" spans="1:46" ht="13" x14ac:dyDescent="0.2">
      <c r="A39" s="259"/>
      <c r="AK39" s="1120" t="s">
        <v>508</v>
      </c>
      <c r="AL39" s="1121"/>
      <c r="AM39" s="1121"/>
      <c r="AN39" s="1122"/>
      <c r="AO39" s="303">
        <v>-102742</v>
      </c>
      <c r="AP39" s="303">
        <v>-6100</v>
      </c>
      <c r="AQ39" s="304">
        <v>-3502</v>
      </c>
      <c r="AR39" s="305">
        <v>74.2</v>
      </c>
      <c r="AS39" s="302"/>
    </row>
    <row r="40" spans="1:46" ht="27" customHeight="1" x14ac:dyDescent="0.2">
      <c r="A40" s="259"/>
      <c r="AK40" s="1117" t="s">
        <v>509</v>
      </c>
      <c r="AL40" s="1118"/>
      <c r="AM40" s="1118"/>
      <c r="AN40" s="1119"/>
      <c r="AO40" s="303">
        <v>-1006758</v>
      </c>
      <c r="AP40" s="303">
        <v>-59777</v>
      </c>
      <c r="AQ40" s="304">
        <v>-63750</v>
      </c>
      <c r="AR40" s="305">
        <v>-6.2</v>
      </c>
      <c r="AS40" s="302"/>
    </row>
    <row r="41" spans="1:46" ht="13" x14ac:dyDescent="0.2">
      <c r="A41" s="259"/>
      <c r="AK41" s="1123" t="s">
        <v>287</v>
      </c>
      <c r="AL41" s="1124"/>
      <c r="AM41" s="1124"/>
      <c r="AN41" s="1125"/>
      <c r="AO41" s="303">
        <v>460328</v>
      </c>
      <c r="AP41" s="303">
        <v>27332</v>
      </c>
      <c r="AQ41" s="304">
        <v>28185</v>
      </c>
      <c r="AR41" s="305">
        <v>-3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 x14ac:dyDescent="0.2">
      <c r="A50" s="259"/>
      <c r="AK50" s="317"/>
      <c r="AL50" s="318"/>
      <c r="AM50" s="1113"/>
      <c r="AN50" s="319" t="s">
        <v>513</v>
      </c>
      <c r="AO50" s="320" t="s">
        <v>514</v>
      </c>
      <c r="AP50" s="321" t="s">
        <v>515</v>
      </c>
      <c r="AQ50" s="322" t="s">
        <v>516</v>
      </c>
      <c r="AR50" s="323" t="s">
        <v>517</v>
      </c>
    </row>
    <row r="51" spans="1:44" ht="13" x14ac:dyDescent="0.2">
      <c r="A51" s="259"/>
      <c r="AK51" s="315" t="s">
        <v>518</v>
      </c>
      <c r="AL51" s="316"/>
      <c r="AM51" s="324">
        <v>1679149</v>
      </c>
      <c r="AN51" s="325">
        <v>90652</v>
      </c>
      <c r="AO51" s="326">
        <v>72.099999999999994</v>
      </c>
      <c r="AP51" s="327">
        <v>94081</v>
      </c>
      <c r="AQ51" s="328">
        <v>10.5</v>
      </c>
      <c r="AR51" s="329">
        <v>61.6</v>
      </c>
    </row>
    <row r="52" spans="1:44" ht="13" x14ac:dyDescent="0.2">
      <c r="A52" s="259"/>
      <c r="AK52" s="330"/>
      <c r="AL52" s="331" t="s">
        <v>519</v>
      </c>
      <c r="AM52" s="332">
        <v>421222</v>
      </c>
      <c r="AN52" s="333">
        <v>22740</v>
      </c>
      <c r="AO52" s="334">
        <v>-30.1</v>
      </c>
      <c r="AP52" s="335">
        <v>48949</v>
      </c>
      <c r="AQ52" s="336">
        <v>11.5</v>
      </c>
      <c r="AR52" s="337">
        <v>-41.6</v>
      </c>
    </row>
    <row r="53" spans="1:44" ht="13" x14ac:dyDescent="0.2">
      <c r="A53" s="259"/>
      <c r="AK53" s="315" t="s">
        <v>520</v>
      </c>
      <c r="AL53" s="316"/>
      <c r="AM53" s="324">
        <v>2147463</v>
      </c>
      <c r="AN53" s="325">
        <v>119065</v>
      </c>
      <c r="AO53" s="326">
        <v>31.3</v>
      </c>
      <c r="AP53" s="327">
        <v>92632</v>
      </c>
      <c r="AQ53" s="328">
        <v>-1.5</v>
      </c>
      <c r="AR53" s="329">
        <v>32.799999999999997</v>
      </c>
    </row>
    <row r="54" spans="1:44" ht="13" x14ac:dyDescent="0.2">
      <c r="A54" s="259"/>
      <c r="AK54" s="330"/>
      <c r="AL54" s="331" t="s">
        <v>519</v>
      </c>
      <c r="AM54" s="332">
        <v>730836</v>
      </c>
      <c r="AN54" s="333">
        <v>40521</v>
      </c>
      <c r="AO54" s="334">
        <v>78.2</v>
      </c>
      <c r="AP54" s="335">
        <v>47978</v>
      </c>
      <c r="AQ54" s="336">
        <v>-2</v>
      </c>
      <c r="AR54" s="337">
        <v>80.2</v>
      </c>
    </row>
    <row r="55" spans="1:44" ht="13" x14ac:dyDescent="0.2">
      <c r="A55" s="259"/>
      <c r="AK55" s="315" t="s">
        <v>521</v>
      </c>
      <c r="AL55" s="316"/>
      <c r="AM55" s="324">
        <v>1021992</v>
      </c>
      <c r="AN55" s="325">
        <v>57910</v>
      </c>
      <c r="AO55" s="326">
        <v>-51.4</v>
      </c>
      <c r="AP55" s="327">
        <v>96469</v>
      </c>
      <c r="AQ55" s="328">
        <v>4.0999999999999996</v>
      </c>
      <c r="AR55" s="329">
        <v>-55.5</v>
      </c>
    </row>
    <row r="56" spans="1:44" ht="13" x14ac:dyDescent="0.2">
      <c r="A56" s="259"/>
      <c r="AK56" s="330"/>
      <c r="AL56" s="331" t="s">
        <v>519</v>
      </c>
      <c r="AM56" s="332">
        <v>646263</v>
      </c>
      <c r="AN56" s="333">
        <v>36620</v>
      </c>
      <c r="AO56" s="334">
        <v>-9.6</v>
      </c>
      <c r="AP56" s="335">
        <v>49775</v>
      </c>
      <c r="AQ56" s="336">
        <v>3.7</v>
      </c>
      <c r="AR56" s="337">
        <v>-13.3</v>
      </c>
    </row>
    <row r="57" spans="1:44" ht="13" x14ac:dyDescent="0.2">
      <c r="A57" s="259"/>
      <c r="AK57" s="315" t="s">
        <v>522</v>
      </c>
      <c r="AL57" s="316"/>
      <c r="AM57" s="324">
        <v>607123</v>
      </c>
      <c r="AN57" s="325">
        <v>35267</v>
      </c>
      <c r="AO57" s="326">
        <v>-39.1</v>
      </c>
      <c r="AP57" s="327">
        <v>85743</v>
      </c>
      <c r="AQ57" s="328">
        <v>-11.1</v>
      </c>
      <c r="AR57" s="329">
        <v>-28</v>
      </c>
    </row>
    <row r="58" spans="1:44" ht="13" x14ac:dyDescent="0.2">
      <c r="A58" s="259"/>
      <c r="AK58" s="330"/>
      <c r="AL58" s="331" t="s">
        <v>519</v>
      </c>
      <c r="AM58" s="332">
        <v>204846</v>
      </c>
      <c r="AN58" s="333">
        <v>11899</v>
      </c>
      <c r="AO58" s="334">
        <v>-67.5</v>
      </c>
      <c r="AP58" s="335">
        <v>45231</v>
      </c>
      <c r="AQ58" s="336">
        <v>-9.1</v>
      </c>
      <c r="AR58" s="337">
        <v>-58.4</v>
      </c>
    </row>
    <row r="59" spans="1:44" ht="13" x14ac:dyDescent="0.2">
      <c r="A59" s="259"/>
      <c r="AK59" s="315" t="s">
        <v>523</v>
      </c>
      <c r="AL59" s="316"/>
      <c r="AM59" s="324">
        <v>1152587</v>
      </c>
      <c r="AN59" s="325">
        <v>68435</v>
      </c>
      <c r="AO59" s="326">
        <v>94</v>
      </c>
      <c r="AP59" s="327">
        <v>92509</v>
      </c>
      <c r="AQ59" s="328">
        <v>7.9</v>
      </c>
      <c r="AR59" s="329">
        <v>86.1</v>
      </c>
    </row>
    <row r="60" spans="1:44" ht="13" x14ac:dyDescent="0.2">
      <c r="A60" s="259"/>
      <c r="AK60" s="330"/>
      <c r="AL60" s="331" t="s">
        <v>519</v>
      </c>
      <c r="AM60" s="332">
        <v>497956</v>
      </c>
      <c r="AN60" s="333">
        <v>29566</v>
      </c>
      <c r="AO60" s="334">
        <v>148.5</v>
      </c>
      <c r="AP60" s="335">
        <v>52274</v>
      </c>
      <c r="AQ60" s="336">
        <v>15.6</v>
      </c>
      <c r="AR60" s="337">
        <v>132.9</v>
      </c>
    </row>
    <row r="61" spans="1:44" ht="13" x14ac:dyDescent="0.2">
      <c r="A61" s="259"/>
      <c r="AK61" s="315" t="s">
        <v>524</v>
      </c>
      <c r="AL61" s="338"/>
      <c r="AM61" s="324">
        <v>1321663</v>
      </c>
      <c r="AN61" s="325">
        <v>74266</v>
      </c>
      <c r="AO61" s="326">
        <v>21.4</v>
      </c>
      <c r="AP61" s="327">
        <v>92287</v>
      </c>
      <c r="AQ61" s="339">
        <v>2</v>
      </c>
      <c r="AR61" s="329">
        <v>19.399999999999999</v>
      </c>
    </row>
    <row r="62" spans="1:44" ht="13" x14ac:dyDescent="0.2">
      <c r="A62" s="259"/>
      <c r="AK62" s="330"/>
      <c r="AL62" s="331" t="s">
        <v>519</v>
      </c>
      <c r="AM62" s="332">
        <v>500225</v>
      </c>
      <c r="AN62" s="333">
        <v>28269</v>
      </c>
      <c r="AO62" s="334">
        <v>23.9</v>
      </c>
      <c r="AP62" s="335">
        <v>48841</v>
      </c>
      <c r="AQ62" s="336">
        <v>3.9</v>
      </c>
      <c r="AR62" s="337">
        <v>20</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Ob7fqVX85N0+c8+rA7DhlTcRiwEEme2jALfhvG1P5WfhoE/yuNI/NE/IqOpm60t6gewhs0fMhlYFzQVlwFwrkw==" saltValue="qpUk7k7EGcMbOof4b1Ky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12It5pmZs8AVbvOmdekzJ9b4yP0hpDPOM0JfI8IpVFYVJbhIoXxcDJmXIdUguWkjXLbgaQbrRNCgBt+fcx51+g==" saltValue="OZFT7oNzlScgq/WIHI+G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x73WIzcbbI9eD6YmlOnXjxISim0EkbOr9K9f2ov03G09us0hNng1tyhEDhdyJF61QkBupgmEwHH10npdGQd9BA==" saltValue="2CzCCowpXy6n13A7TgCO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4" sqref="M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8.66</v>
      </c>
      <c r="G47" s="12">
        <v>10.77</v>
      </c>
      <c r="H47" s="12">
        <v>12.13</v>
      </c>
      <c r="I47" s="12">
        <v>15.92</v>
      </c>
      <c r="J47" s="13">
        <v>20.11</v>
      </c>
    </row>
    <row r="48" spans="2:10" ht="57.75" customHeight="1" x14ac:dyDescent="0.2">
      <c r="B48" s="14"/>
      <c r="C48" s="1128" t="s">
        <v>4</v>
      </c>
      <c r="D48" s="1128"/>
      <c r="E48" s="1129"/>
      <c r="F48" s="15">
        <v>5.43</v>
      </c>
      <c r="G48" s="16">
        <v>7.57</v>
      </c>
      <c r="H48" s="16">
        <v>12.26</v>
      </c>
      <c r="I48" s="16">
        <v>9.15</v>
      </c>
      <c r="J48" s="17">
        <v>6.93</v>
      </c>
    </row>
    <row r="49" spans="2:10" ht="57.75" customHeight="1" thickBot="1" x14ac:dyDescent="0.25">
      <c r="B49" s="18"/>
      <c r="C49" s="1130" t="s">
        <v>5</v>
      </c>
      <c r="D49" s="1130"/>
      <c r="E49" s="1131"/>
      <c r="F49" s="19" t="s">
        <v>531</v>
      </c>
      <c r="G49" s="20">
        <v>4.83</v>
      </c>
      <c r="H49" s="20">
        <v>7.13</v>
      </c>
      <c r="I49" s="20" t="s">
        <v>532</v>
      </c>
      <c r="J49" s="21">
        <v>1.92</v>
      </c>
    </row>
    <row r="50" spans="2:10" ht="13" x14ac:dyDescent="0.2"/>
  </sheetData>
  <sheetProtection algorithmName="SHA-512" hashValue="EKD9x98LCOjfD7dQkDYiECnP5xuTaaYxCFPDPVmsyzH9BQw5lyMpx/UuYTMUpo/m7gioGY0vjVRhGSw58oOKuQ==" saltValue="VHg6RF6OUAZcDaL/TaYu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N32" sqref="N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35.979999999999997</v>
      </c>
      <c r="G34" s="33">
        <v>31.16</v>
      </c>
      <c r="H34" s="33">
        <v>29.92</v>
      </c>
      <c r="I34" s="33">
        <v>31.73</v>
      </c>
      <c r="J34" s="34">
        <v>32.020000000000003</v>
      </c>
      <c r="K34" s="22"/>
      <c r="L34" s="22"/>
      <c r="M34" s="22"/>
      <c r="N34" s="22"/>
      <c r="O34" s="22"/>
      <c r="P34" s="22"/>
    </row>
    <row r="35" spans="1:16" ht="39" customHeight="1" x14ac:dyDescent="0.2">
      <c r="A35" s="22"/>
      <c r="B35" s="35"/>
      <c r="C35" s="1132" t="s">
        <v>534</v>
      </c>
      <c r="D35" s="1132"/>
      <c r="E35" s="1133"/>
      <c r="F35" s="36">
        <v>5.42</v>
      </c>
      <c r="G35" s="37">
        <v>7.56</v>
      </c>
      <c r="H35" s="37">
        <v>12.25</v>
      </c>
      <c r="I35" s="37">
        <v>9.14</v>
      </c>
      <c r="J35" s="38">
        <v>6.92</v>
      </c>
      <c r="K35" s="22"/>
      <c r="L35" s="22"/>
      <c r="M35" s="22"/>
      <c r="N35" s="22"/>
      <c r="O35" s="22"/>
      <c r="P35" s="22"/>
    </row>
    <row r="36" spans="1:16" ht="39" customHeight="1" x14ac:dyDescent="0.2">
      <c r="A36" s="22"/>
      <c r="B36" s="35"/>
      <c r="C36" s="1132" t="s">
        <v>535</v>
      </c>
      <c r="D36" s="1132"/>
      <c r="E36" s="1133"/>
      <c r="F36" s="36">
        <v>1.49</v>
      </c>
      <c r="G36" s="37">
        <v>1.73</v>
      </c>
      <c r="H36" s="37">
        <v>0.74</v>
      </c>
      <c r="I36" s="37">
        <v>0.53</v>
      </c>
      <c r="J36" s="38">
        <v>1.41</v>
      </c>
      <c r="K36" s="22"/>
      <c r="L36" s="22"/>
      <c r="M36" s="22"/>
      <c r="N36" s="22"/>
      <c r="O36" s="22"/>
      <c r="P36" s="22"/>
    </row>
    <row r="37" spans="1:16" ht="39" customHeight="1" x14ac:dyDescent="0.2">
      <c r="A37" s="22"/>
      <c r="B37" s="35"/>
      <c r="C37" s="1132" t="s">
        <v>536</v>
      </c>
      <c r="D37" s="1132"/>
      <c r="E37" s="1133"/>
      <c r="F37" s="36">
        <v>0.71</v>
      </c>
      <c r="G37" s="37">
        <v>1.25</v>
      </c>
      <c r="H37" s="37">
        <v>1.33</v>
      </c>
      <c r="I37" s="37">
        <v>0.98</v>
      </c>
      <c r="J37" s="38">
        <v>0.63</v>
      </c>
      <c r="K37" s="22"/>
      <c r="L37" s="22"/>
      <c r="M37" s="22"/>
      <c r="N37" s="22"/>
      <c r="O37" s="22"/>
      <c r="P37" s="22"/>
    </row>
    <row r="38" spans="1:16" ht="39" customHeight="1" x14ac:dyDescent="0.2">
      <c r="A38" s="22"/>
      <c r="B38" s="35"/>
      <c r="C38" s="1132" t="s">
        <v>537</v>
      </c>
      <c r="D38" s="1132"/>
      <c r="E38" s="1133"/>
      <c r="F38" s="36">
        <v>0.06</v>
      </c>
      <c r="G38" s="37">
        <v>0.06</v>
      </c>
      <c r="H38" s="37">
        <v>7.0000000000000007E-2</v>
      </c>
      <c r="I38" s="37">
        <v>7.0000000000000007E-2</v>
      </c>
      <c r="J38" s="38">
        <v>0.28000000000000003</v>
      </c>
      <c r="K38" s="22"/>
      <c r="L38" s="22"/>
      <c r="M38" s="22"/>
      <c r="N38" s="22"/>
      <c r="O38" s="22"/>
      <c r="P38" s="22"/>
    </row>
    <row r="39" spans="1:16" ht="39" customHeight="1" x14ac:dyDescent="0.2">
      <c r="A39" s="22"/>
      <c r="B39" s="35"/>
      <c r="C39" s="1132" t="s">
        <v>538</v>
      </c>
      <c r="D39" s="1132"/>
      <c r="E39" s="1133"/>
      <c r="F39" s="36">
        <v>0</v>
      </c>
      <c r="G39" s="37">
        <v>0</v>
      </c>
      <c r="H39" s="37">
        <v>0</v>
      </c>
      <c r="I39" s="37">
        <v>0</v>
      </c>
      <c r="J39" s="38">
        <v>0</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vdz+hGrgyWJ1Yy2ZOdqFeKuKu71FUBMywLjVS/+Z/3yubfNyiihw0s4llmtEYu40sAfvK1HrulaoRutZQRVnw==" saltValue="r0eTdZQaBQdxtuXjpVvC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R55" sqref="R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1368</v>
      </c>
      <c r="L45" s="58">
        <v>1336</v>
      </c>
      <c r="M45" s="58">
        <v>1344</v>
      </c>
      <c r="N45" s="58">
        <v>1364</v>
      </c>
      <c r="O45" s="59">
        <v>1369</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124</v>
      </c>
      <c r="L48" s="62">
        <v>119</v>
      </c>
      <c r="M48" s="62">
        <v>107</v>
      </c>
      <c r="N48" s="62">
        <v>109</v>
      </c>
      <c r="O48" s="63">
        <v>83</v>
      </c>
      <c r="P48" s="46"/>
      <c r="Q48" s="46"/>
      <c r="R48" s="46"/>
      <c r="S48" s="46"/>
      <c r="T48" s="46"/>
      <c r="U48" s="46"/>
    </row>
    <row r="49" spans="1:21" ht="30.75" customHeight="1" x14ac:dyDescent="0.2">
      <c r="A49" s="46"/>
      <c r="B49" s="1140"/>
      <c r="C49" s="1141"/>
      <c r="D49" s="60"/>
      <c r="E49" s="1146" t="s">
        <v>14</v>
      </c>
      <c r="F49" s="1146"/>
      <c r="G49" s="1146"/>
      <c r="H49" s="1146"/>
      <c r="I49" s="1146"/>
      <c r="J49" s="1147"/>
      <c r="K49" s="61">
        <v>190</v>
      </c>
      <c r="L49" s="62">
        <v>185</v>
      </c>
      <c r="M49" s="62">
        <v>150</v>
      </c>
      <c r="N49" s="62">
        <v>119</v>
      </c>
      <c r="O49" s="63">
        <v>118</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1174</v>
      </c>
      <c r="L52" s="62">
        <v>1155</v>
      </c>
      <c r="M52" s="62">
        <v>1143</v>
      </c>
      <c r="N52" s="62">
        <v>1150</v>
      </c>
      <c r="O52" s="63">
        <v>1110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508</v>
      </c>
      <c r="L53" s="67">
        <v>485</v>
      </c>
      <c r="M53" s="67">
        <v>458</v>
      </c>
      <c r="N53" s="67">
        <v>442</v>
      </c>
      <c r="O53" s="68">
        <v>460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OzRLlw8NRn/7lKqVVpdKcY5uAMx3hX2CN0Rqni2ageqVKctlvSjsb5LE0jA0RBEdlya9IQYf9nzJ6yWAMZ+hQ==" saltValue="MFAJZV63aZJomM+ducHv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39" sqref="N39"/>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12160</v>
      </c>
      <c r="J41" s="343">
        <v>12342</v>
      </c>
      <c r="K41" s="343">
        <v>12144</v>
      </c>
      <c r="L41" s="343">
        <v>11302</v>
      </c>
      <c r="M41" s="344">
        <v>10645</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712</v>
      </c>
      <c r="J43" s="346">
        <v>638</v>
      </c>
      <c r="K43" s="346">
        <v>501</v>
      </c>
      <c r="L43" s="346">
        <v>373</v>
      </c>
      <c r="M43" s="347">
        <v>326</v>
      </c>
    </row>
    <row r="44" spans="2:13" ht="27.75" customHeight="1" x14ac:dyDescent="0.2">
      <c r="B44" s="1171"/>
      <c r="C44" s="1172"/>
      <c r="D44" s="104"/>
      <c r="E44" s="1177" t="s">
        <v>34</v>
      </c>
      <c r="F44" s="1177"/>
      <c r="G44" s="1177"/>
      <c r="H44" s="1178"/>
      <c r="I44" s="345">
        <v>1093</v>
      </c>
      <c r="J44" s="346">
        <v>914</v>
      </c>
      <c r="K44" s="346">
        <v>769</v>
      </c>
      <c r="L44" s="346">
        <v>653</v>
      </c>
      <c r="M44" s="347">
        <v>537</v>
      </c>
    </row>
    <row r="45" spans="2:13" ht="27.75" customHeight="1" x14ac:dyDescent="0.2">
      <c r="B45" s="1171"/>
      <c r="C45" s="1172"/>
      <c r="D45" s="104"/>
      <c r="E45" s="1177" t="s">
        <v>35</v>
      </c>
      <c r="F45" s="1177"/>
      <c r="G45" s="1177"/>
      <c r="H45" s="1178"/>
      <c r="I45" s="345">
        <v>1894</v>
      </c>
      <c r="J45" s="346">
        <v>1829</v>
      </c>
      <c r="K45" s="346">
        <v>1821</v>
      </c>
      <c r="L45" s="346">
        <v>1753</v>
      </c>
      <c r="M45" s="347">
        <v>1792</v>
      </c>
    </row>
    <row r="46" spans="2:13" ht="27.75" customHeight="1" x14ac:dyDescent="0.2">
      <c r="B46" s="1171"/>
      <c r="C46" s="1172"/>
      <c r="D46" s="105"/>
      <c r="E46" s="1177" t="s">
        <v>36</v>
      </c>
      <c r="F46" s="1177"/>
      <c r="G46" s="1177"/>
      <c r="H46" s="1178"/>
      <c r="I46" s="345">
        <v>12</v>
      </c>
      <c r="J46" s="346">
        <v>9</v>
      </c>
      <c r="K46" s="346">
        <v>6</v>
      </c>
      <c r="L46" s="346">
        <v>3</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2006</v>
      </c>
      <c r="J50" s="346">
        <v>2133</v>
      </c>
      <c r="K50" s="346">
        <v>2961</v>
      </c>
      <c r="L50" s="346">
        <v>3761</v>
      </c>
      <c r="M50" s="347">
        <v>4209</v>
      </c>
    </row>
    <row r="51" spans="2:13" ht="27.75" customHeight="1" x14ac:dyDescent="0.2">
      <c r="B51" s="1171"/>
      <c r="C51" s="1172"/>
      <c r="D51" s="104"/>
      <c r="E51" s="1177" t="s">
        <v>42</v>
      </c>
      <c r="F51" s="1177"/>
      <c r="G51" s="1177"/>
      <c r="H51" s="1178"/>
      <c r="I51" s="345">
        <v>866</v>
      </c>
      <c r="J51" s="346">
        <v>862</v>
      </c>
      <c r="K51" s="346">
        <v>880</v>
      </c>
      <c r="L51" s="346">
        <v>805</v>
      </c>
      <c r="M51" s="347">
        <v>772</v>
      </c>
    </row>
    <row r="52" spans="2:13" ht="27.75" customHeight="1" x14ac:dyDescent="0.2">
      <c r="B52" s="1173"/>
      <c r="C52" s="1174"/>
      <c r="D52" s="104"/>
      <c r="E52" s="1177" t="s">
        <v>43</v>
      </c>
      <c r="F52" s="1177"/>
      <c r="G52" s="1177"/>
      <c r="H52" s="1178"/>
      <c r="I52" s="345">
        <v>9648</v>
      </c>
      <c r="J52" s="346">
        <v>9771</v>
      </c>
      <c r="K52" s="346">
        <v>9558</v>
      </c>
      <c r="L52" s="346">
        <v>8920</v>
      </c>
      <c r="M52" s="347">
        <v>8516</v>
      </c>
    </row>
    <row r="53" spans="2:13" ht="27.75" customHeight="1" thickBot="1" x14ac:dyDescent="0.25">
      <c r="B53" s="1184" t="s">
        <v>19</v>
      </c>
      <c r="C53" s="1185"/>
      <c r="D53" s="108"/>
      <c r="E53" s="1186" t="s">
        <v>44</v>
      </c>
      <c r="F53" s="1186"/>
      <c r="G53" s="1186"/>
      <c r="H53" s="1187"/>
      <c r="I53" s="348">
        <v>3351</v>
      </c>
      <c r="J53" s="349">
        <v>2966</v>
      </c>
      <c r="K53" s="349">
        <v>1842</v>
      </c>
      <c r="L53" s="349">
        <v>599</v>
      </c>
      <c r="M53" s="350">
        <v>-196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n0afi1XpC0qrXdozXshvE0sw16w18vNfrmn8LSgwgM8wwjl9NUX79ue3JCg32Dh04vYQJWa4NNMgcm2Ockv1wg==" saltValue="NmnspFwkGRiyQtDXJ5NK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3" sqref="H5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196" t="s">
        <v>46</v>
      </c>
      <c r="D55" s="1196"/>
      <c r="E55" s="1197"/>
      <c r="F55" s="120">
        <v>861</v>
      </c>
      <c r="G55" s="120">
        <v>1080</v>
      </c>
      <c r="H55" s="121">
        <v>1362</v>
      </c>
    </row>
    <row r="56" spans="2:8" ht="52.5" customHeight="1" x14ac:dyDescent="0.2">
      <c r="B56" s="122"/>
      <c r="C56" s="1198" t="s">
        <v>47</v>
      </c>
      <c r="D56" s="1198"/>
      <c r="E56" s="1199"/>
      <c r="F56" s="123">
        <v>408</v>
      </c>
      <c r="G56" s="123">
        <v>608</v>
      </c>
      <c r="H56" s="124">
        <v>609</v>
      </c>
    </row>
    <row r="57" spans="2:8" ht="53.25" customHeight="1" x14ac:dyDescent="0.2">
      <c r="B57" s="122"/>
      <c r="C57" s="1200" t="s">
        <v>48</v>
      </c>
      <c r="D57" s="1200"/>
      <c r="E57" s="1201"/>
      <c r="F57" s="125">
        <v>1568</v>
      </c>
      <c r="G57" s="125">
        <v>1949</v>
      </c>
      <c r="H57" s="126">
        <v>2135</v>
      </c>
    </row>
    <row r="58" spans="2:8" ht="45.75" customHeight="1" x14ac:dyDescent="0.2">
      <c r="B58" s="127"/>
      <c r="C58" s="1188" t="s">
        <v>566</v>
      </c>
      <c r="D58" s="1189"/>
      <c r="E58" s="1190"/>
      <c r="F58" s="128">
        <v>687</v>
      </c>
      <c r="G58" s="128">
        <v>927</v>
      </c>
      <c r="H58" s="129">
        <v>1024</v>
      </c>
    </row>
    <row r="59" spans="2:8" ht="45.75" customHeight="1" x14ac:dyDescent="0.2">
      <c r="B59" s="127"/>
      <c r="C59" s="1188" t="s">
        <v>567</v>
      </c>
      <c r="D59" s="1189"/>
      <c r="E59" s="1190"/>
      <c r="F59" s="128">
        <v>359</v>
      </c>
      <c r="G59" s="128">
        <v>458</v>
      </c>
      <c r="H59" s="129">
        <v>514</v>
      </c>
    </row>
    <row r="60" spans="2:8" ht="45.75" customHeight="1" x14ac:dyDescent="0.2">
      <c r="B60" s="127"/>
      <c r="C60" s="1188" t="s">
        <v>568</v>
      </c>
      <c r="D60" s="1189"/>
      <c r="E60" s="1190"/>
      <c r="F60" s="128">
        <v>237</v>
      </c>
      <c r="G60" s="128">
        <v>232</v>
      </c>
      <c r="H60" s="129">
        <v>223</v>
      </c>
    </row>
    <row r="61" spans="2:8" ht="45.75" customHeight="1" x14ac:dyDescent="0.2">
      <c r="B61" s="127"/>
      <c r="C61" s="1188" t="s">
        <v>569</v>
      </c>
      <c r="D61" s="1189"/>
      <c r="E61" s="1190"/>
      <c r="F61" s="128">
        <v>162</v>
      </c>
      <c r="G61" s="128">
        <v>162</v>
      </c>
      <c r="H61" s="129">
        <v>212</v>
      </c>
    </row>
    <row r="62" spans="2:8" ht="45.75" customHeight="1" thickBot="1" x14ac:dyDescent="0.25">
      <c r="B62" s="130"/>
      <c r="C62" s="1191" t="s">
        <v>570</v>
      </c>
      <c r="D62" s="1192"/>
      <c r="E62" s="1193"/>
      <c r="F62" s="131">
        <v>116</v>
      </c>
      <c r="G62" s="131">
        <v>162</v>
      </c>
      <c r="H62" s="132">
        <v>156</v>
      </c>
    </row>
    <row r="63" spans="2:8" ht="52.5" customHeight="1" thickBot="1" x14ac:dyDescent="0.25">
      <c r="B63" s="133"/>
      <c r="C63" s="1194" t="s">
        <v>49</v>
      </c>
      <c r="D63" s="1194"/>
      <c r="E63" s="1195"/>
      <c r="F63" s="134">
        <v>2837</v>
      </c>
      <c r="G63" s="134">
        <v>3637</v>
      </c>
      <c r="H63" s="135">
        <v>4105</v>
      </c>
    </row>
    <row r="64" spans="2:8" ht="13" x14ac:dyDescent="0.2"/>
  </sheetData>
  <sheetProtection algorithmName="SHA-512" hashValue="jC2qyxILRNLLCl1l6f7wBhFV/Zutevp2xjphm5Fd+K1DcB0I+sJZbZqKS1QoyXQiscEg+Pp5bndaEvQTDcgPiw==" saltValue="4Vhn3zsYnn+6iH2w1npH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90652</v>
      </c>
      <c r="E3" s="154"/>
      <c r="F3" s="155">
        <v>94081</v>
      </c>
      <c r="G3" s="156"/>
      <c r="H3" s="157"/>
    </row>
    <row r="4" spans="1:8" x14ac:dyDescent="0.2">
      <c r="A4" s="158"/>
      <c r="B4" s="159"/>
      <c r="C4" s="160"/>
      <c r="D4" s="161">
        <v>22740</v>
      </c>
      <c r="E4" s="162"/>
      <c r="F4" s="163">
        <v>48949</v>
      </c>
      <c r="G4" s="164"/>
      <c r="H4" s="165"/>
    </row>
    <row r="5" spans="1:8" x14ac:dyDescent="0.2">
      <c r="A5" s="146" t="s">
        <v>520</v>
      </c>
      <c r="B5" s="151"/>
      <c r="C5" s="152"/>
      <c r="D5" s="153">
        <v>119065</v>
      </c>
      <c r="E5" s="154"/>
      <c r="F5" s="155">
        <v>92632</v>
      </c>
      <c r="G5" s="156"/>
      <c r="H5" s="157"/>
    </row>
    <row r="6" spans="1:8" x14ac:dyDescent="0.2">
      <c r="A6" s="158"/>
      <c r="B6" s="159"/>
      <c r="C6" s="160"/>
      <c r="D6" s="161">
        <v>40521</v>
      </c>
      <c r="E6" s="162"/>
      <c r="F6" s="163">
        <v>47978</v>
      </c>
      <c r="G6" s="164"/>
      <c r="H6" s="165"/>
    </row>
    <row r="7" spans="1:8" x14ac:dyDescent="0.2">
      <c r="A7" s="146" t="s">
        <v>521</v>
      </c>
      <c r="B7" s="151"/>
      <c r="C7" s="152"/>
      <c r="D7" s="153">
        <v>57910</v>
      </c>
      <c r="E7" s="154"/>
      <c r="F7" s="155">
        <v>96469</v>
      </c>
      <c r="G7" s="156"/>
      <c r="H7" s="157"/>
    </row>
    <row r="8" spans="1:8" x14ac:dyDescent="0.2">
      <c r="A8" s="158"/>
      <c r="B8" s="159"/>
      <c r="C8" s="160"/>
      <c r="D8" s="161">
        <v>36620</v>
      </c>
      <c r="E8" s="162"/>
      <c r="F8" s="163">
        <v>49775</v>
      </c>
      <c r="G8" s="164"/>
      <c r="H8" s="165"/>
    </row>
    <row r="9" spans="1:8" x14ac:dyDescent="0.2">
      <c r="A9" s="146" t="s">
        <v>522</v>
      </c>
      <c r="B9" s="151"/>
      <c r="C9" s="152"/>
      <c r="D9" s="153">
        <v>35267</v>
      </c>
      <c r="E9" s="154"/>
      <c r="F9" s="155">
        <v>85743</v>
      </c>
      <c r="G9" s="156"/>
      <c r="H9" s="157"/>
    </row>
    <row r="10" spans="1:8" x14ac:dyDescent="0.2">
      <c r="A10" s="158"/>
      <c r="B10" s="159"/>
      <c r="C10" s="160"/>
      <c r="D10" s="161">
        <v>11899</v>
      </c>
      <c r="E10" s="162"/>
      <c r="F10" s="163">
        <v>45231</v>
      </c>
      <c r="G10" s="164"/>
      <c r="H10" s="165"/>
    </row>
    <row r="11" spans="1:8" x14ac:dyDescent="0.2">
      <c r="A11" s="146" t="s">
        <v>523</v>
      </c>
      <c r="B11" s="151"/>
      <c r="C11" s="152"/>
      <c r="D11" s="153">
        <v>68435</v>
      </c>
      <c r="E11" s="154"/>
      <c r="F11" s="155">
        <v>92509</v>
      </c>
      <c r="G11" s="156"/>
      <c r="H11" s="157"/>
    </row>
    <row r="12" spans="1:8" x14ac:dyDescent="0.2">
      <c r="A12" s="158"/>
      <c r="B12" s="159"/>
      <c r="C12" s="166"/>
      <c r="D12" s="161">
        <v>29566</v>
      </c>
      <c r="E12" s="162"/>
      <c r="F12" s="163">
        <v>52274</v>
      </c>
      <c r="G12" s="164"/>
      <c r="H12" s="165"/>
    </row>
    <row r="13" spans="1:8" x14ac:dyDescent="0.2">
      <c r="A13" s="146"/>
      <c r="B13" s="151"/>
      <c r="C13" s="152"/>
      <c r="D13" s="153">
        <v>74266</v>
      </c>
      <c r="E13" s="154"/>
      <c r="F13" s="155">
        <v>92287</v>
      </c>
      <c r="G13" s="167"/>
      <c r="H13" s="157"/>
    </row>
    <row r="14" spans="1:8" x14ac:dyDescent="0.2">
      <c r="A14" s="158"/>
      <c r="B14" s="159"/>
      <c r="C14" s="160"/>
      <c r="D14" s="161">
        <v>28269</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5.43</v>
      </c>
      <c r="C19" s="168">
        <f>ROUND(VALUE(SUBSTITUTE(実質収支比率等に係る経年分析!G$48,"▲","-")),2)</f>
        <v>7.57</v>
      </c>
      <c r="D19" s="168">
        <f>ROUND(VALUE(SUBSTITUTE(実質収支比率等に係る経年分析!H$48,"▲","-")),2)</f>
        <v>12.26</v>
      </c>
      <c r="E19" s="168">
        <f>ROUND(VALUE(SUBSTITUTE(実質収支比率等に係る経年分析!I$48,"▲","-")),2)</f>
        <v>9.15</v>
      </c>
      <c r="F19" s="168">
        <f>ROUND(VALUE(SUBSTITUTE(実質収支比率等に係る経年分析!J$48,"▲","-")),2)</f>
        <v>6.93</v>
      </c>
    </row>
    <row r="20" spans="1:11" x14ac:dyDescent="0.2">
      <c r="A20" s="168" t="s">
        <v>53</v>
      </c>
      <c r="B20" s="168">
        <f>ROUND(VALUE(SUBSTITUTE(実質収支比率等に係る経年分析!F$47,"▲","-")),2)</f>
        <v>8.66</v>
      </c>
      <c r="C20" s="168">
        <f>ROUND(VALUE(SUBSTITUTE(実質収支比率等に係る経年分析!G$47,"▲","-")),2)</f>
        <v>10.77</v>
      </c>
      <c r="D20" s="168">
        <f>ROUND(VALUE(SUBSTITUTE(実質収支比率等に係る経年分析!H$47,"▲","-")),2)</f>
        <v>12.13</v>
      </c>
      <c r="E20" s="168">
        <f>ROUND(VALUE(SUBSTITUTE(実質収支比率等に係る経年分析!I$47,"▲","-")),2)</f>
        <v>15.92</v>
      </c>
      <c r="F20" s="168">
        <f>ROUND(VALUE(SUBSTITUTE(実質収支比率等に係る経年分析!J$47,"▲","-")),2)</f>
        <v>20.11</v>
      </c>
    </row>
    <row r="21" spans="1:11" x14ac:dyDescent="0.2">
      <c r="A21" s="168" t="s">
        <v>54</v>
      </c>
      <c r="B21" s="168">
        <f>IF(ISNUMBER(VALUE(SUBSTITUTE(実質収支比率等に係る経年分析!F$49,"▲","-"))),ROUND(VALUE(SUBSTITUTE(実質収支比率等に係る経年分析!F$49,"▲","-")),2),NA())</f>
        <v>-0.28999999999999998</v>
      </c>
      <c r="C21" s="168">
        <f>IF(ISNUMBER(VALUE(SUBSTITUTE(実質収支比率等に係る経年分析!G$49,"▲","-"))),ROUND(VALUE(SUBSTITUTE(実質収支比率等に係る経年分析!G$49,"▲","-")),2),NA())</f>
        <v>4.83</v>
      </c>
      <c r="D21" s="168">
        <f>IF(ISNUMBER(VALUE(SUBSTITUTE(実質収支比率等に係る経年分析!H$49,"▲","-"))),ROUND(VALUE(SUBSTITUTE(実質収支比率等に係る経年分析!H$49,"▲","-")),2),NA())</f>
        <v>7.13</v>
      </c>
      <c r="E21" s="168">
        <f>IF(ISNUMBER(VALUE(SUBSTITUTE(実質収支比率等に係る経年分析!I$49,"▲","-"))),ROUND(VALUE(SUBSTITUTE(実質収支比率等に係る経年分析!I$49,"▲","-")),2),NA())</f>
        <v>-0.44</v>
      </c>
      <c r="F21" s="168">
        <f>IF(ISNUMBER(VALUE(SUBSTITUTE(実質収支比率等に係る経年分析!J$49,"▲","-"))),ROUND(VALUE(SUBSTITUTE(実質収支比率等に係る経年分析!J$49,"▲","-")),2),NA())</f>
        <v>1.92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特定環境保全公共下水道事業特別会計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定期航路事業特別会計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0.63</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6.92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35.979999999999997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31.73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32.020000000000003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1174</v>
      </c>
      <c r="E42" s="170"/>
      <c r="F42" s="170"/>
      <c r="G42" s="170">
        <f>'実質公債費比率（分子）の構造'!L$52</f>
        <v>1155</v>
      </c>
      <c r="H42" s="170"/>
      <c r="I42" s="170"/>
      <c r="J42" s="170">
        <f>'実質公債費比率（分子）の構造'!M$52</f>
        <v>1143</v>
      </c>
      <c r="K42" s="170"/>
      <c r="L42" s="170"/>
      <c r="M42" s="170">
        <f>'実質公債費比率（分子）の構造'!N$52</f>
        <v>1150</v>
      </c>
      <c r="N42" s="170"/>
      <c r="O42" s="170"/>
      <c r="P42" s="170">
        <f>'実質公債費比率（分子）の構造'!O$52</f>
        <v>1110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190</v>
      </c>
      <c r="C45" s="170"/>
      <c r="D45" s="170"/>
      <c r="E45" s="170">
        <f>'実質公債費比率（分子）の構造'!L$49</f>
        <v>185</v>
      </c>
      <c r="F45" s="170"/>
      <c r="G45" s="170"/>
      <c r="H45" s="170">
        <f>'実質公債費比率（分子）の構造'!M$49</f>
        <v>150</v>
      </c>
      <c r="I45" s="170"/>
      <c r="J45" s="170"/>
      <c r="K45" s="170">
        <f>'実質公債費比率（分子）の構造'!N$49</f>
        <v>119</v>
      </c>
      <c r="L45" s="170"/>
      <c r="M45" s="170"/>
      <c r="N45" s="170">
        <f>'実質公債費比率（分子）の構造'!O$49</f>
        <v>118</v>
      </c>
      <c r="O45" s="170"/>
      <c r="P45" s="170"/>
    </row>
    <row r="46" spans="1:16" x14ac:dyDescent="0.2">
      <c r="A46" s="170" t="s">
        <v>64</v>
      </c>
      <c r="B46" s="170">
        <f>'実質公債費比率（分子）の構造'!K$48</f>
        <v>124</v>
      </c>
      <c r="C46" s="170"/>
      <c r="D46" s="170"/>
      <c r="E46" s="170">
        <f>'実質公債費比率（分子）の構造'!L$48</f>
        <v>119</v>
      </c>
      <c r="F46" s="170"/>
      <c r="G46" s="170"/>
      <c r="H46" s="170">
        <f>'実質公債費比率（分子）の構造'!M$48</f>
        <v>107</v>
      </c>
      <c r="I46" s="170"/>
      <c r="J46" s="170"/>
      <c r="K46" s="170">
        <f>'実質公債費比率（分子）の構造'!N$48</f>
        <v>109</v>
      </c>
      <c r="L46" s="170"/>
      <c r="M46" s="170"/>
      <c r="N46" s="170">
        <f>'実質公債費比率（分子）の構造'!O$48</f>
        <v>83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1368</v>
      </c>
      <c r="C49" s="170"/>
      <c r="D49" s="170"/>
      <c r="E49" s="170">
        <f>'実質公債費比率（分子）の構造'!L$45</f>
        <v>1336</v>
      </c>
      <c r="F49" s="170"/>
      <c r="G49" s="170"/>
      <c r="H49" s="170">
        <f>'実質公債費比率（分子）の構造'!M$45</f>
        <v>1344</v>
      </c>
      <c r="I49" s="170"/>
      <c r="J49" s="170"/>
      <c r="K49" s="170">
        <f>'実質公債費比率（分子）の構造'!N$45</f>
        <v>1364</v>
      </c>
      <c r="L49" s="170"/>
      <c r="M49" s="170"/>
      <c r="N49" s="170">
        <f>'実質公債費比率（分子）の構造'!O$45</f>
        <v>1369</v>
      </c>
      <c r="O49" s="170"/>
      <c r="P49" s="170"/>
    </row>
    <row r="50" spans="1:16" x14ac:dyDescent="0.2">
      <c r="A50" s="170" t="s">
        <v>67</v>
      </c>
      <c r="B50" s="170" t="e">
        <f>NA()</f>
        <v>#N/A</v>
      </c>
      <c r="C50" s="170">
        <f>IF(ISNUMBER('実質公債費比率（分子）の構造'!K$53),'実質公債費比率（分子）の構造'!K$53,NA())</f>
        <v>508</v>
      </c>
      <c r="D50" s="170" t="e">
        <f>NA()</f>
        <v>#N/A</v>
      </c>
      <c r="E50" s="170" t="e">
        <f>NA()</f>
        <v>#N/A</v>
      </c>
      <c r="F50" s="170">
        <f>IF(ISNUMBER('実質公債費比率（分子）の構造'!L$53),'実質公債費比率（分子）の構造'!L$53,NA())</f>
        <v>485</v>
      </c>
      <c r="G50" s="170" t="e">
        <f>NA()</f>
        <v>#N/A</v>
      </c>
      <c r="H50" s="170" t="e">
        <f>NA()</f>
        <v>#N/A</v>
      </c>
      <c r="I50" s="170">
        <f>IF(ISNUMBER('実質公債費比率（分子）の構造'!M$53),'実質公債費比率（分子）の構造'!M$53,NA())</f>
        <v>458</v>
      </c>
      <c r="J50" s="170" t="e">
        <f>NA()</f>
        <v>#N/A</v>
      </c>
      <c r="K50" s="170" t="e">
        <f>NA()</f>
        <v>#N/A</v>
      </c>
      <c r="L50" s="170">
        <f>IF(ISNUMBER('実質公債費比率（分子）の構造'!N$53),'実質公債費比率（分子）の構造'!N$53,NA())</f>
        <v>442</v>
      </c>
      <c r="M50" s="170" t="e">
        <f>NA()</f>
        <v>#N/A</v>
      </c>
      <c r="N50" s="170" t="e">
        <f>NA()</f>
        <v>#N/A</v>
      </c>
      <c r="O50" s="170">
        <f>IF(ISNUMBER('実質公債費比率（分子）の構造'!O$53),'実質公債費比率（分子）の構造'!O$53,NA())</f>
        <v>460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9648</v>
      </c>
      <c r="E56" s="169"/>
      <c r="F56" s="169"/>
      <c r="G56" s="169">
        <f>'将来負担比率（分子）の構造'!J$52</f>
        <v>9771</v>
      </c>
      <c r="H56" s="169"/>
      <c r="I56" s="169"/>
      <c r="J56" s="169">
        <f>'将来負担比率（分子）の構造'!K$52</f>
        <v>9558</v>
      </c>
      <c r="K56" s="169"/>
      <c r="L56" s="169"/>
      <c r="M56" s="169">
        <f>'将来負担比率（分子）の構造'!L$52</f>
        <v>8920</v>
      </c>
      <c r="N56" s="169"/>
      <c r="O56" s="169"/>
      <c r="P56" s="169">
        <f>'将来負担比率（分子）の構造'!M$52</f>
        <v>8516</v>
      </c>
    </row>
    <row r="57" spans="1:16" x14ac:dyDescent="0.2">
      <c r="A57" s="169" t="s">
        <v>42</v>
      </c>
      <c r="B57" s="169"/>
      <c r="C57" s="169"/>
      <c r="D57" s="169">
        <f>'将来負担比率（分子）の構造'!I$51</f>
        <v>866</v>
      </c>
      <c r="E57" s="169"/>
      <c r="F57" s="169"/>
      <c r="G57" s="169">
        <f>'将来負担比率（分子）の構造'!J$51</f>
        <v>862</v>
      </c>
      <c r="H57" s="169"/>
      <c r="I57" s="169"/>
      <c r="J57" s="169">
        <f>'将来負担比率（分子）の構造'!K$51</f>
        <v>880</v>
      </c>
      <c r="K57" s="169"/>
      <c r="L57" s="169"/>
      <c r="M57" s="169">
        <f>'将来負担比率（分子）の構造'!L$51</f>
        <v>805</v>
      </c>
      <c r="N57" s="169"/>
      <c r="O57" s="169"/>
      <c r="P57" s="169">
        <f>'将来負担比率（分子）の構造'!M$51</f>
        <v>772</v>
      </c>
    </row>
    <row r="58" spans="1:16" x14ac:dyDescent="0.2">
      <c r="A58" s="169" t="s">
        <v>41</v>
      </c>
      <c r="B58" s="169"/>
      <c r="C58" s="169"/>
      <c r="D58" s="169">
        <f>'将来負担比率（分子）の構造'!I$50</f>
        <v>2006</v>
      </c>
      <c r="E58" s="169"/>
      <c r="F58" s="169"/>
      <c r="G58" s="169">
        <f>'将来負担比率（分子）の構造'!J$50</f>
        <v>2133</v>
      </c>
      <c r="H58" s="169"/>
      <c r="I58" s="169"/>
      <c r="J58" s="169">
        <f>'将来負担比率（分子）の構造'!K$50</f>
        <v>2961</v>
      </c>
      <c r="K58" s="169"/>
      <c r="L58" s="169"/>
      <c r="M58" s="169">
        <f>'将来負担比率（分子）の構造'!L$50</f>
        <v>3761</v>
      </c>
      <c r="N58" s="169"/>
      <c r="O58" s="169"/>
      <c r="P58" s="169">
        <f>'将来負担比率（分子）の構造'!M$50</f>
        <v>4209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12</v>
      </c>
      <c r="C61" s="169"/>
      <c r="D61" s="169"/>
      <c r="E61" s="169">
        <f>'将来負担比率（分子）の構造'!J$46</f>
        <v>9</v>
      </c>
      <c r="F61" s="169"/>
      <c r="G61" s="169"/>
      <c r="H61" s="169">
        <f>'将来負担比率（分子）の構造'!K$46</f>
        <v>6</v>
      </c>
      <c r="I61" s="169"/>
      <c r="J61" s="169"/>
      <c r="K61" s="169">
        <f>'将来負担比率（分子）の構造'!L$46</f>
        <v>3</v>
      </c>
      <c r="L61" s="169"/>
      <c r="M61" s="169"/>
      <c r="N61" s="169" t="str">
        <f>'将来負担比率（分子）の構造'!M$46</f>
        <v>-</v>
      </c>
      <c r="O61" s="169"/>
      <c r="P61" s="169"/>
    </row>
    <row r="62" spans="1:16" x14ac:dyDescent="0.2">
      <c r="A62" s="169" t="s">
        <v>35</v>
      </c>
      <c r="B62" s="169">
        <f>'将来負担比率（分子）の構造'!I$45</f>
        <v>1894</v>
      </c>
      <c r="C62" s="169"/>
      <c r="D62" s="169"/>
      <c r="E62" s="169">
        <f>'将来負担比率（分子）の構造'!J$45</f>
        <v>1829</v>
      </c>
      <c r="F62" s="169"/>
      <c r="G62" s="169"/>
      <c r="H62" s="169">
        <f>'将来負担比率（分子）の構造'!K$45</f>
        <v>1821</v>
      </c>
      <c r="I62" s="169"/>
      <c r="J62" s="169"/>
      <c r="K62" s="169">
        <f>'将来負担比率（分子）の構造'!L$45</f>
        <v>1753</v>
      </c>
      <c r="L62" s="169"/>
      <c r="M62" s="169"/>
      <c r="N62" s="169">
        <f>'将来負担比率（分子）の構造'!M$45</f>
        <v>1792</v>
      </c>
      <c r="O62" s="169"/>
      <c r="P62" s="169"/>
    </row>
    <row r="63" spans="1:16" x14ac:dyDescent="0.2">
      <c r="A63" s="169" t="s">
        <v>34</v>
      </c>
      <c r="B63" s="169">
        <f>'将来負担比率（分子）の構造'!I$44</f>
        <v>1093</v>
      </c>
      <c r="C63" s="169"/>
      <c r="D63" s="169"/>
      <c r="E63" s="169">
        <f>'将来負担比率（分子）の構造'!J$44</f>
        <v>914</v>
      </c>
      <c r="F63" s="169"/>
      <c r="G63" s="169"/>
      <c r="H63" s="169">
        <f>'将来負担比率（分子）の構造'!K$44</f>
        <v>769</v>
      </c>
      <c r="I63" s="169"/>
      <c r="J63" s="169"/>
      <c r="K63" s="169">
        <f>'将来負担比率（分子）の構造'!L$44</f>
        <v>653</v>
      </c>
      <c r="L63" s="169"/>
      <c r="M63" s="169"/>
      <c r="N63" s="169">
        <f>'将来負担比率（分子）の構造'!M$44</f>
        <v>537</v>
      </c>
      <c r="O63" s="169"/>
      <c r="P63" s="169"/>
    </row>
    <row r="64" spans="1:16" x14ac:dyDescent="0.2">
      <c r="A64" s="169" t="s">
        <v>33</v>
      </c>
      <c r="B64" s="169">
        <f>'将来負担比率（分子）の構造'!I$43</f>
        <v>712</v>
      </c>
      <c r="C64" s="169"/>
      <c r="D64" s="169"/>
      <c r="E64" s="169">
        <f>'将来負担比率（分子）の構造'!J$43</f>
        <v>638</v>
      </c>
      <c r="F64" s="169"/>
      <c r="G64" s="169"/>
      <c r="H64" s="169">
        <f>'将来負担比率（分子）の構造'!K$43</f>
        <v>501</v>
      </c>
      <c r="I64" s="169"/>
      <c r="J64" s="169"/>
      <c r="K64" s="169">
        <f>'将来負担比率（分子）の構造'!L$43</f>
        <v>373</v>
      </c>
      <c r="L64" s="169"/>
      <c r="M64" s="169"/>
      <c r="N64" s="169">
        <f>'将来負担比率（分子）の構造'!M$43</f>
        <v>326</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12160</v>
      </c>
      <c r="C66" s="169"/>
      <c r="D66" s="169"/>
      <c r="E66" s="169">
        <f>'将来負担比率（分子）の構造'!J$41</f>
        <v>12342</v>
      </c>
      <c r="F66" s="169"/>
      <c r="G66" s="169"/>
      <c r="H66" s="169">
        <f>'将来負担比率（分子）の構造'!K$41</f>
        <v>12144</v>
      </c>
      <c r="I66" s="169"/>
      <c r="J66" s="169"/>
      <c r="K66" s="169">
        <f>'将来負担比率（分子）の構造'!L$41</f>
        <v>11302</v>
      </c>
      <c r="L66" s="169"/>
      <c r="M66" s="169"/>
      <c r="N66" s="169">
        <f>'将来負担比率（分子）の構造'!M$41</f>
        <v>10645</v>
      </c>
      <c r="O66" s="169"/>
      <c r="P66" s="169"/>
    </row>
    <row r="67" spans="1:16" x14ac:dyDescent="0.2">
      <c r="A67" s="169" t="s">
        <v>71</v>
      </c>
      <c r="B67" s="169" t="e">
        <f>NA()</f>
        <v>#N/A</v>
      </c>
      <c r="C67" s="169">
        <f>IF(ISNUMBER('将来負担比率（分子）の構造'!I$53), IF('将来負担比率（分子）の構造'!I$53 &lt; 0, 0, '将来負担比率（分子）の構造'!I$53), NA())</f>
        <v>3351</v>
      </c>
      <c r="D67" s="169" t="e">
        <f>NA()</f>
        <v>#N/A</v>
      </c>
      <c r="E67" s="169" t="e">
        <f>NA()</f>
        <v>#N/A</v>
      </c>
      <c r="F67" s="169">
        <f>IF(ISNUMBER('将来負担比率（分子）の構造'!J$53), IF('将来負担比率（分子）の構造'!J$53 &lt; 0, 0, '将来負担比率（分子）の構造'!J$53), NA())</f>
        <v>2966</v>
      </c>
      <c r="G67" s="169" t="e">
        <f>NA()</f>
        <v>#N/A</v>
      </c>
      <c r="H67" s="169" t="e">
        <f>NA()</f>
        <v>#N/A</v>
      </c>
      <c r="I67" s="169">
        <f>IF(ISNUMBER('将来負担比率（分子）の構造'!K$53), IF('将来負担比率（分子）の構造'!K$53 &lt; 0, 0, '将来負担比率（分子）の構造'!K$53), NA())</f>
        <v>1842</v>
      </c>
      <c r="J67" s="169" t="e">
        <f>NA()</f>
        <v>#N/A</v>
      </c>
      <c r="K67" s="169" t="e">
        <f>NA()</f>
        <v>#N/A</v>
      </c>
      <c r="L67" s="169">
        <f>IF(ISNUMBER('将来負担比率（分子）の構造'!L$53), IF('将来負担比率（分子）の構造'!L$53 &lt; 0, 0, '将来負担比率（分子）の構造'!L$53), NA())</f>
        <v>599</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861</v>
      </c>
      <c r="C72" s="173">
        <f>基金残高に係る経年分析!G55</f>
        <v>1080</v>
      </c>
      <c r="D72" s="173">
        <f>基金残高に係る経年分析!H55</f>
        <v>1362</v>
      </c>
    </row>
    <row r="73" spans="1:16" x14ac:dyDescent="0.2">
      <c r="A73" s="172" t="s">
        <v>74</v>
      </c>
      <c r="B73" s="173">
        <f>基金残高に係る経年分析!F56</f>
        <v>408</v>
      </c>
      <c r="C73" s="173">
        <f>基金残高に係る経年分析!G56</f>
        <v>608</v>
      </c>
      <c r="D73" s="173">
        <f>基金残高に係る経年分析!H56</f>
        <v>609</v>
      </c>
    </row>
    <row r="74" spans="1:16" x14ac:dyDescent="0.2">
      <c r="A74" s="172" t="s">
        <v>75</v>
      </c>
      <c r="B74" s="173">
        <f>基金残高に係る経年分析!F57</f>
        <v>1568</v>
      </c>
      <c r="C74" s="173">
        <f>基金残高に係る経年分析!G57</f>
        <v>1949</v>
      </c>
      <c r="D74" s="173">
        <f>基金残高に係る経年分析!H57</f>
        <v>2135</v>
      </c>
    </row>
  </sheetData>
  <sheetProtection algorithmName="SHA-512" hashValue="IUYNkGbOWBclTVOZmISeDh7VhRKkcd2CEd7RJCrsZ7XFAh8TMuJl+Z1C9S+BfwpaukzVB+BPVKnJhFK6RvTXMg==" saltValue="kjrCgkuxu3FoqDejW8sE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