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CF266D19-2A1D-4650-882C-498E49ECB92F}" xr6:coauthVersionLast="47" xr6:coauthVersionMax="47" xr10:uidLastSave="{00000000-0000-0000-0000-000000000000}"/>
  <bookViews>
    <workbookView xWindow="-108" yWindow="-108" windowWidth="23256" windowHeight="138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<sst xmlns="http://schemas.openxmlformats.org/spreadsheetml/2006/main" count="1126" uniqueCount="584">
  <si>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</si>
  <si>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</si>
  <si>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</si>
  <si>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</si>
  <si>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</si>
  <si>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</si>
  <si>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</si>
  <si>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</si>
  <si>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</si>
  <si>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</si>
  <si>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</si>
  <si>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</si>
  <si>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</si>
  <si>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</si>
  <si>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</si>
  <si>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</si>
  <si>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</si>
  <si>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</si>
  <si>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</si>
  <si>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</si>
  <si>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</si>
  <si>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</si>
  <si>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</si>
  <si>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</si>
  <si>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</si>
  <si>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</si>
  <si>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</si>
  <si>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</si>
  <si>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</si>
  <si>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</si>
  <si>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</si>
  <si>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</si>
  <si>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</si>
  <si>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</si>
  <si>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</si>
  <si>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</si>
  <si>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</si>
  <si>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</si>
  <si>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</si>
  <si>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</si>
  <si>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</si>
  <si>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</si>
  <si>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</si>
  <si>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</si>
  <si>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</si>
  <si>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</si>
  <si>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</si>
  <si>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</si>
  <si>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</si>
  <si>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</si>
  <si>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</si>
  <si>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</si>
  <si>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</si>
  <si>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</si>
  <si>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</si>
  <si>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</si>
  <si>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</si>
  <si>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</si>
  <si>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</si>
  <si>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</si>
  <si>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</si>
  <si>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</si>
  <si>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</si>
  <si>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</si>
  <si>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</si>
  <si>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</si>
  <si>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</si>
  <si>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</si>
  <si>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</si>
  <si>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</si>
  <si>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</si>
  <si>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</si>
  <si>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</si>
  <si>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</si>
  <si>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</si>
  <si>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</si>
  <si>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</si>
  <si>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</si>
  <si>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</si>
  <si>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</si>
  <si>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</si>
  <si>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</si>
  <si>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</si>
  <si>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</si>
  <si>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</si>
  <si>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</si>
  <si>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</si>
  <si>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</si>
  <si>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</si>
  <si>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</si>
  <si>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</si>
  <si>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</si>
  <si>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</si>
  <si>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</si>
  <si>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</si>
  <si>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</si>
  <si>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</si>
  <si>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</si>
  <si>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</si>
  <si>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</si>
  <si>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</si>
  <si>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</si>
  <si>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</si>
  <si>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</si>
  <si>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</si>
  <si>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</si>
  <si>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</si>
  <si>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</si>
  <si>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</si>
  <si>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</si>
  <si>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</si>
  <si>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</si>
  <si>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</si>
  <si>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</si>
  <si>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</si>
  <si>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</si>
  <si>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</si>
  <si>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</si>
  <si>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</si>
  <si>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</si>
  <si>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</si>
  <si>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</si>
  <si>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</si>
  <si>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</si>
  <si>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</si>
  <si>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</si>
  <si>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</si>
  <si>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</si>
  <si>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</si>
  <si>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</si>
  <si>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</si>
  <si>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</si>
  <si>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</si>
  <si>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</si>
  <si>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</si>
  <si>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</si>
  <si>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</si>
  <si>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</si>
  <si>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</si>
  <si>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</si>
  <si>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</si>
  <si>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</si>
  <si>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</si>
  <si>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</si>
  <si>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</si>
  <si>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</si>
  <si>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</si>
  <si>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</si>
  <si>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</si>
  <si>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</si>
  <si>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</si>
  <si>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</si>
  <si>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</si>
  <si>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</si>
  <si>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</si>
  <si>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</si>
  <si>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</si>
  <si>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</si>
  <si>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</si>
  <si>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</si>
  <si>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</si>
  <si>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</si>
  <si>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</si>
  <si>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</si>
  <si>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</si>
  <si>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</si>
  <si>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</si>
  <si>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</si>
  <si>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</si>
  <si>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</si>
  <si>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</si>
  <si>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</si>
  <si>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</si>
  <si>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</si>
  <si>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</si>
  <si>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</si>
  <si>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</si>
  <si>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</si>
  <si>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</si>
  <si>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</si>
  <si>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</si>
  <si>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</si>
  <si>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</si>
  <si>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</si>
  <si>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</si>
  <si>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</si>
  <si>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</si>
  <si>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</si>
  <si>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</si>
  <si>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</si>
  <si>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</si>
  <si>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</si>
  <si>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</si>
  <si>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</si>
  <si>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</si>
  <si>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</si>
  <si>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</si>
  <si>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</si>
  <si>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</si>
  <si>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</si>
  <si>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</si>
  <si>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</si>
  <si>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</si>
  <si>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三重県伊勢市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</si>
  <si>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</si>
  <si>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</si>
  <si>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</si>
  <si>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</si>
  <si>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</si>
  <si>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</si>
  <si>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</si>
  <si>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</si>
  <si>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</si>
  <si>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</si>
  <si>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</si>
  <si>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</si>
  <si>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</si>
  <si>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</si>
  <si>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</si>
  <si>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</si>
  <si>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</si>
  <si>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</si>
  <si>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</si>
  <si>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</si>
  <si>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</si>
  <si>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</si>
  <si>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</si>
  <si>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</si>
  <si>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</si>
  <si>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</si>
  <si>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</si>
  <si>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</si>
  <si>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</si>
  <si>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</si>
  <si>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</si>
  <si>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</si>
  <si>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</si>
  <si>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</si>
  <si>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</si>
  <si>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</si>
  <si>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</si>
  <si>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</si>
  <si>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</si>
  <si>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</si>
  <si>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</si>
  <si>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</si>
  <si>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</si>
  <si>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</si>
  <si>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</si>
  <si>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</si>
  <si>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</si>
  <si>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</si>
  <si>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</si>
  <si>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</si>
  <si>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</si>
  <si>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</si>
  <si>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</si>
  <si>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</si>
  <si>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</si>
  <si>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</si>
  <si>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</si>
  <si>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</si>
  <si>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</si>
  <si>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</si>
  <si>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</si>
  <si>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</si>
  <si>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</si>
  <si>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</si>
  <si>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</si>
  <si>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</si>
  <si>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</si>
  <si>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</si>
  <si>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</si>
  <si>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</si>
  <si>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</si>
  <si>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</si>
  <si>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</si>
  <si>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</si>
  <si>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</si>
  <si>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</si>
  <si>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</si>
  <si>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</si>
  <si>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</si>
  <si>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</si>
  <si>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</si>
  <si>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</si>
  <si>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</si>
  <si>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</si>
  <si>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</si>
  <si>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</si>
  <si>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</si>
  <si>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</si>
  <si>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</si>
  <si>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</si>
  <si>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</si>
  <si>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</si>
  <si>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</si>
  <si>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</si>
  <si>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</si>
  <si>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</si>
  <si>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</si>
  <si>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</si>
  <si>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</si>
  <si>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</si>
  <si>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</si>
  <si>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</si>
  <si>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</si>
  <si>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</si>
  <si>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</si>
  <si>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</si>
  <si>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</si>
  <si>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</si>
  <si>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</si>
  <si>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</si>
  <si>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</si>
  <si>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</si>
  <si>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</si>
  <si>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</si>
  <si>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</si>
  <si>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</si>
  <si>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</si>
  <si>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</si>
  <si>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</si>
  <si>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</si>
  <si>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</si>
  <si>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</si>
  <si>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</si>
  <si>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</si>
  <si>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</si>
  <si>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</si>
  <si>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</si>
  <si>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</si>
  <si>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</si>
  <si>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</si>
  <si>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</si>
  <si>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</si>
  <si>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</si>
  <si>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</si>
  <si>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</si>
  <si>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</si>
  <si>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</si>
  <si>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</si>
  <si>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</si>
  <si>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</si>
  <si>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</si>
  <si>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</si>
  <si>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</si>
  <si>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</si>
  <si>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</si>
  <si>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</si>
  <si>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</si>
  <si>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</si>
  <si>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</si>
  <si>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</si>
  <si>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三重県伊勢市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</si>
  <si>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</si>
  <si>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</si>
  <si>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</si>
  <si>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</si>
  <si>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</si>
  <si>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</si>
  <si>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</si>
  <si>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</si>
  <si>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</si>
  <si>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</si>
  <si>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</si>
  <si>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</si>
  <si>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</si>
  <si>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</si>
  <si>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</si>
  <si>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</si>
  <si>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</si>
  <si>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</si>
  <si>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</si>
  <si>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</si>
  <si>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</si>
  <si>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</si>
  <si>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</si>
  <si>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</si>
  <si>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</si>
  <si>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</si>
  <si>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</si>
  <si>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</si>
  <si>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</si>
  <si>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</si>
  <si>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</si>
  <si>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</si>
  <si>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</si>
  <si>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</si>
  <si>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</si>
  <si>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</si>
  <si>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</si>
  <si>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</si>
  <si>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</si>
  <si>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</si>
  <si>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</si>
  <si>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</si>
  <si>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</si>
  <si>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</si>
  <si>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</si>
  <si>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</si>
  <si>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</si>
  <si>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</si>
  <si>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</si>
  <si>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</si>
  <si>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</si>
  <si>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</si>
  <si>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</si>
  <si>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</si>
  <si>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</si>
  <si>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</si>
  <si>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</si>
  <si>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</si>
  <si>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</si>
  <si>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</si>
  <si>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</si>
  <si>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</si>
  <si>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</si>
  <si>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</si>
  <si>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</si>
  <si>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</si>
  <si>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</si>
  <si>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</si>
  <si>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</si>
  <si>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</si>
  <si>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</si>
  <si>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</si>
  <si>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</si>
  <si>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</si>
  <si>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</si>
  <si>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</si>
  <si>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</si>
  <si>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</si>
  <si>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</si>
  <si>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</si>
  <si>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</si>
  <si>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</si>
  <si>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</si>
  <si>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</si>
  <si>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</si>
  <si>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</si>
  <si>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</si>
  <si>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</si>
  <si>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</si>
  <si>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</si>
  <si>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</si>
  <si>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</si>
  <si>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</si>
  <si>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</si>
  <si>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</si>
  <si>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</si>
  <si>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</si>
  <si>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</si>
  <si>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</si>
  <si>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</si>
  <si>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</si>
  <si>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</si>
  <si>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</si>
  <si>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</si>
  <si>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</si>
  <si>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</si>
  <si>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</si>
  <si>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</si>
  <si>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</si>
  <si>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</si>
  <si>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</si>
  <si>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</si>
  <si>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</si>
  <si>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</si>
  <si>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</si>
  <si>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</si>
  <si>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</si>
  <si>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</si>
  <si>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</si>
  <si>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</si>
  <si>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</si>
  <si>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</si>
  <si>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</si>
  <si>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</si>
  <si>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</si>
  <si>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</si>
  <si>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</si>
  <si>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</si>
  <si>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</si>
  <si>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</si>
  <si>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</si>
  <si>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</si>
  <si>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</si>
  <si>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</si>
  <si>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</si>
  <si>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</si>
  <si>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</si>
  <si>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</si>
  <si>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</si>
  <si>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</si>
  <si>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</si>
  <si>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</si>
  <si>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</si>
  <si>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</si>
  <si>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</si>
  <si>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</si>
  <si>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</si>
  <si>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</si>
  <si>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</si>
  <si>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</si>
  <si>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</si>
  <si>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</si>
  <si>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</si>
  <si>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</si>
  <si>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</si>
  <si>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</si>
  <si>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</si>
  <si>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</si>
  <si>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</si>
  <si>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</si>
  <si>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</si>
  <si>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</si>
  <si>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</si>
  <si>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</si>
  <si>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</si>
  <si>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</si>
  <si>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</si>
  <si>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</si>
  <si>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</si>
  <si>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</si>
  <si>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</si>
  <si>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</si>
  <si>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</si>
  <si>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</si>
  <si>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</si>
  <si>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</si>
  <si>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</si>
  <si>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</si>
  <si>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4.48</t>
  </si>
  <si>
    <t>▲ 5.59</t>
  </si>
  <si>
    <t>▲ 1.45</t>
  </si>
  <si>
    <t>▲ 2.15</t>
  </si>
  <si>
    <t>水道事業会計</t>
  </si>
  <si>
    <t>病院事業会計</t>
  </si>
  <si>
    <t>下水道事業会計</t>
  </si>
  <si>
    <t>介護保険特別会計</t>
  </si>
  <si>
    <t>一般会計</t>
  </si>
  <si>
    <t>後期高齢者医療特別会計</t>
  </si>
  <si>
    <t>観光交通対策特別会計</t>
  </si>
  <si>
    <t>国民健康保険特別会計</t>
  </si>
  <si>
    <t>その他会計（赤字）</t>
  </si>
  <si>
    <t>その他会計（黒字）</t>
  </si>
  <si>
    <t>R01</t>
    <phoneticPr fontId="5"/>
  </si>
  <si>
    <t>R02</t>
    <phoneticPr fontId="5"/>
  </si>
  <si>
    <t>R03</t>
    <phoneticPr fontId="5"/>
  </si>
  <si>
    <t>R04</t>
    <phoneticPr fontId="5"/>
  </si>
  <si>
    <t>R05</t>
    <phoneticPr fontId="5"/>
  </si>
  <si>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</si>
  <si>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</si>
  <si>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</si>
  <si>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</si>
  <si>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</si>
  <si>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</si>
  <si>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</si>
  <si>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</si>
  <si>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</si>
  <si>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</si>
  <si>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</si>
  <si>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</si>
  <si>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</si>
  <si>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</si>
  <si>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</si>
  <si>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</si>
  <si>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</si>
  <si>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伊勢志摩総合地方卸売市場</t>
    <rPh sb="0" eb="4">
      <t>イセシマ</t>
    </rPh>
    <rPh sb="4" eb="6">
      <t>ソウゴウ</t>
    </rPh>
    <rPh sb="6" eb="8">
      <t>チホウ</t>
    </rPh>
    <rPh sb="8" eb="10">
      <t>オロシウリ</t>
    </rPh>
    <rPh sb="10" eb="12">
      <t>イチバ</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</si>
  <si>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</si>
  <si>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</si>
  <si>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</si>
  <si>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</si>
  <si>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</si>
  <si>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</si>
  <si>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</si>
  <si>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</si>
  <si>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</si>
  <si>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</si>
  <si>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ふるさと創生基金</t>
    <rPh sb="4" eb="6">
      <t>ソウセイ</t>
    </rPh>
    <rPh sb="6" eb="8">
      <t>キキン</t>
    </rPh>
    <phoneticPr fontId="2"/>
  </si>
  <si>
    <t>職員退職手当基金</t>
    <rPh sb="0" eb="2">
      <t>ショクイン</t>
    </rPh>
    <rPh sb="2" eb="4">
      <t>タイショク</t>
    </rPh>
    <rPh sb="4" eb="6">
      <t>テアテ</t>
    </rPh>
    <rPh sb="6" eb="8">
      <t>キキン</t>
    </rPh>
    <phoneticPr fontId="2"/>
  </si>
  <si>
    <t>景観形成基金</t>
    <rPh sb="0" eb="2">
      <t>ケイカン</t>
    </rPh>
    <rPh sb="2" eb="4">
      <t>ケイセイ</t>
    </rPh>
    <rPh sb="4" eb="6">
      <t>キキン</t>
    </rPh>
    <phoneticPr fontId="2"/>
  </si>
  <si>
    <t>民俗伝統行事継承事業基金</t>
    <rPh sb="0" eb="2">
      <t>ミンゾク</t>
    </rPh>
    <rPh sb="2" eb="4">
      <t>デントウ</t>
    </rPh>
    <rPh sb="4" eb="6">
      <t>ギョウジ</t>
    </rPh>
    <rPh sb="6" eb="8">
      <t>ケイショウ</t>
    </rPh>
    <rPh sb="8" eb="10">
      <t>ジギョウ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</si>
</sst>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F0C0-4345-9FB2-A2ECD817A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41579</c:v>
                </c:pt>
                <c:pt idx="1">
                  <c:v>60130</c:v>
                </c:pt>
                <c:pt idx="2">
                  <c:v>33666</c:v>
                </c:pt>
                <c:pt idx="3">
                  <c:v>62787</c:v>
                </c:pt>
                <c:pt idx="4">
                  <c:v>30165</c:v>
                </c:pt>
              </c:numCache>
            </c:numRef>
          </c:val>
          <c:smooth val="0"/>
          <c:extLst>
            <c:ext xmlns:c16="http://schemas.microsoft.com/office/drawing/2014/chart" uri="{C3380CC4-5D6E-409C-BE32-E72D297353CC}">
              <c16:uniqueId val="{00000001-F0C0-4345-9FB2-A2ECD817AB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c:v>
                </c:pt>
                <c:pt idx="1">
                  <c:v>0.92</c:v>
                </c:pt>
                <c:pt idx="2">
                  <c:v>1.65</c:v>
                </c:pt>
                <c:pt idx="3">
                  <c:v>0.99</c:v>
                </c:pt>
                <c:pt idx="4">
                  <c:v>1.06</c:v>
                </c:pt>
              </c:numCache>
            </c:numRef>
          </c:val>
          <c:extLst>
            <c:ext xmlns:c16="http://schemas.microsoft.com/office/drawing/2014/chart" uri="{C3380CC4-5D6E-409C-BE32-E72D297353CC}">
              <c16:uniqueId val="{00000000-3E69-4923-8274-9A6AF0CAE2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39.520000000000003</c:v>
                </c:pt>
                <c:pt idx="1">
                  <c:v>33.82</c:v>
                </c:pt>
                <c:pt idx="2">
                  <c:v>33.549999999999997</c:v>
                </c:pt>
                <c:pt idx="3">
                  <c:v>34.39</c:v>
                </c:pt>
                <c:pt idx="4">
                  <c:v>32.090000000000003</c:v>
                </c:pt>
              </c:numCache>
            </c:numRef>
          </c:val>
          <c:extLst>
            <c:ext xmlns:c16="http://schemas.microsoft.com/office/drawing/2014/chart" uri="{C3380CC4-5D6E-409C-BE32-E72D297353CC}">
              <c16:uniqueId val="{00000001-3E69-4923-8274-9A6AF0CAE2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-4.4800000000000004</c:v>
                </c:pt>
                <c:pt idx="1">
                  <c:v>-5.59</c:v>
                </c:pt>
                <c:pt idx="2">
                  <c:v>0.8</c:v>
                </c:pt>
                <c:pt idx="3">
                  <c:v>-1.45</c:v>
                </c:pt>
                <c:pt idx="4">
                  <c:v>-2.15</c:v>
                </c:pt>
              </c:numCache>
            </c:numRef>
          </c:val>
          <c:smooth val="0"/>
          <c:extLst>
            <c:ext xmlns:c16="http://schemas.microsoft.com/office/drawing/2014/chart" uri="{C3380CC4-5D6E-409C-BE32-E72D297353CC}">
              <c16:uniqueId val="{00000002-3E69-4923-8274-9A6AF0CAE2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ED61-4924-A7AC-9B1A64C56E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1-4924-A7AC-9B1A64C56EA6}"/>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0.77</c:v>
                </c:pt>
                <c:pt idx="2">
                  <c:v>#N/A</c:v>
                </c:pt>
                <c:pt idx="3">
                  <c:v>0.54</c:v>
                </c:pt>
                <c:pt idx="4">
                  <c:v>#N/A</c:v>
                </c:pt>
                <c:pt idx="5">
                  <c:v>0.2</c:v>
                </c:pt>
                <c:pt idx="6">
                  <c:v>#N/A</c:v>
                </c:pt>
                <c:pt idx="7">
                  <c:v>0.4</c:v>
                </c:pt>
                <c:pt idx="8">
                  <c:v>#N/A</c:v>
                </c:pt>
                <c:pt idx="9">
                  <c:v>0.09</c:v>
                </c:pt>
              </c:numCache>
            </c:numRef>
          </c:val>
          <c:extLst>
            <c:ext xmlns:c16="http://schemas.microsoft.com/office/drawing/2014/chart" uri="{C3380CC4-5D6E-409C-BE32-E72D297353CC}">
              <c16:uniqueId val="{00000002-ED61-4924-A7AC-9B1A64C56EA6}"/>
            </c:ext>
          </c:extLst>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c:v>
                </c:pt>
                <c:pt idx="4">
                  <c:v>#N/A</c:v>
                </c:pt>
                <c:pt idx="5">
                  <c:v>0.01</c:v>
                </c:pt>
                <c:pt idx="6">
                  <c:v>#N/A</c:v>
                </c:pt>
                <c:pt idx="7">
                  <c:v>0.28000000000000003</c:v>
                </c:pt>
                <c:pt idx="8">
                  <c:v>#N/A</c:v>
                </c:pt>
                <c:pt idx="9">
                  <c:v>0.16</c:v>
                </c:pt>
              </c:numCache>
            </c:numRef>
          </c:val>
          <c:extLst>
            <c:ext xmlns:c16="http://schemas.microsoft.com/office/drawing/2014/chart" uri="{C3380CC4-5D6E-409C-BE32-E72D297353CC}">
              <c16:uniqueId val="{00000003-ED61-4924-A7AC-9B1A64C56E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0.15</c:v>
                </c:pt>
                <c:pt idx="4">
                  <c:v>#N/A</c:v>
                </c:pt>
                <c:pt idx="5">
                  <c:v>0.16</c:v>
                </c:pt>
                <c:pt idx="6">
                  <c:v>#N/A</c:v>
                </c:pt>
                <c:pt idx="7">
                  <c:v>0.19</c:v>
                </c:pt>
                <c:pt idx="8">
                  <c:v>#N/A</c:v>
                </c:pt>
                <c:pt idx="9">
                  <c:v>0.2</c:v>
                </c:pt>
              </c:numCache>
            </c:numRef>
          </c:val>
          <c:extLst>
            <c:ext xmlns:c16="http://schemas.microsoft.com/office/drawing/2014/chart" uri="{C3380CC4-5D6E-409C-BE32-E72D297353CC}">
              <c16:uniqueId val="{00000004-ED61-4924-A7AC-9B1A64C56EA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0.91</c:v>
                </c:pt>
                <c:pt idx="4">
                  <c:v>#N/A</c:v>
                </c:pt>
                <c:pt idx="5">
                  <c:v>1.64</c:v>
                </c:pt>
                <c:pt idx="6">
                  <c:v>#N/A</c:v>
                </c:pt>
                <c:pt idx="7">
                  <c:v>0.98</c:v>
                </c:pt>
                <c:pt idx="8">
                  <c:v>#N/A</c:v>
                </c:pt>
                <c:pt idx="9">
                  <c:v>1.04</c:v>
                </c:pt>
              </c:numCache>
            </c:numRef>
          </c:val>
          <c:extLst>
            <c:ext xmlns:c16="http://schemas.microsoft.com/office/drawing/2014/chart" uri="{C3380CC4-5D6E-409C-BE32-E72D297353CC}">
              <c16:uniqueId val="{00000005-ED61-4924-A7AC-9B1A64C56EA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1.75</c:v>
                </c:pt>
                <c:pt idx="2">
                  <c:v>#N/A</c:v>
                </c:pt>
                <c:pt idx="3">
                  <c:v>1.79</c:v>
                </c:pt>
                <c:pt idx="4">
                  <c:v>#N/A</c:v>
                </c:pt>
                <c:pt idx="5">
                  <c:v>2.04</c:v>
                </c:pt>
                <c:pt idx="6">
                  <c:v>#N/A</c:v>
                </c:pt>
                <c:pt idx="7">
                  <c:v>2.02</c:v>
                </c:pt>
                <c:pt idx="8">
                  <c:v>#N/A</c:v>
                </c:pt>
                <c:pt idx="9">
                  <c:v>1.4</c:v>
                </c:pt>
              </c:numCache>
            </c:numRef>
          </c:val>
          <c:extLst>
            <c:ext xmlns:c16="http://schemas.microsoft.com/office/drawing/2014/chart" uri="{C3380CC4-5D6E-409C-BE32-E72D297353CC}">
              <c16:uniqueId val="{00000006-ED61-4924-A7AC-9B1A64C56EA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4.95</c:v>
                </c:pt>
                <c:pt idx="2">
                  <c:v>#N/A</c:v>
                </c:pt>
                <c:pt idx="3">
                  <c:v>3.74</c:v>
                </c:pt>
                <c:pt idx="4">
                  <c:v>#N/A</c:v>
                </c:pt>
                <c:pt idx="5">
                  <c:v>2.77</c:v>
                </c:pt>
                <c:pt idx="6">
                  <c:v>#N/A</c:v>
                </c:pt>
                <c:pt idx="7">
                  <c:v>3.05</c:v>
                </c:pt>
                <c:pt idx="8">
                  <c:v>#N/A</c:v>
                </c:pt>
                <c:pt idx="9">
                  <c:v>3.06</c:v>
                </c:pt>
              </c:numCache>
            </c:numRef>
          </c:val>
          <c:extLst>
            <c:ext xmlns:c16="http://schemas.microsoft.com/office/drawing/2014/chart" uri="{C3380CC4-5D6E-409C-BE32-E72D297353CC}">
              <c16:uniqueId val="{00000007-ED61-4924-A7AC-9B1A64C56EA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1.89</c:v>
                </c:pt>
                <c:pt idx="2">
                  <c:v>#N/A</c:v>
                </c:pt>
                <c:pt idx="3">
                  <c:v>2.5099999999999998</c:v>
                </c:pt>
                <c:pt idx="4">
                  <c:v>#N/A</c:v>
                </c:pt>
                <c:pt idx="5">
                  <c:v>4.46</c:v>
                </c:pt>
                <c:pt idx="6">
                  <c:v>#N/A</c:v>
                </c:pt>
                <c:pt idx="7">
                  <c:v>6.23</c:v>
                </c:pt>
                <c:pt idx="8">
                  <c:v>#N/A</c:v>
                </c:pt>
                <c:pt idx="9">
                  <c:v>5.98</c:v>
                </c:pt>
              </c:numCache>
            </c:numRef>
          </c:val>
          <c:extLst>
            <c:ext xmlns:c16="http://schemas.microsoft.com/office/drawing/2014/chart" uri="{C3380CC4-5D6E-409C-BE32-E72D297353CC}">
              <c16:uniqueId val="{00000008-ED61-4924-A7AC-9B1A64C56E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6.63</c:v>
                </c:pt>
                <c:pt idx="2">
                  <c:v>#N/A</c:v>
                </c:pt>
                <c:pt idx="3">
                  <c:v>7.16</c:v>
                </c:pt>
                <c:pt idx="4">
                  <c:v>#N/A</c:v>
                </c:pt>
                <c:pt idx="5">
                  <c:v>7.54</c:v>
                </c:pt>
                <c:pt idx="6">
                  <c:v>#N/A</c:v>
                </c:pt>
                <c:pt idx="7">
                  <c:v>7.87</c:v>
                </c:pt>
                <c:pt idx="8">
                  <c:v>#N/A</c:v>
                </c:pt>
                <c:pt idx="9">
                  <c:v>7.55</c:v>
                </c:pt>
              </c:numCache>
            </c:numRef>
          </c:val>
          <c:extLst>
            <c:ext xmlns:c16="http://schemas.microsoft.com/office/drawing/2014/chart" uri="{C3380CC4-5D6E-409C-BE32-E72D297353CC}">
              <c16:uniqueId val="{00000009-ED61-4924-A7AC-9B1A64C56E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6530</c:v>
                </c:pt>
                <c:pt idx="5">
                  <c:v>6603</c:v>
                </c:pt>
                <c:pt idx="8">
                  <c:v>6491</c:v>
                </c:pt>
                <c:pt idx="11">
                  <c:v>6312</c:v>
                </c:pt>
                <c:pt idx="14">
                  <c:v>6206</c:v>
                </c:pt>
              </c:numCache>
            </c:numRef>
          </c:val>
          <c:extLst>
            <c:ext xmlns:c16="http://schemas.microsoft.com/office/drawing/2014/chart" uri="{C3380CC4-5D6E-409C-BE32-E72D297353CC}">
              <c16:uniqueId val="{00000000-0271-44CA-9886-91FB496483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71-44CA-9886-91FB496483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71-44CA-9886-91FB496483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200</c:v>
                </c:pt>
                <c:pt idx="3">
                  <c:v>122</c:v>
                </c:pt>
                <c:pt idx="6">
                  <c:v>116</c:v>
                </c:pt>
                <c:pt idx="9">
                  <c:v>117</c:v>
                </c:pt>
                <c:pt idx="12">
                  <c:v>117</c:v>
                </c:pt>
              </c:numCache>
            </c:numRef>
          </c:val>
          <c:extLst>
            <c:ext xmlns:c16="http://schemas.microsoft.com/office/drawing/2014/chart" uri="{C3380CC4-5D6E-409C-BE32-E72D297353CC}">
              <c16:uniqueId val="{00000003-0271-44CA-9886-91FB496483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1625</c:v>
                </c:pt>
                <c:pt idx="3">
                  <c:v>1922</c:v>
                </c:pt>
                <c:pt idx="6">
                  <c:v>1908</c:v>
                </c:pt>
                <c:pt idx="9">
                  <c:v>1908</c:v>
                </c:pt>
                <c:pt idx="12">
                  <c:v>2041</c:v>
                </c:pt>
              </c:numCache>
            </c:numRef>
          </c:val>
          <c:extLst>
            <c:ext xmlns:c16="http://schemas.microsoft.com/office/drawing/2014/chart" uri="{C3380CC4-5D6E-409C-BE32-E72D297353CC}">
              <c16:uniqueId val="{00000004-0271-44CA-9886-91FB496483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71-44CA-9886-91FB496483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71-44CA-9886-91FB496483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5656</c:v>
                </c:pt>
                <c:pt idx="3">
                  <c:v>5701</c:v>
                </c:pt>
                <c:pt idx="6">
                  <c:v>5592</c:v>
                </c:pt>
                <c:pt idx="9">
                  <c:v>5704</c:v>
                </c:pt>
                <c:pt idx="12">
                  <c:v>5737</c:v>
                </c:pt>
              </c:numCache>
            </c:numRef>
          </c:val>
          <c:extLst>
            <c:ext xmlns:c16="http://schemas.microsoft.com/office/drawing/2014/chart" uri="{C3380CC4-5D6E-409C-BE32-E72D297353CC}">
              <c16:uniqueId val="{00000007-0271-44CA-9886-91FB496483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951</c:v>
                </c:pt>
                <c:pt idx="2">
                  <c:v>#N/A</c:v>
                </c:pt>
                <c:pt idx="3">
                  <c:v>#N/A</c:v>
                </c:pt>
                <c:pt idx="4">
                  <c:v>1142</c:v>
                </c:pt>
                <c:pt idx="5">
                  <c:v>#N/A</c:v>
                </c:pt>
                <c:pt idx="6">
                  <c:v>#N/A</c:v>
                </c:pt>
                <c:pt idx="7">
                  <c:v>1125</c:v>
                </c:pt>
                <c:pt idx="8">
                  <c:v>#N/A</c:v>
                </c:pt>
                <c:pt idx="9">
                  <c:v>#N/A</c:v>
                </c:pt>
                <c:pt idx="10">
                  <c:v>1417</c:v>
                </c:pt>
                <c:pt idx="11">
                  <c:v>#N/A</c:v>
                </c:pt>
                <c:pt idx="12">
                  <c:v>#N/A</c:v>
                </c:pt>
                <c:pt idx="13">
                  <c:v>1689</c:v>
                </c:pt>
                <c:pt idx="14">
                  <c:v>#N/A</c:v>
                </c:pt>
              </c:numCache>
            </c:numRef>
          </c:val>
          <c:smooth val="0"/>
          <c:extLst>
            <c:ext xmlns:c16="http://schemas.microsoft.com/office/drawing/2014/chart" uri="{C3380CC4-5D6E-409C-BE32-E72D297353CC}">
              <c16:uniqueId val="{00000008-0271-44CA-9886-91FB496483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63184</c:v>
                </c:pt>
                <c:pt idx="5">
                  <c:v>64219</c:v>
                </c:pt>
                <c:pt idx="8">
                  <c:v>62946</c:v>
                </c:pt>
                <c:pt idx="11">
                  <c:v>62023</c:v>
                </c:pt>
                <c:pt idx="14">
                  <c:v>59261</c:v>
                </c:pt>
              </c:numCache>
            </c:numRef>
          </c:val>
          <c:extLst>
            <c:ext xmlns:c16="http://schemas.microsoft.com/office/drawing/2014/chart" uri="{C3380CC4-5D6E-409C-BE32-E72D297353CC}">
              <c16:uniqueId val="{00000000-37E3-4EC5-B7B3-99061D0C99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17083</c:v>
                </c:pt>
                <c:pt idx="5">
                  <c:v>18862</c:v>
                </c:pt>
                <c:pt idx="8">
                  <c:v>19303</c:v>
                </c:pt>
                <c:pt idx="11">
                  <c:v>21688</c:v>
                </c:pt>
                <c:pt idx="14">
                  <c:v>22409</c:v>
                </c:pt>
              </c:numCache>
            </c:numRef>
          </c:val>
          <c:extLst>
            <c:ext xmlns:c16="http://schemas.microsoft.com/office/drawing/2014/chart" uri="{C3380CC4-5D6E-409C-BE32-E72D297353CC}">
              <c16:uniqueId val="{00000001-37E3-4EC5-B7B3-99061D0C99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20522</c:v>
                </c:pt>
                <c:pt idx="5">
                  <c:v>18984</c:v>
                </c:pt>
                <c:pt idx="8">
                  <c:v>19229</c:v>
                </c:pt>
                <c:pt idx="11">
                  <c:v>18946</c:v>
                </c:pt>
                <c:pt idx="14">
                  <c:v>18204</c:v>
                </c:pt>
              </c:numCache>
            </c:numRef>
          </c:val>
          <c:extLst>
            <c:ext xmlns:c16="http://schemas.microsoft.com/office/drawing/2014/chart" uri="{C3380CC4-5D6E-409C-BE32-E72D297353CC}">
              <c16:uniqueId val="{00000002-37E3-4EC5-B7B3-99061D0C99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3-4EC5-B7B3-99061D0C99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3-4EC5-B7B3-99061D0C99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E3-4EC5-B7B3-99061D0C99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7138</c:v>
                </c:pt>
                <c:pt idx="3">
                  <c:v>7162</c:v>
                </c:pt>
                <c:pt idx="6">
                  <c:v>6999</c:v>
                </c:pt>
                <c:pt idx="9">
                  <c:v>6857</c:v>
                </c:pt>
                <c:pt idx="12">
                  <c:v>7119</c:v>
                </c:pt>
              </c:numCache>
            </c:numRef>
          </c:val>
          <c:extLst>
            <c:ext xmlns:c16="http://schemas.microsoft.com/office/drawing/2014/chart" uri="{C3380CC4-5D6E-409C-BE32-E72D297353CC}">
              <c16:uniqueId val="{00000006-37E3-4EC5-B7B3-99061D0C99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794</c:v>
                </c:pt>
                <c:pt idx="3">
                  <c:v>691</c:v>
                </c:pt>
                <c:pt idx="6">
                  <c:v>587</c:v>
                </c:pt>
                <c:pt idx="9">
                  <c:v>472</c:v>
                </c:pt>
                <c:pt idx="12">
                  <c:v>365</c:v>
                </c:pt>
              </c:numCache>
            </c:numRef>
          </c:val>
          <c:extLst>
            <c:ext xmlns:c16="http://schemas.microsoft.com/office/drawing/2014/chart" uri="{C3380CC4-5D6E-409C-BE32-E72D297353CC}">
              <c16:uniqueId val="{00000007-37E3-4EC5-B7B3-99061D0C99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33435</c:v>
                </c:pt>
                <c:pt idx="3">
                  <c:v>31962</c:v>
                </c:pt>
                <c:pt idx="6">
                  <c:v>30512</c:v>
                </c:pt>
                <c:pt idx="9">
                  <c:v>30556</c:v>
                </c:pt>
                <c:pt idx="12">
                  <c:v>30804</c:v>
                </c:pt>
              </c:numCache>
            </c:numRef>
          </c:val>
          <c:extLst>
            <c:ext xmlns:c16="http://schemas.microsoft.com/office/drawing/2014/chart" uri="{C3380CC4-5D6E-409C-BE32-E72D297353CC}">
              <c16:uniqueId val="{00000008-37E3-4EC5-B7B3-99061D0C99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E3-4EC5-B7B3-99061D0C99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57122</c:v>
                </c:pt>
                <c:pt idx="3">
                  <c:v>59305</c:v>
                </c:pt>
                <c:pt idx="6">
                  <c:v>59665</c:v>
                </c:pt>
                <c:pt idx="9">
                  <c:v>60417</c:v>
                </c:pt>
                <c:pt idx="12">
                  <c:v>57141</c:v>
                </c:pt>
              </c:numCache>
            </c:numRef>
          </c:val>
          <c:extLst>
            <c:ext xmlns:c16="http://schemas.microsoft.com/office/drawing/2014/chart" uri="{C3380CC4-5D6E-409C-BE32-E72D297353CC}">
              <c16:uniqueId val="{0000000A-37E3-4EC5-B7B3-99061D0C99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E3-4EC5-B7B3-99061D0C99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10514</c:v>
                </c:pt>
                <c:pt idx="1">
                  <c:v>10554</c:v>
                </c:pt>
                <c:pt idx="2">
                  <c:v>10017</c:v>
                </c:pt>
              </c:numCache>
            </c:numRef>
          </c:val>
          <c:extLst>
            <c:ext xmlns:c16="http://schemas.microsoft.com/office/drawing/2014/chart" uri="{C3380CC4-5D6E-409C-BE32-E72D297353CC}">
              <c16:uniqueId val="{00000000-6E36-4E36-AE11-5851985A7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1725</c:v>
                </c:pt>
                <c:pt idx="1">
                  <c:v>1528</c:v>
                </c:pt>
                <c:pt idx="2">
                  <c:v>1442</c:v>
                </c:pt>
              </c:numCache>
            </c:numRef>
          </c:val>
          <c:extLst>
            <c:ext xmlns:c16="http://schemas.microsoft.com/office/drawing/2014/chart" uri="{C3380CC4-5D6E-409C-BE32-E72D297353CC}">
              <c16:uniqueId val="{00000001-6E36-4E36-AE11-5851985A71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4948</c:v>
                </c:pt>
                <c:pt idx="1">
                  <c:v>4378</c:v>
                </c:pt>
                <c:pt idx="2">
                  <c:v>3824</c:v>
                </c:pt>
              </c:numCache>
            </c:numRef>
          </c:val>
          <c:extLst>
            <c:ext xmlns:c16="http://schemas.microsoft.com/office/drawing/2014/chart" uri="{C3380CC4-5D6E-409C-BE32-E72D297353CC}">
              <c16:uniqueId val="{00000002-6E36-4E36-AE11-5851985A71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120,306
119,004
208.37
55,006,363
54,483,485
330,037
31,213,487
57,140,951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財政力指数は、主に税収入の多寡により決まるが、本市は税基盤が脆弱であることなどから低い水準で推移しており、類似団体平均を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経常一般財源は、市税や地方交付税等の増により、前年度に対して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一方、歳出における経常経費充当一般財源等は、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扶助費、補助費等の増</a:t>
          </a:r>
          <a:r>
            <a:rPr kumimoji="1" lang="ja-JP" altLang="en-US" sz="1300">
              <a:latin typeface="ＭＳ Ｐゴシック" panose="020B0600070205080204" pitchFamily="50" charset="-128"/>
              <a:ea typeface="ＭＳ Ｐゴシック" panose="020B0600070205080204" pitchFamily="50" charset="-128"/>
            </a:rPr>
            <a:t>により、前年度に対して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今後、公債費負担の増大が懸念されるが、歳入の一層の確保、歳出の抑制に努め、弾力性のある財政運営を目指す。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169926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196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62</xdr:row>
      <xdr:rowOff>169926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6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人件費については退職手当の減に伴い減少した。物件費についても、</a:t>
          </a:r>
          <a:r>
            <a:rPr kumimoji="1" lang="ja-JP" altLang="en-US" sz="1300" b="0">
              <a:latin typeface="ＭＳ Ｐゴシック" panose="020B0600070205080204" pitchFamily="50" charset="-128"/>
              <a:ea typeface="ＭＳ Ｐゴシック" panose="020B0600070205080204" pitchFamily="50" charset="-128"/>
            </a:rPr>
            <a:t>新型コロナウイルスワクチン接種事業の縮小</a:t>
          </a:r>
          <a:r>
            <a:rPr kumimoji="1" lang="ja-JP" altLang="en-US" sz="1300">
              <a:latin typeface="ＭＳ Ｐゴシック" panose="020B0600070205080204" pitchFamily="50" charset="-128"/>
              <a:ea typeface="ＭＳ Ｐゴシック" panose="020B0600070205080204" pitchFamily="50" charset="-128"/>
            </a:rPr>
            <a:t>、システム更新経費の減に伴い減少したが、類似団体平均を上回った。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今後も内部管理経費の縮減に努める。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94749</xdr:rowOff>
    </xdr:from>
    <xdr:to>
      <xdr:col>23</xdr:col>
      <xdr:colOff>133350</xdr:colOff>
      <xdr:row>84</xdr:row>
      <xdr:rowOff>141199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96549"/>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95326</xdr:rowOff>
    </xdr:from>
    <xdr:to>
      <xdr:col>19</xdr:col>
      <xdr:colOff>133350</xdr:colOff>
      <xdr:row>84</xdr:row>
      <xdr:rowOff>141199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97126"/>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136099</xdr:rowOff>
    </xdr:from>
    <xdr:to>
      <xdr:col>15</xdr:col>
      <xdr:colOff>82550</xdr:colOff>
      <xdr:row>84</xdr:row>
      <xdr:rowOff>95326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6449"/>
          <a:ext cx="889000" cy="1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33358</xdr:rowOff>
    </xdr:from>
    <xdr:to>
      <xdr:col>11</xdr:col>
      <xdr:colOff>31750</xdr:colOff>
      <xdr:row>83</xdr:row>
      <xdr:rowOff>136099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63708"/>
          <a:ext cx="889000" cy="1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43949</xdr:rowOff>
    </xdr:from>
    <xdr:to>
      <xdr:col>23</xdr:col>
      <xdr:colOff>184150</xdr:colOff>
      <xdr:row>84</xdr:row>
      <xdr:rowOff>145549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16026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90399</xdr:rowOff>
    </xdr:from>
    <xdr:to>
      <xdr:col>19</xdr:col>
      <xdr:colOff>184150</xdr:colOff>
      <xdr:row>85</xdr:row>
      <xdr:rowOff>20549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5326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44526</xdr:rowOff>
    </xdr:from>
    <xdr:to>
      <xdr:col>15</xdr:col>
      <xdr:colOff>133350</xdr:colOff>
      <xdr:row>84</xdr:row>
      <xdr:rowOff>146126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130903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85299</xdr:rowOff>
    </xdr:from>
    <xdr:to>
      <xdr:col>11</xdr:col>
      <xdr:colOff>82550</xdr:colOff>
      <xdr:row>84</xdr:row>
      <xdr:rowOff>15449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154008</xdr:rowOff>
    </xdr:from>
    <xdr:to>
      <xdr:col>7</xdr:col>
      <xdr:colOff>31750</xdr:colOff>
      <xdr:row>83</xdr:row>
      <xdr:rowOff>84158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68935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いずれの年も類似団体平均値と同程度で推移していることから、概ね適正であると考えられる。今後も引き続き給与制度及び給与水準の適正化に努める。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定員の適正化については平成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年度に策定した「伊勢市定員管理計画」に基づき、平成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年度までの計画期間において総職員数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消防・病院職員を除く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年４月までの５年間で、職員</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人の削減を目標に取り組んできた結果、目標を上回る職員</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人の削減となった。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103188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353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91122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35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75036</xdr:rowOff>
    </xdr:from>
    <xdr:to>
      <xdr:col>72</xdr:col>
      <xdr:colOff>203200</xdr:colOff>
      <xdr:row>65</xdr:row>
      <xdr:rowOff>91122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192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71014</xdr:rowOff>
    </xdr:from>
    <xdr:to>
      <xdr:col>68</xdr:col>
      <xdr:colOff>152400</xdr:colOff>
      <xdr:row>65</xdr:row>
      <xdr:rowOff>75036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152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52388</xdr:rowOff>
    </xdr:from>
    <xdr:to>
      <xdr:col>81</xdr:col>
      <xdr:colOff>95250</xdr:colOff>
      <xdr:row>65</xdr:row>
      <xdr:rowOff>153988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24465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24236</xdr:rowOff>
    </xdr:from>
    <xdr:to>
      <xdr:col>68</xdr:col>
      <xdr:colOff>203200</xdr:colOff>
      <xdr:row>65</xdr:row>
      <xdr:rowOff>125836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110613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20214</xdr:rowOff>
    </xdr:from>
    <xdr:to>
      <xdr:col>64</xdr:col>
      <xdr:colOff>152400</xdr:colOff>
      <xdr:row>65</xdr:row>
      <xdr:rowOff>121814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106591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公債費が増加したことから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58965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194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92528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控除額が将来負担額を上回ることとなったため、分子要因がなくなり、本年度も将来負担率は算定なしとなった。</a:t>
          </a:r>
        </a:p>
        <a:p>
          <a:r>
            <a:rPr kumimoji="1" lang="ja-JP" altLang="en-US" sz="1300">
              <a:latin typeface="ＭＳ Ｐゴシック" panose="020B0600070205080204" pitchFamily="50" charset="-128"/>
              <a:ea typeface="ＭＳ Ｐゴシック" panose="020B0600070205080204" pitchFamily="50" charset="-128"/>
            </a:rPr>
            <a:t>今後も新規事業の実施については、取捨選択を行い、また行財政改革の推進等により公債費等義務的経費の削減に努めたい。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120,306
119,004
208.37
55,006,363
54,483,485
330,037
31,213,487
57,140,951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退職手当等の減により類似団体平均からの乖離幅は縮小することとなった。会計年度任用職員を含め、引き続き人件費の抑制に努める。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03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335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39</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住民情報システム更新経費等の増に伴い前年度より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67129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88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3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障害者介護給付等事業、及び、各種扶助事業の増により前年度より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ポイントの増となった。今後も精査し、給付費の抑制に努める。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56</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その他の経費については、福祉特別会計への繰出金の増等により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今後も、医療保険及び介護保険の安定的な運営のための繰出金の増加が見込まれることから、長期的な視点に立った運営に努める。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病院繰出金等の増に伴い、前年度より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397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0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39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公債費を除いた経常収支比率は、主に扶助費、補助費等、繰出金の増により前年度から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82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99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99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136997</xdr:rowOff>
    </xdr:from>
    <xdr:to>
      <xdr:col>29</xdr:col>
      <xdr:colOff>127000</xdr:colOff>
      <xdr:row>15</xdr:row>
      <xdr:rowOff>9804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84922"/>
          <a:ext cx="647700" cy="4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386</xdr:rowOff>
    </xdr:from>
    <xdr:to>
      <xdr:col>26</xdr:col>
      <xdr:colOff>50800</xdr:colOff>
      <xdr:row>15</xdr:row>
      <xdr:rowOff>9804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19761"/>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386</xdr:rowOff>
    </xdr:from>
    <xdr:to>
      <xdr:col>22</xdr:col>
      <xdr:colOff>114300</xdr:colOff>
      <xdr:row>15</xdr:row>
      <xdr:rowOff>36093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19761"/>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36093</xdr:rowOff>
    </xdr:from>
    <xdr:to>
      <xdr:col>18</xdr:col>
      <xdr:colOff>177800</xdr:colOff>
      <xdr:row>15</xdr:row>
      <xdr:rowOff>119372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55468"/>
          <a:ext cx="698500" cy="8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86197</xdr:rowOff>
    </xdr:from>
    <xdr:to>
      <xdr:col>29</xdr:col>
      <xdr:colOff>177800</xdr:colOff>
      <xdr:row>15</xdr:row>
      <xdr:rowOff>16347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3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102724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7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130454</xdr:rowOff>
    </xdr:from>
    <xdr:to>
      <xdr:col>26</xdr:col>
      <xdr:colOff>101600</xdr:colOff>
      <xdr:row>15</xdr:row>
      <xdr:rowOff>60604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70781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121036</xdr:rowOff>
    </xdr:from>
    <xdr:to>
      <xdr:col>22</xdr:col>
      <xdr:colOff>165100</xdr:colOff>
      <xdr:row>15</xdr:row>
      <xdr:rowOff>51186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6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61363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3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156743</xdr:rowOff>
    </xdr:from>
    <xdr:to>
      <xdr:col>19</xdr:col>
      <xdr:colOff>38100</xdr:colOff>
      <xdr:row>15</xdr:row>
      <xdr:rowOff>86893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97070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68572</xdr:rowOff>
    </xdr:from>
    <xdr:to>
      <xdr:col>15</xdr:col>
      <xdr:colOff>101600</xdr:colOff>
      <xdr:row>15</xdr:row>
      <xdr:rowOff>170172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8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5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30302</xdr:rowOff>
    </xdr:from>
    <xdr:to>
      <xdr:col>29</xdr:col>
      <xdr:colOff>127000</xdr:colOff>
      <xdr:row>35</xdr:row>
      <xdr:rowOff>121818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40652"/>
          <a:ext cx="6477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121818</xdr:rowOff>
    </xdr:from>
    <xdr:to>
      <xdr:col>26</xdr:col>
      <xdr:colOff>50800</xdr:colOff>
      <xdr:row>35</xdr:row>
      <xdr:rowOff>216839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2168"/>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214973</xdr:rowOff>
    </xdr:from>
    <xdr:to>
      <xdr:col>22</xdr:col>
      <xdr:colOff>114300</xdr:colOff>
      <xdr:row>35</xdr:row>
      <xdr:rowOff>216839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5323"/>
          <a:ext cx="698500" cy="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214973</xdr:rowOff>
    </xdr:from>
    <xdr:to>
      <xdr:col>18</xdr:col>
      <xdr:colOff>177800</xdr:colOff>
      <xdr:row>35</xdr:row>
      <xdr:rowOff>276466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25323"/>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322402</xdr:rowOff>
    </xdr:from>
    <xdr:to>
      <xdr:col>29</xdr:col>
      <xdr:colOff>177800</xdr:colOff>
      <xdr:row>35</xdr:row>
      <xdr:rowOff>81102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167479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71018</xdr:rowOff>
    </xdr:from>
    <xdr:to>
      <xdr:col>26</xdr:col>
      <xdr:colOff>101600</xdr:colOff>
      <xdr:row>35</xdr:row>
      <xdr:rowOff>172618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182795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166039</xdr:rowOff>
    </xdr:from>
    <xdr:to>
      <xdr:col>22</xdr:col>
      <xdr:colOff>165100</xdr:colOff>
      <xdr:row>35</xdr:row>
      <xdr:rowOff>267639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277816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164173</xdr:rowOff>
    </xdr:from>
    <xdr:to>
      <xdr:col>19</xdr:col>
      <xdr:colOff>38100</xdr:colOff>
      <xdr:row>35</xdr:row>
      <xdr:rowOff>265773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275950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225666</xdr:rowOff>
    </xdr:from>
    <xdr:to>
      <xdr:col>15</xdr:col>
      <xdr:colOff>101600</xdr:colOff>
      <xdr:row>35</xdr:row>
      <xdr:rowOff>327266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120,306
119,004
208.37
55,006,363
54,483,485
330,037
31,213,487
57,140,951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45997</xdr:rowOff>
    </xdr:from>
    <xdr:to>
      <xdr:col>24</xdr:col>
      <xdr:colOff>63500</xdr:colOff>
      <xdr:row>33</xdr:row>
      <xdr:rowOff>71714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03847"/>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41562</xdr:rowOff>
    </xdr:from>
    <xdr:to>
      <xdr:col>19</xdr:col>
      <xdr:colOff>177800</xdr:colOff>
      <xdr:row>33</xdr:row>
      <xdr:rowOff>45997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9941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41562</xdr:rowOff>
    </xdr:from>
    <xdr:to>
      <xdr:col>15</xdr:col>
      <xdr:colOff>50800</xdr:colOff>
      <xdr:row>33</xdr:row>
      <xdr:rowOff>113868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99412"/>
          <a:ext cx="8890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113868</xdr:rowOff>
    </xdr:from>
    <xdr:to>
      <xdr:col>10</xdr:col>
      <xdr:colOff>114300</xdr:colOff>
      <xdr:row>35</xdr:row>
      <xdr:rowOff>104656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71718"/>
          <a:ext cx="889000" cy="3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20914</xdr:rowOff>
    </xdr:from>
    <xdr:to>
      <xdr:col>24</xdr:col>
      <xdr:colOff>114300</xdr:colOff>
      <xdr:row>33</xdr:row>
      <xdr:rowOff>122514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43791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166647</xdr:rowOff>
    </xdr:from>
    <xdr:to>
      <xdr:col>20</xdr:col>
      <xdr:colOff>38100</xdr:colOff>
      <xdr:row>33</xdr:row>
      <xdr:rowOff>96797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113324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162212</xdr:rowOff>
    </xdr:from>
    <xdr:to>
      <xdr:col>15</xdr:col>
      <xdr:colOff>101600</xdr:colOff>
      <xdr:row>33</xdr:row>
      <xdr:rowOff>92362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108889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63068</xdr:rowOff>
    </xdr:from>
    <xdr:to>
      <xdr:col>10</xdr:col>
      <xdr:colOff>165100</xdr:colOff>
      <xdr:row>33</xdr:row>
      <xdr:rowOff>164668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53856</xdr:rowOff>
    </xdr:from>
    <xdr:to>
      <xdr:col>6</xdr:col>
      <xdr:colOff>38100</xdr:colOff>
      <xdr:row>35</xdr:row>
      <xdr:rowOff>155456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12109</xdr:rowOff>
    </xdr:from>
    <xdr:to>
      <xdr:col>24</xdr:col>
      <xdr:colOff>63500</xdr:colOff>
      <xdr:row>57</xdr:row>
      <xdr:rowOff>108578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4759"/>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12109</xdr:rowOff>
    </xdr:from>
    <xdr:to>
      <xdr:col>19</xdr:col>
      <xdr:colOff>177800</xdr:colOff>
      <xdr:row>57</xdr:row>
      <xdr:rowOff>81913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4759"/>
          <a:ext cx="889000" cy="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81913</xdr:rowOff>
    </xdr:from>
    <xdr:to>
      <xdr:col>15</xdr:col>
      <xdr:colOff>50800</xdr:colOff>
      <xdr:row>58</xdr:row>
      <xdr:rowOff>40325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4563"/>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95890</xdr:rowOff>
    </xdr:from>
    <xdr:to>
      <xdr:col>10</xdr:col>
      <xdr:colOff>114300</xdr:colOff>
      <xdr:row>58</xdr:row>
      <xdr:rowOff>40325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8540"/>
          <a:ext cx="889000" cy="1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57778</xdr:rowOff>
    </xdr:from>
    <xdr:to>
      <xdr:col>24</xdr:col>
      <xdr:colOff>114300</xdr:colOff>
      <xdr:row>57</xdr:row>
      <xdr:rowOff>159378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36205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132759</xdr:rowOff>
    </xdr:from>
    <xdr:to>
      <xdr:col>20</xdr:col>
      <xdr:colOff>38100</xdr:colOff>
      <xdr:row>57</xdr:row>
      <xdr:rowOff>62909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54036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31113</xdr:rowOff>
    </xdr:from>
    <xdr:to>
      <xdr:col>15</xdr:col>
      <xdr:colOff>101600</xdr:colOff>
      <xdr:row>57</xdr:row>
      <xdr:rowOff>132713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160975</xdr:rowOff>
    </xdr:from>
    <xdr:to>
      <xdr:col>10</xdr:col>
      <xdr:colOff>165100</xdr:colOff>
      <xdr:row>58</xdr:row>
      <xdr:rowOff>91125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45090</xdr:rowOff>
    </xdr:from>
    <xdr:to>
      <xdr:col>6</xdr:col>
      <xdr:colOff>38100</xdr:colOff>
      <xdr:row>57</xdr:row>
      <xdr:rowOff>146690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163217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21513</xdr:rowOff>
    </xdr:from>
    <xdr:to>
      <xdr:col>24</xdr:col>
      <xdr:colOff>63500</xdr:colOff>
      <xdr:row>77</xdr:row>
      <xdr:rowOff>41117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3163"/>
          <a:ext cx="8382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8770</xdr:rowOff>
    </xdr:from>
    <xdr:to>
      <xdr:col>19</xdr:col>
      <xdr:colOff>177800</xdr:colOff>
      <xdr:row>77</xdr:row>
      <xdr:rowOff>41117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1042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8770</xdr:rowOff>
    </xdr:from>
    <xdr:to>
      <xdr:col>15</xdr:col>
      <xdr:colOff>50800</xdr:colOff>
      <xdr:row>77</xdr:row>
      <xdr:rowOff>34258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0420"/>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34258</xdr:rowOff>
    </xdr:from>
    <xdr:to>
      <xdr:col>10</xdr:col>
      <xdr:colOff>114300</xdr:colOff>
      <xdr:row>77</xdr:row>
      <xdr:rowOff>46659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59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142163</xdr:rowOff>
    </xdr:from>
    <xdr:to>
      <xdr:col>24</xdr:col>
      <xdr:colOff>114300</xdr:colOff>
      <xdr:row>77</xdr:row>
      <xdr:rowOff>72313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61668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161767</xdr:rowOff>
    </xdr:from>
    <xdr:to>
      <xdr:col>20</xdr:col>
      <xdr:colOff>38100</xdr:colOff>
      <xdr:row>77</xdr:row>
      <xdr:rowOff>91917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83044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129420</xdr:rowOff>
    </xdr:from>
    <xdr:to>
      <xdr:col>15</xdr:col>
      <xdr:colOff>101600</xdr:colOff>
      <xdr:row>77</xdr:row>
      <xdr:rowOff>59570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50697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154908</xdr:rowOff>
    </xdr:from>
    <xdr:to>
      <xdr:col>10</xdr:col>
      <xdr:colOff>165100</xdr:colOff>
      <xdr:row>77</xdr:row>
      <xdr:rowOff>85058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76185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167309</xdr:rowOff>
    </xdr:from>
    <xdr:to>
      <xdr:col>6</xdr:col>
      <xdr:colOff>38100</xdr:colOff>
      <xdr:row>77</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88586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54105</xdr:rowOff>
    </xdr:from>
    <xdr:to>
      <xdr:col>24</xdr:col>
      <xdr:colOff>63500</xdr:colOff>
      <xdr:row>96</xdr:row>
      <xdr:rowOff>129231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13305"/>
          <a:ext cx="838200" cy="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16949</xdr:rowOff>
    </xdr:from>
    <xdr:to>
      <xdr:col>19</xdr:col>
      <xdr:colOff>177800</xdr:colOff>
      <xdr:row>96</xdr:row>
      <xdr:rowOff>129231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6149"/>
          <a:ext cx="889000" cy="1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16949</xdr:rowOff>
    </xdr:from>
    <xdr:to>
      <xdr:col>15</xdr:col>
      <xdr:colOff>50800</xdr:colOff>
      <xdr:row>97</xdr:row>
      <xdr:rowOff>45121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6149"/>
          <a:ext cx="8890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45121</xdr:rowOff>
    </xdr:from>
    <xdr:to>
      <xdr:col>10</xdr:col>
      <xdr:colOff>114300</xdr:colOff>
      <xdr:row>97</xdr:row>
      <xdr:rowOff>76096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57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3305</xdr:rowOff>
    </xdr:from>
    <xdr:to>
      <xdr:col>24</xdr:col>
      <xdr:colOff>114300</xdr:colOff>
      <xdr:row>96</xdr:row>
      <xdr:rowOff>104905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153182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78431</xdr:rowOff>
    </xdr:from>
    <xdr:to>
      <xdr:col>20</xdr:col>
      <xdr:colOff>38100</xdr:colOff>
      <xdr:row>97</xdr:row>
      <xdr:rowOff>8581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171158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3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137599</xdr:rowOff>
    </xdr:from>
    <xdr:to>
      <xdr:col>15</xdr:col>
      <xdr:colOff>101600</xdr:colOff>
      <xdr:row>96</xdr:row>
      <xdr:rowOff>67749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58876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165771</xdr:rowOff>
    </xdr:from>
    <xdr:to>
      <xdr:col>10</xdr:col>
      <xdr:colOff>165100</xdr:colOff>
      <xdr:row>97</xdr:row>
      <xdr:rowOff>95921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25296</xdr:rowOff>
    </xdr:from>
    <xdr:to>
      <xdr:col>6</xdr:col>
      <xdr:colOff>38100</xdr:colOff>
      <xdr:row>97</xdr:row>
      <xdr:rowOff>126896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118023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22565</xdr:rowOff>
    </xdr:from>
    <xdr:to>
      <xdr:col>55</xdr:col>
      <xdr:colOff>0</xdr:colOff>
      <xdr:row>36</xdr:row>
      <xdr:rowOff>42393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94765"/>
          <a:ext cx="8382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4628</xdr:rowOff>
    </xdr:from>
    <xdr:to>
      <xdr:col>50</xdr:col>
      <xdr:colOff>114300</xdr:colOff>
      <xdr:row>36</xdr:row>
      <xdr:rowOff>22565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176828"/>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106035</xdr:rowOff>
    </xdr:from>
    <xdr:to>
      <xdr:col>45</xdr:col>
      <xdr:colOff>177800</xdr:colOff>
      <xdr:row>36</xdr:row>
      <xdr:rowOff>4628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420985"/>
          <a:ext cx="889000" cy="7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106035</xdr:rowOff>
    </xdr:from>
    <xdr:to>
      <xdr:col>41</xdr:col>
      <xdr:colOff>50800</xdr:colOff>
      <xdr:row>36</xdr:row>
      <xdr:rowOff>163116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20985"/>
          <a:ext cx="8890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163043</xdr:rowOff>
    </xdr:from>
    <xdr:to>
      <xdr:col>55</xdr:col>
      <xdr:colOff>50800</xdr:colOff>
      <xdr:row>36</xdr:row>
      <xdr:rowOff>93193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14470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143215</xdr:rowOff>
    </xdr:from>
    <xdr:to>
      <xdr:col>50</xdr:col>
      <xdr:colOff>165100</xdr:colOff>
      <xdr:row>36</xdr:row>
      <xdr:rowOff>73365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89892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91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125278</xdr:rowOff>
    </xdr:from>
    <xdr:to>
      <xdr:col>46</xdr:col>
      <xdr:colOff>38100</xdr:colOff>
      <xdr:row>36</xdr:row>
      <xdr:rowOff>55428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71955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55235</xdr:rowOff>
    </xdr:from>
    <xdr:to>
      <xdr:col>41</xdr:col>
      <xdr:colOff>101600</xdr:colOff>
      <xdr:row>31</xdr:row>
      <xdr:rowOff>156835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1912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1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112316</xdr:rowOff>
    </xdr:from>
    <xdr:to>
      <xdr:col>36</xdr:col>
      <xdr:colOff>165100</xdr:colOff>
      <xdr:row>37</xdr:row>
      <xdr:rowOff>42466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104305</xdr:rowOff>
    </xdr:from>
    <xdr:to>
      <xdr:col>55</xdr:col>
      <xdr:colOff>0</xdr:colOff>
      <xdr:row>57</xdr:row>
      <xdr:rowOff>4255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362605"/>
          <a:ext cx="838200" cy="4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104305</xdr:rowOff>
    </xdr:from>
    <xdr:to>
      <xdr:col>50</xdr:col>
      <xdr:colOff>114300</xdr:colOff>
      <xdr:row>56</xdr:row>
      <xdr:rowOff>131242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362605"/>
          <a:ext cx="889000" cy="3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138049</xdr:rowOff>
    </xdr:from>
    <xdr:to>
      <xdr:col>45</xdr:col>
      <xdr:colOff>177800</xdr:colOff>
      <xdr:row>56</xdr:row>
      <xdr:rowOff>131242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96349"/>
          <a:ext cx="889000" cy="3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138049</xdr:rowOff>
    </xdr:from>
    <xdr:to>
      <xdr:col>41</xdr:col>
      <xdr:colOff>50800</xdr:colOff>
      <xdr:row>56</xdr:row>
      <xdr:rowOff>30747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96349"/>
          <a:ext cx="8890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124905</xdr:rowOff>
    </xdr:from>
    <xdr:to>
      <xdr:col>55</xdr:col>
      <xdr:colOff>50800</xdr:colOff>
      <xdr:row>57</xdr:row>
      <xdr:rowOff>55055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103332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53505</xdr:rowOff>
    </xdr:from>
    <xdr:to>
      <xdr:col>50</xdr:col>
      <xdr:colOff>165100</xdr:colOff>
      <xdr:row>54</xdr:row>
      <xdr:rowOff>155105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0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80442</xdr:rowOff>
    </xdr:from>
    <xdr:to>
      <xdr:col>46</xdr:col>
      <xdr:colOff>38100</xdr:colOff>
      <xdr:row>57</xdr:row>
      <xdr:rowOff>10592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87249</xdr:rowOff>
    </xdr:from>
    <xdr:to>
      <xdr:col>41</xdr:col>
      <xdr:colOff>101600</xdr:colOff>
      <xdr:row>55</xdr:row>
      <xdr:rowOff>17399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33926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151397</xdr:rowOff>
    </xdr:from>
    <xdr:to>
      <xdr:col>36</xdr:col>
      <xdr:colOff>165100</xdr:colOff>
      <xdr:row>56</xdr:row>
      <xdr:rowOff>81547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72674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6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68149</xdr:rowOff>
    </xdr:from>
    <xdr:to>
      <xdr:col>55</xdr:col>
      <xdr:colOff>0</xdr:colOff>
      <xdr:row>78</xdr:row>
      <xdr:rowOff>12576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755449"/>
          <a:ext cx="838200" cy="6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68149</xdr:rowOff>
    </xdr:from>
    <xdr:to>
      <xdr:col>50</xdr:col>
      <xdr:colOff>114300</xdr:colOff>
      <xdr:row>77</xdr:row>
      <xdr:rowOff>101043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755449"/>
          <a:ext cx="889000" cy="5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63645</xdr:rowOff>
    </xdr:from>
    <xdr:to>
      <xdr:col>45</xdr:col>
      <xdr:colOff>177800</xdr:colOff>
      <xdr:row>77</xdr:row>
      <xdr:rowOff>101043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22395"/>
          <a:ext cx="889000" cy="3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63645</xdr:rowOff>
    </xdr:from>
    <xdr:to>
      <xdr:col>41</xdr:col>
      <xdr:colOff>50800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922395"/>
          <a:ext cx="889000" cy="5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133226</xdr:rowOff>
    </xdr:from>
    <xdr:to>
      <xdr:col>55</xdr:col>
      <xdr:colOff>50800</xdr:colOff>
      <xdr:row>78</xdr:row>
      <xdr:rowOff>63376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111653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17349</xdr:rowOff>
    </xdr:from>
    <xdr:to>
      <xdr:col>50</xdr:col>
      <xdr:colOff>165100</xdr:colOff>
      <xdr:row>74</xdr:row>
      <xdr:rowOff>118949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135476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4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50243</xdr:rowOff>
    </xdr:from>
    <xdr:to>
      <xdr:col>46</xdr:col>
      <xdr:colOff>38100</xdr:colOff>
      <xdr:row>77</xdr:row>
      <xdr:rowOff>151843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142970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3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12845</xdr:rowOff>
    </xdr:from>
    <xdr:to>
      <xdr:col>41</xdr:col>
      <xdr:colOff>101600</xdr:colOff>
      <xdr:row>75</xdr:row>
      <xdr:rowOff>114445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130972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6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21552</xdr:rowOff>
    </xdr:from>
    <xdr:to>
      <xdr:col>55</xdr:col>
      <xdr:colOff>0</xdr:colOff>
      <xdr:row>97</xdr:row>
      <xdr:rowOff>40012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2202"/>
          <a:ext cx="8382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169627</xdr:rowOff>
    </xdr:from>
    <xdr:to>
      <xdr:col>50</xdr:col>
      <xdr:colOff>114300</xdr:colOff>
      <xdr:row>97</xdr:row>
      <xdr:rowOff>21552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28827"/>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94647</xdr:rowOff>
    </xdr:from>
    <xdr:to>
      <xdr:col>45</xdr:col>
      <xdr:colOff>177800</xdr:colOff>
      <xdr:row>96</xdr:row>
      <xdr:rowOff>169627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53847"/>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67272</xdr:rowOff>
    </xdr:from>
    <xdr:to>
      <xdr:col>41</xdr:col>
      <xdr:colOff>50800</xdr:colOff>
      <xdr:row>96</xdr:row>
      <xdr:rowOff>94647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355022"/>
          <a:ext cx="889000" cy="1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160662</xdr:rowOff>
    </xdr:from>
    <xdr:to>
      <xdr:col>55</xdr:col>
      <xdr:colOff>50800</xdr:colOff>
      <xdr:row>97</xdr:row>
      <xdr:rowOff>90812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139089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142202</xdr:rowOff>
    </xdr:from>
    <xdr:to>
      <xdr:col>50</xdr:col>
      <xdr:colOff>165100</xdr:colOff>
      <xdr:row>97</xdr:row>
      <xdr:rowOff>72352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118827</xdr:rowOff>
    </xdr:from>
    <xdr:to>
      <xdr:col>46</xdr:col>
      <xdr:colOff>38100</xdr:colOff>
      <xdr:row>97</xdr:row>
      <xdr:rowOff>48977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40104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43847</xdr:rowOff>
    </xdr:from>
    <xdr:to>
      <xdr:col>41</xdr:col>
      <xdr:colOff>101600</xdr:colOff>
      <xdr:row>96</xdr:row>
      <xdr:rowOff>145447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161974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16472</xdr:rowOff>
    </xdr:from>
    <xdr:to>
      <xdr:col>36</xdr:col>
      <xdr:colOff>165100</xdr:colOff>
      <xdr:row>95</xdr:row>
      <xdr:rowOff>118072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134599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0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156028</xdr:rowOff>
    </xdr:from>
    <xdr:to>
      <xdr:col>85</xdr:col>
      <xdr:colOff>127000</xdr:colOff>
      <xdr:row>39</xdr:row>
      <xdr:rowOff>55009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71128"/>
          <a:ext cx="8382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50437</xdr:rowOff>
    </xdr:from>
    <xdr:to>
      <xdr:col>81</xdr:col>
      <xdr:colOff>50800</xdr:colOff>
      <xdr:row>39</xdr:row>
      <xdr:rowOff>55009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69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61650</xdr:rowOff>
    </xdr:from>
    <xdr:to>
      <xdr:col>76</xdr:col>
      <xdr:colOff>114300</xdr:colOff>
      <xdr:row>39</xdr:row>
      <xdr:rowOff>50437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76750"/>
          <a:ext cx="889000" cy="1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61650</xdr:rowOff>
    </xdr:from>
    <xdr:to>
      <xdr:col>71</xdr:col>
      <xdr:colOff>177800</xdr:colOff>
      <xdr:row>38</xdr:row>
      <xdr:rowOff>127508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76750"/>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105228</xdr:rowOff>
    </xdr:from>
    <xdr:to>
      <xdr:col>85</xdr:col>
      <xdr:colOff>177800</xdr:colOff>
      <xdr:row>39</xdr:row>
      <xdr:rowOff>35378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64605</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4209</xdr:rowOff>
    </xdr:from>
    <xdr:to>
      <xdr:col>81</xdr:col>
      <xdr:colOff>101600</xdr:colOff>
      <xdr:row>39</xdr:row>
      <xdr:rowOff>105809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96936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8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171087</xdr:rowOff>
    </xdr:from>
    <xdr:to>
      <xdr:col>76</xdr:col>
      <xdr:colOff>165100</xdr:colOff>
      <xdr:row>39</xdr:row>
      <xdr:rowOff>101237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92364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10850</xdr:rowOff>
    </xdr:from>
    <xdr:to>
      <xdr:col>72</xdr:col>
      <xdr:colOff>38100</xdr:colOff>
      <xdr:row>38</xdr:row>
      <xdr:rowOff>112450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128976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76708</xdr:rowOff>
    </xdr:from>
    <xdr:to>
      <xdr:col>67</xdr:col>
      <xdr:colOff>101600</xdr:colOff>
      <xdr:row>39</xdr:row>
      <xdr:rowOff>6858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23385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164656</xdr:rowOff>
    </xdr:from>
    <xdr:to>
      <xdr:col>85</xdr:col>
      <xdr:colOff>127000</xdr:colOff>
      <xdr:row>74</xdr:row>
      <xdr:rowOff>9322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80506"/>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9322</xdr:rowOff>
    </xdr:from>
    <xdr:to>
      <xdr:col>81</xdr:col>
      <xdr:colOff>50800</xdr:colOff>
      <xdr:row>74</xdr:row>
      <xdr:rowOff>36982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96622"/>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28810</xdr:rowOff>
    </xdr:from>
    <xdr:to>
      <xdr:col>76</xdr:col>
      <xdr:colOff>114300</xdr:colOff>
      <xdr:row>74</xdr:row>
      <xdr:rowOff>36982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71611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28810</xdr:rowOff>
    </xdr:from>
    <xdr:to>
      <xdr:col>71</xdr:col>
      <xdr:colOff>177800</xdr:colOff>
      <xdr:row>74</xdr:row>
      <xdr:rowOff>42850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1611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113856</xdr:rowOff>
    </xdr:from>
    <xdr:to>
      <xdr:col>85</xdr:col>
      <xdr:colOff>177800</xdr:colOff>
      <xdr:row>74</xdr:row>
      <xdr:rowOff>44006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136733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129972</xdr:rowOff>
    </xdr:from>
    <xdr:to>
      <xdr:col>81</xdr:col>
      <xdr:colOff>101600</xdr:colOff>
      <xdr:row>74</xdr:row>
      <xdr:rowOff>60122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76649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4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157632</xdr:rowOff>
    </xdr:from>
    <xdr:to>
      <xdr:col>76</xdr:col>
      <xdr:colOff>165100</xdr:colOff>
      <xdr:row>74</xdr:row>
      <xdr:rowOff>87782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104309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149460</xdr:rowOff>
    </xdr:from>
    <xdr:to>
      <xdr:col>72</xdr:col>
      <xdr:colOff>38100</xdr:colOff>
      <xdr:row>74</xdr:row>
      <xdr:rowOff>79610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96137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163500</xdr:rowOff>
    </xdr:from>
    <xdr:to>
      <xdr:col>67</xdr:col>
      <xdr:colOff>101600</xdr:colOff>
      <xdr:row>74</xdr:row>
      <xdr:rowOff>93650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110177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29812</xdr:rowOff>
    </xdr:from>
    <xdr:to>
      <xdr:col>85</xdr:col>
      <xdr:colOff>127000</xdr:colOff>
      <xdr:row>99</xdr:row>
      <xdr:rowOff>38498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700336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3302</xdr:rowOff>
    </xdr:from>
    <xdr:to>
      <xdr:col>81</xdr:col>
      <xdr:colOff>50800</xdr:colOff>
      <xdr:row>99</xdr:row>
      <xdr:rowOff>38498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76852"/>
          <a:ext cx="889000" cy="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3302</xdr:rowOff>
    </xdr:from>
    <xdr:to>
      <xdr:col>76</xdr:col>
      <xdr:colOff>114300</xdr:colOff>
      <xdr:row>99</xdr:row>
      <xdr:rowOff>39635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76852"/>
          <a:ext cx="889000" cy="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33310</xdr:rowOff>
    </xdr:from>
    <xdr:to>
      <xdr:col>71</xdr:col>
      <xdr:colOff>177800</xdr:colOff>
      <xdr:row>99</xdr:row>
      <xdr:rowOff>39635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700686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150462</xdr:rowOff>
    </xdr:from>
    <xdr:to>
      <xdr:col>85</xdr:col>
      <xdr:colOff>177800</xdr:colOff>
      <xdr:row>99</xdr:row>
      <xdr:rowOff>80612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65389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159148</xdr:rowOff>
    </xdr:from>
    <xdr:to>
      <xdr:col>81</xdr:col>
      <xdr:colOff>101600</xdr:colOff>
      <xdr:row>99</xdr:row>
      <xdr:rowOff>89298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80425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705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123952</xdr:rowOff>
    </xdr:from>
    <xdr:to>
      <xdr:col>76</xdr:col>
      <xdr:colOff>165100</xdr:colOff>
      <xdr:row>99</xdr:row>
      <xdr:rowOff>54102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45229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160285</xdr:rowOff>
    </xdr:from>
    <xdr:to>
      <xdr:col>72</xdr:col>
      <xdr:colOff>38100</xdr:colOff>
      <xdr:row>99</xdr:row>
      <xdr:rowOff>90435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81562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05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153960</xdr:rowOff>
    </xdr:from>
    <xdr:to>
      <xdr:col>67</xdr:col>
      <xdr:colOff>101600</xdr:colOff>
      <xdr:row>99</xdr:row>
      <xdr:rowOff>84110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75237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21808</xdr:rowOff>
    </xdr:from>
    <xdr:to>
      <xdr:col>116</xdr:col>
      <xdr:colOff>63500</xdr:colOff>
      <xdr:row>39</xdr:row>
      <xdr:rowOff>97409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08358"/>
          <a:ext cx="8382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44994</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5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1724</xdr:rowOff>
    </xdr:from>
    <xdr:to>
      <xdr:col>102</xdr:col>
      <xdr:colOff>114300</xdr:colOff>
      <xdr:row>39</xdr:row>
      <xdr:rowOff>44994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16824"/>
          <a:ext cx="889000" cy="2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142458</xdr:rowOff>
    </xdr:from>
    <xdr:to>
      <xdr:col>116</xdr:col>
      <xdr:colOff>114300</xdr:colOff>
      <xdr:row>39</xdr:row>
      <xdr:rowOff>72608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57385</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7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46609</xdr:rowOff>
    </xdr:from>
    <xdr:to>
      <xdr:col>112</xdr:col>
      <xdr:colOff>38100</xdr:colOff>
      <xdr:row>39</xdr:row>
      <xdr:rowOff>148209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139336</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165644</xdr:rowOff>
    </xdr:from>
    <xdr:to>
      <xdr:col>102</xdr:col>
      <xdr:colOff>165100</xdr:colOff>
      <xdr:row>39</xdr:row>
      <xdr:rowOff>95794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86921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7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122374</xdr:rowOff>
    </xdr:from>
    <xdr:to>
      <xdr:col>98</xdr:col>
      <xdr:colOff>38100</xdr:colOff>
      <xdr:row>38</xdr:row>
      <xdr:rowOff>52524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69051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4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30334</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74434"/>
          <a:ext cx="889000" cy="1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30334</xdr:rowOff>
    </xdr:from>
    <xdr:to>
      <xdr:col>107</xdr:col>
      <xdr:colOff>50800</xdr:colOff>
      <xdr:row>59</xdr:row>
      <xdr:rowOff>43535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74434"/>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9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150984</xdr:rowOff>
    </xdr:from>
    <xdr:to>
      <xdr:col>107</xdr:col>
      <xdr:colOff>101600</xdr:colOff>
      <xdr:row>58</xdr:row>
      <xdr:rowOff>81134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97661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1550</xdr:rowOff>
    </xdr:from>
    <xdr:to>
      <xdr:col>116</xdr:col>
      <xdr:colOff>63500</xdr:colOff>
      <xdr:row>74</xdr:row>
      <xdr:rowOff>85065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88850"/>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85065</xdr:rowOff>
    </xdr:from>
    <xdr:to>
      <xdr:col>111</xdr:col>
      <xdr:colOff>177800</xdr:colOff>
      <xdr:row>74</xdr:row>
      <xdr:rowOff>116001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72365"/>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116001</xdr:rowOff>
    </xdr:from>
    <xdr:to>
      <xdr:col>107</xdr:col>
      <xdr:colOff>50800</xdr:colOff>
      <xdr:row>74</xdr:row>
      <xdr:rowOff>135890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0330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135890</xdr:rowOff>
    </xdr:from>
    <xdr:to>
      <xdr:col>102</xdr:col>
      <xdr:colOff>114300</xdr:colOff>
      <xdr:row>75</xdr:row>
      <xdr:rowOff>46622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23190"/>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122200</xdr:rowOff>
    </xdr:from>
    <xdr:to>
      <xdr:col>116</xdr:col>
      <xdr:colOff>114300</xdr:colOff>
      <xdr:row>74</xdr:row>
      <xdr:rowOff>52350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145077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34265</xdr:rowOff>
    </xdr:from>
    <xdr:to>
      <xdr:col>112</xdr:col>
      <xdr:colOff>38100</xdr:colOff>
      <xdr:row>74</xdr:row>
      <xdr:rowOff>135865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152392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65201</xdr:rowOff>
    </xdr:from>
    <xdr:to>
      <xdr:col>107</xdr:col>
      <xdr:colOff>101600</xdr:colOff>
      <xdr:row>74</xdr:row>
      <xdr:rowOff>166801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11878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85090</xdr:rowOff>
    </xdr:from>
    <xdr:to>
      <xdr:col>102</xdr:col>
      <xdr:colOff>165100</xdr:colOff>
      <xdr:row>75</xdr:row>
      <xdr:rowOff>15240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31767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167272</xdr:rowOff>
    </xdr:from>
    <xdr:to>
      <xdr:col>98</xdr:col>
      <xdr:colOff>38100</xdr:colOff>
      <xdr:row>75</xdr:row>
      <xdr:rowOff>97422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88549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補助費等は令和４年度に比べ減少しているものの、病院事業会計及び下水道事業会計への繰出や一部事務組合への負担金などにより高い水準で推移しており、類似団体内平均、全国平均を上回っている。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普通建設事業に関しては、中心市街地整備や排水施設整備などの更新整備が継続している。また、今後も、大型の建設事業が想定されるため、より一層の歳出削減に努める必要がある。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120,306
119,004
208.37
55,006,363
54,483,485
330,037
31,213,487
57,140,951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20066</xdr:rowOff>
    </xdr:from>
    <xdr:to>
      <xdr:col>24</xdr:col>
      <xdr:colOff>63500</xdr:colOff>
      <xdr:row>35</xdr:row>
      <xdr:rowOff>31496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08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20066</xdr:rowOff>
    </xdr:from>
    <xdr:to>
      <xdr:col>19</xdr:col>
      <xdr:colOff>177800</xdr:colOff>
      <xdr:row>35</xdr:row>
      <xdr:rowOff>52832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081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24638</xdr:rowOff>
    </xdr:from>
    <xdr:to>
      <xdr:col>15</xdr:col>
      <xdr:colOff>50800</xdr:colOff>
      <xdr:row>35</xdr:row>
      <xdr:rowOff>52832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3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35</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186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152146</xdr:rowOff>
    </xdr:from>
    <xdr:to>
      <xdr:col>24</xdr:col>
      <xdr:colOff>114300</xdr:colOff>
      <xdr:row>35</xdr:row>
      <xdr:rowOff>82296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130573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140716</xdr:rowOff>
    </xdr:from>
    <xdr:to>
      <xdr:col>20</xdr:col>
      <xdr:colOff>38100</xdr:colOff>
      <xdr:row>35</xdr:row>
      <xdr:rowOff>70866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94759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145288</xdr:rowOff>
    </xdr:from>
    <xdr:to>
      <xdr:col>10</xdr:col>
      <xdr:colOff>165100</xdr:colOff>
      <xdr:row>35</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128837</xdr:rowOff>
    </xdr:from>
    <xdr:to>
      <xdr:col>24</xdr:col>
      <xdr:colOff>63500</xdr:colOff>
      <xdr:row>57</xdr:row>
      <xdr:rowOff>143659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1487"/>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122738</xdr:rowOff>
    </xdr:from>
    <xdr:to>
      <xdr:col>19</xdr:col>
      <xdr:colOff>177800</xdr:colOff>
      <xdr:row>57</xdr:row>
      <xdr:rowOff>128837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5388"/>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42298</xdr:rowOff>
    </xdr:from>
    <xdr:to>
      <xdr:col>15</xdr:col>
      <xdr:colOff>50800</xdr:colOff>
      <xdr:row>57</xdr:row>
      <xdr:rowOff>122738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72048"/>
          <a:ext cx="889000" cy="4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42298</xdr:rowOff>
    </xdr:from>
    <xdr:to>
      <xdr:col>10</xdr:col>
      <xdr:colOff>114300</xdr:colOff>
      <xdr:row>57</xdr:row>
      <xdr:rowOff>151757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72048"/>
          <a:ext cx="889000" cy="4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92859</xdr:rowOff>
    </xdr:from>
    <xdr:to>
      <xdr:col>24</xdr:col>
      <xdr:colOff>114300</xdr:colOff>
      <xdr:row>58</xdr:row>
      <xdr:rowOff>23009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78037</xdr:rowOff>
    </xdr:from>
    <xdr:to>
      <xdr:col>20</xdr:col>
      <xdr:colOff>38100</xdr:colOff>
      <xdr:row>58</xdr:row>
      <xdr:rowOff>8187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170764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71938</xdr:rowOff>
    </xdr:from>
    <xdr:to>
      <xdr:col>15</xdr:col>
      <xdr:colOff>101600</xdr:colOff>
      <xdr:row>58</xdr:row>
      <xdr:rowOff>2088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164665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162948</xdr:rowOff>
    </xdr:from>
    <xdr:to>
      <xdr:col>10</xdr:col>
      <xdr:colOff>165100</xdr:colOff>
      <xdr:row>55</xdr:row>
      <xdr:rowOff>93098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84225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100957</xdr:rowOff>
    </xdr:from>
    <xdr:to>
      <xdr:col>6</xdr:col>
      <xdr:colOff>38100</xdr:colOff>
      <xdr:row>58</xdr:row>
      <xdr:rowOff>31107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65374</xdr:rowOff>
    </xdr:from>
    <xdr:to>
      <xdr:col>24</xdr:col>
      <xdr:colOff>63500</xdr:colOff>
      <xdr:row>77</xdr:row>
      <xdr:rowOff>96090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7024"/>
          <a:ext cx="8382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88669</xdr:rowOff>
    </xdr:from>
    <xdr:to>
      <xdr:col>19</xdr:col>
      <xdr:colOff>177800</xdr:colOff>
      <xdr:row>77</xdr:row>
      <xdr:rowOff>96090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90319"/>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88669</xdr:rowOff>
    </xdr:from>
    <xdr:to>
      <xdr:col>15</xdr:col>
      <xdr:colOff>50800</xdr:colOff>
      <xdr:row>78</xdr:row>
      <xdr:rowOff>127477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0319"/>
          <a:ext cx="889000" cy="2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127477</xdr:rowOff>
    </xdr:from>
    <xdr:to>
      <xdr:col>10</xdr:col>
      <xdr:colOff>114300</xdr:colOff>
      <xdr:row>79</xdr:row>
      <xdr:rowOff>36951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00577"/>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14574</xdr:rowOff>
    </xdr:from>
    <xdr:to>
      <xdr:col>24</xdr:col>
      <xdr:colOff>114300</xdr:colOff>
      <xdr:row>77</xdr:row>
      <xdr:rowOff>116174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164451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45290</xdr:rowOff>
    </xdr:from>
    <xdr:to>
      <xdr:col>20</xdr:col>
      <xdr:colOff>38100</xdr:colOff>
      <xdr:row>77</xdr:row>
      <xdr:rowOff>146890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37869</xdr:rowOff>
    </xdr:from>
    <xdr:to>
      <xdr:col>15</xdr:col>
      <xdr:colOff>101600</xdr:colOff>
      <xdr:row>77</xdr:row>
      <xdr:rowOff>139469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130596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76677</xdr:rowOff>
    </xdr:from>
    <xdr:to>
      <xdr:col>10</xdr:col>
      <xdr:colOff>165100</xdr:colOff>
      <xdr:row>79</xdr:row>
      <xdr:rowOff>6827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4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157601</xdr:rowOff>
    </xdr:from>
    <xdr:to>
      <xdr:col>6</xdr:col>
      <xdr:colOff>38100</xdr:colOff>
      <xdr:row>79</xdr:row>
      <xdr:rowOff>87751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78878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146656</xdr:rowOff>
    </xdr:from>
    <xdr:to>
      <xdr:col>24</xdr:col>
      <xdr:colOff>63500</xdr:colOff>
      <xdr:row>94</xdr:row>
      <xdr:rowOff>22330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91506"/>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6034</xdr:rowOff>
    </xdr:from>
    <xdr:to>
      <xdr:col>19</xdr:col>
      <xdr:colOff>177800</xdr:colOff>
      <xdr:row>93</xdr:row>
      <xdr:rowOff>146656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950884"/>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6034</xdr:rowOff>
    </xdr:from>
    <xdr:to>
      <xdr:col>15</xdr:col>
      <xdr:colOff>50800</xdr:colOff>
      <xdr:row>95</xdr:row>
      <xdr:rowOff>31964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50884"/>
          <a:ext cx="889000" cy="36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31964</xdr:rowOff>
    </xdr:from>
    <xdr:to>
      <xdr:col>10</xdr:col>
      <xdr:colOff>114300</xdr:colOff>
      <xdr:row>96</xdr:row>
      <xdr:rowOff>2606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19714"/>
          <a:ext cx="889000" cy="1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142980</xdr:rowOff>
    </xdr:from>
    <xdr:to>
      <xdr:col>24</xdr:col>
      <xdr:colOff>114300</xdr:colOff>
      <xdr:row>94</xdr:row>
      <xdr:rowOff>73130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165857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95856</xdr:rowOff>
    </xdr:from>
    <xdr:to>
      <xdr:col>20</xdr:col>
      <xdr:colOff>38100</xdr:colOff>
      <xdr:row>94</xdr:row>
      <xdr:rowOff>26006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42533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126684</xdr:rowOff>
    </xdr:from>
    <xdr:to>
      <xdr:col>15</xdr:col>
      <xdr:colOff>101600</xdr:colOff>
      <xdr:row>93</xdr:row>
      <xdr:rowOff>56834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73361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152614</xdr:rowOff>
    </xdr:from>
    <xdr:to>
      <xdr:col>10</xdr:col>
      <xdr:colOff>165100</xdr:colOff>
      <xdr:row>95</xdr:row>
      <xdr:rowOff>82764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99291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123256</xdr:rowOff>
    </xdr:from>
    <xdr:to>
      <xdr:col>6</xdr:col>
      <xdr:colOff>38100</xdr:colOff>
      <xdr:row>96</xdr:row>
      <xdr:rowOff>53406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69933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153416</xdr:rowOff>
    </xdr:from>
    <xdr:to>
      <xdr:col>55</xdr:col>
      <xdr:colOff>0</xdr:colOff>
      <xdr:row>37</xdr:row>
      <xdr:rowOff>153797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70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151892</xdr:rowOff>
    </xdr:from>
    <xdr:to>
      <xdr:col>50</xdr:col>
      <xdr:colOff>114300</xdr:colOff>
      <xdr:row>37</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955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151511</xdr:rowOff>
    </xdr:from>
    <xdr:to>
      <xdr:col>45</xdr:col>
      <xdr:colOff>177800</xdr:colOff>
      <xdr:row>37</xdr:row>
      <xdr:rowOff>151892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951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151511</xdr:rowOff>
    </xdr:from>
    <xdr:to>
      <xdr:col>41</xdr:col>
      <xdr:colOff>50800</xdr:colOff>
      <xdr:row>38</xdr:row>
      <xdr:rowOff>5207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516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102616</xdr:rowOff>
    </xdr:from>
    <xdr:to>
      <xdr:col>55</xdr:col>
      <xdr:colOff>50800</xdr:colOff>
      <xdr:row>38</xdr:row>
      <xdr:rowOff>32765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81043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24274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101092</xdr:rowOff>
    </xdr:from>
    <xdr:to>
      <xdr:col>46</xdr:col>
      <xdr:colOff>38100</xdr:colOff>
      <xdr:row>38</xdr:row>
      <xdr:rowOff>31242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22369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100711</xdr:rowOff>
    </xdr:from>
    <xdr:to>
      <xdr:col>41</xdr:col>
      <xdr:colOff>101600</xdr:colOff>
      <xdr:row>38</xdr:row>
      <xdr:rowOff>30861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21988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125857</xdr:rowOff>
    </xdr:from>
    <xdr:to>
      <xdr:col>36</xdr:col>
      <xdr:colOff>165100</xdr:colOff>
      <xdr:row>38</xdr:row>
      <xdr:rowOff>56007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47134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86437</xdr:rowOff>
    </xdr:from>
    <xdr:to>
      <xdr:col>55</xdr:col>
      <xdr:colOff>0</xdr:colOff>
      <xdr:row>56</xdr:row>
      <xdr:rowOff>116017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87637"/>
          <a:ext cx="8382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116017</xdr:rowOff>
    </xdr:from>
    <xdr:to>
      <xdr:col>50</xdr:col>
      <xdr:colOff>114300</xdr:colOff>
      <xdr:row>56</xdr:row>
      <xdr:rowOff>166584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7217"/>
          <a:ext cx="8890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130282</xdr:rowOff>
    </xdr:from>
    <xdr:to>
      <xdr:col>45</xdr:col>
      <xdr:colOff>177800</xdr:colOff>
      <xdr:row>56</xdr:row>
      <xdr:rowOff>166584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1482"/>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123149</xdr:rowOff>
    </xdr:from>
    <xdr:to>
      <xdr:col>41</xdr:col>
      <xdr:colOff>50800</xdr:colOff>
      <xdr:row>56</xdr:row>
      <xdr:rowOff>130282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2434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35637</xdr:rowOff>
    </xdr:from>
    <xdr:to>
      <xdr:col>55</xdr:col>
      <xdr:colOff>50800</xdr:colOff>
      <xdr:row>56</xdr:row>
      <xdr:rowOff>137237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58514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65217</xdr:rowOff>
    </xdr:from>
    <xdr:to>
      <xdr:col>50</xdr:col>
      <xdr:colOff>165100</xdr:colOff>
      <xdr:row>56</xdr:row>
      <xdr:rowOff>166817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11894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4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115784</xdr:rowOff>
    </xdr:from>
    <xdr:to>
      <xdr:col>46</xdr:col>
      <xdr:colOff>38100</xdr:colOff>
      <xdr:row>57</xdr:row>
      <xdr:rowOff>45934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62461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4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79482</xdr:rowOff>
    </xdr:from>
    <xdr:to>
      <xdr:col>41</xdr:col>
      <xdr:colOff>101600</xdr:colOff>
      <xdr:row>57</xdr:row>
      <xdr:rowOff>9632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26159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4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72349</xdr:rowOff>
    </xdr:from>
    <xdr:to>
      <xdr:col>36</xdr:col>
      <xdr:colOff>165100</xdr:colOff>
      <xdr:row>57</xdr:row>
      <xdr:rowOff>2499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19026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4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120726</xdr:rowOff>
    </xdr:from>
    <xdr:to>
      <xdr:col>55</xdr:col>
      <xdr:colOff>0</xdr:colOff>
      <xdr:row>78</xdr:row>
      <xdr:rowOff>33610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22376"/>
          <a:ext cx="838200" cy="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120726</xdr:rowOff>
    </xdr:from>
    <xdr:to>
      <xdr:col>50</xdr:col>
      <xdr:colOff>114300</xdr:colOff>
      <xdr:row>78</xdr:row>
      <xdr:rowOff>15418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22376"/>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53346</xdr:rowOff>
    </xdr:from>
    <xdr:to>
      <xdr:col>45</xdr:col>
      <xdr:colOff>177800</xdr:colOff>
      <xdr:row>78</xdr:row>
      <xdr:rowOff>15418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54996"/>
          <a:ext cx="8890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53346</xdr:rowOff>
    </xdr:from>
    <xdr:to>
      <xdr:col>41</xdr:col>
      <xdr:colOff>50800</xdr:colOff>
      <xdr:row>78</xdr:row>
      <xdr:rowOff>61080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54996"/>
          <a:ext cx="889000" cy="1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154260</xdr:rowOff>
    </xdr:from>
    <xdr:to>
      <xdr:col>55</xdr:col>
      <xdr:colOff>50800</xdr:colOff>
      <xdr:row>78</xdr:row>
      <xdr:rowOff>84410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132687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69926</xdr:rowOff>
    </xdr:from>
    <xdr:to>
      <xdr:col>50</xdr:col>
      <xdr:colOff>165100</xdr:colOff>
      <xdr:row>78</xdr:row>
      <xdr:rowOff>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136068</xdr:rowOff>
    </xdr:from>
    <xdr:to>
      <xdr:col>46</xdr:col>
      <xdr:colOff>38100</xdr:colOff>
      <xdr:row>78</xdr:row>
      <xdr:rowOff>66218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57345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2546</xdr:rowOff>
    </xdr:from>
    <xdr:to>
      <xdr:col>41</xdr:col>
      <xdr:colOff>101600</xdr:colOff>
      <xdr:row>77</xdr:row>
      <xdr:rowOff>104146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120673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xdr:rowOff>
    </xdr:from>
    <xdr:to>
      <xdr:col>36</xdr:col>
      <xdr:colOff>165100</xdr:colOff>
      <xdr:row>78</xdr:row>
      <xdr:rowOff>111880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128407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1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91148</xdr:rowOff>
    </xdr:from>
    <xdr:to>
      <xdr:col>55</xdr:col>
      <xdr:colOff>0</xdr:colOff>
      <xdr:row>95</xdr:row>
      <xdr:rowOff>97803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78898"/>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118935</xdr:rowOff>
    </xdr:from>
    <xdr:to>
      <xdr:col>50</xdr:col>
      <xdr:colOff>114300</xdr:colOff>
      <xdr:row>95</xdr:row>
      <xdr:rowOff>97803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35235"/>
          <a:ext cx="889000" cy="1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118935</xdr:rowOff>
    </xdr:from>
    <xdr:to>
      <xdr:col>45</xdr:col>
      <xdr:colOff>177800</xdr:colOff>
      <xdr:row>95</xdr:row>
      <xdr:rowOff>88455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352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88455</xdr:rowOff>
    </xdr:from>
    <xdr:to>
      <xdr:col>41</xdr:col>
      <xdr:colOff>50800</xdr:colOff>
      <xdr:row>95</xdr:row>
      <xdr:rowOff>122213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6205"/>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40348</xdr:rowOff>
    </xdr:from>
    <xdr:to>
      <xdr:col>55</xdr:col>
      <xdr:colOff>50800</xdr:colOff>
      <xdr:row>95</xdr:row>
      <xdr:rowOff>141948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63225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47003</xdr:rowOff>
    </xdr:from>
    <xdr:to>
      <xdr:col>50</xdr:col>
      <xdr:colOff>165100</xdr:colOff>
      <xdr:row>95</xdr:row>
      <xdr:rowOff>148603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165130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68135</xdr:rowOff>
    </xdr:from>
    <xdr:to>
      <xdr:col>46</xdr:col>
      <xdr:colOff>38100</xdr:colOff>
      <xdr:row>94</xdr:row>
      <xdr:rowOff>169735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14812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37655</xdr:rowOff>
    </xdr:from>
    <xdr:to>
      <xdr:col>41</xdr:col>
      <xdr:colOff>101600</xdr:colOff>
      <xdr:row>95</xdr:row>
      <xdr:rowOff>139255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155782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71413</xdr:rowOff>
    </xdr:from>
    <xdr:to>
      <xdr:col>36</xdr:col>
      <xdr:colOff>165100</xdr:colOff>
      <xdr:row>96</xdr:row>
      <xdr:rowOff>1563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18090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107950</xdr:rowOff>
    </xdr:from>
    <xdr:to>
      <xdr:col>85</xdr:col>
      <xdr:colOff>127000</xdr:colOff>
      <xdr:row>32</xdr:row>
      <xdr:rowOff>16637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422900"/>
          <a:ext cx="8382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132334</xdr:rowOff>
    </xdr:from>
    <xdr:to>
      <xdr:col>81</xdr:col>
      <xdr:colOff>50800</xdr:colOff>
      <xdr:row>31</xdr:row>
      <xdr:rowOff>107950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104384"/>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132334</xdr:rowOff>
    </xdr:from>
    <xdr:to>
      <xdr:col>76</xdr:col>
      <xdr:colOff>114300</xdr:colOff>
      <xdr:row>32</xdr:row>
      <xdr:rowOff>30734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104384"/>
          <a:ext cx="889000" cy="4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30734</xdr:rowOff>
    </xdr:from>
    <xdr:to>
      <xdr:col>71</xdr:col>
      <xdr:colOff>177800</xdr:colOff>
      <xdr:row>33</xdr:row>
      <xdr:rowOff>89154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17134"/>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137287</xdr:rowOff>
    </xdr:from>
    <xdr:to>
      <xdr:col>85</xdr:col>
      <xdr:colOff>177800</xdr:colOff>
      <xdr:row>32</xdr:row>
      <xdr:rowOff>67437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160164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57150</xdr:rowOff>
    </xdr:from>
    <xdr:to>
      <xdr:col>81</xdr:col>
      <xdr:colOff>101600</xdr:colOff>
      <xdr:row>31</xdr:row>
      <xdr:rowOff>158750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3827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81534</xdr:rowOff>
    </xdr:from>
    <xdr:to>
      <xdr:col>76</xdr:col>
      <xdr:colOff>165100</xdr:colOff>
      <xdr:row>30</xdr:row>
      <xdr:rowOff>11684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0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28211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48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151384</xdr:rowOff>
    </xdr:from>
    <xdr:to>
      <xdr:col>72</xdr:col>
      <xdr:colOff>38100</xdr:colOff>
      <xdr:row>32</xdr:row>
      <xdr:rowOff>81534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98061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38354</xdr:rowOff>
    </xdr:from>
    <xdr:to>
      <xdr:col>67</xdr:col>
      <xdr:colOff>101600</xdr:colOff>
      <xdr:row>33</xdr:row>
      <xdr:rowOff>139954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156481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137776</xdr:rowOff>
    </xdr:from>
    <xdr:to>
      <xdr:col>85</xdr:col>
      <xdr:colOff>127000</xdr:colOff>
      <xdr:row>57</xdr:row>
      <xdr:rowOff>75025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96076"/>
          <a:ext cx="838200" cy="4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137776</xdr:rowOff>
    </xdr:from>
    <xdr:to>
      <xdr:col>81</xdr:col>
      <xdr:colOff>50800</xdr:colOff>
      <xdr:row>56</xdr:row>
      <xdr:rowOff>144463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96076"/>
          <a:ext cx="889000" cy="3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162637</xdr:rowOff>
    </xdr:from>
    <xdr:to>
      <xdr:col>76</xdr:col>
      <xdr:colOff>114300</xdr:colOff>
      <xdr:row>56</xdr:row>
      <xdr:rowOff>144463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49487"/>
          <a:ext cx="889000" cy="4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162637</xdr:rowOff>
    </xdr:from>
    <xdr:to>
      <xdr:col>71</xdr:col>
      <xdr:colOff>177800</xdr:colOff>
      <xdr:row>56</xdr:row>
      <xdr:rowOff>81293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49487"/>
          <a:ext cx="889000" cy="4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24225</xdr:rowOff>
    </xdr:from>
    <xdr:to>
      <xdr:col>85</xdr:col>
      <xdr:colOff>177800</xdr:colOff>
      <xdr:row>57</xdr:row>
      <xdr:rowOff>125825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86976</xdr:rowOff>
    </xdr:from>
    <xdr:to>
      <xdr:col>81</xdr:col>
      <xdr:colOff>101600</xdr:colOff>
      <xdr:row>55</xdr:row>
      <xdr:rowOff>17126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33653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93663</xdr:rowOff>
    </xdr:from>
    <xdr:to>
      <xdr:col>76</xdr:col>
      <xdr:colOff>165100</xdr:colOff>
      <xdr:row>57</xdr:row>
      <xdr:rowOff>23813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111837</xdr:rowOff>
    </xdr:from>
    <xdr:to>
      <xdr:col>72</xdr:col>
      <xdr:colOff>38100</xdr:colOff>
      <xdr:row>54</xdr:row>
      <xdr:rowOff>41987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58514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30493</xdr:rowOff>
    </xdr:from>
    <xdr:to>
      <xdr:col>67</xdr:col>
      <xdr:colOff>101600</xdr:colOff>
      <xdr:row>56</xdr:row>
      <xdr:rowOff>132093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148620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156029</xdr:rowOff>
    </xdr:from>
    <xdr:to>
      <xdr:col>85</xdr:col>
      <xdr:colOff>127000</xdr:colOff>
      <xdr:row>79</xdr:row>
      <xdr:rowOff>55009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9129"/>
          <a:ext cx="8382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50437</xdr:rowOff>
    </xdr:from>
    <xdr:to>
      <xdr:col>81</xdr:col>
      <xdr:colOff>50800</xdr:colOff>
      <xdr:row>79</xdr:row>
      <xdr:rowOff>55009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949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61649</xdr:rowOff>
    </xdr:from>
    <xdr:to>
      <xdr:col>76</xdr:col>
      <xdr:colOff>114300</xdr:colOff>
      <xdr:row>79</xdr:row>
      <xdr:rowOff>50437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34749"/>
          <a:ext cx="889000" cy="1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61649</xdr:rowOff>
    </xdr:from>
    <xdr:to>
      <xdr:col>71</xdr:col>
      <xdr:colOff>177800</xdr:colOff>
      <xdr:row>78</xdr:row>
      <xdr:rowOff>127508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34749"/>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105229</xdr:rowOff>
    </xdr:from>
    <xdr:to>
      <xdr:col>85</xdr:col>
      <xdr:colOff>177800</xdr:colOff>
      <xdr:row>79</xdr:row>
      <xdr:rowOff>35379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64606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4209</xdr:rowOff>
    </xdr:from>
    <xdr:to>
      <xdr:col>81</xdr:col>
      <xdr:colOff>101600</xdr:colOff>
      <xdr:row>79</xdr:row>
      <xdr:rowOff>105809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96936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41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171087</xdr:rowOff>
    </xdr:from>
    <xdr:to>
      <xdr:col>76</xdr:col>
      <xdr:colOff>165100</xdr:colOff>
      <xdr:row>79</xdr:row>
      <xdr:rowOff>101237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92364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36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10849</xdr:rowOff>
    </xdr:from>
    <xdr:to>
      <xdr:col>72</xdr:col>
      <xdr:colOff>38100</xdr:colOff>
      <xdr:row>78</xdr:row>
      <xdr:rowOff>112449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128976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1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76708</xdr:rowOff>
    </xdr:from>
    <xdr:to>
      <xdr:col>67</xdr:col>
      <xdr:colOff>101600</xdr:colOff>
      <xdr:row>79</xdr:row>
      <xdr:rowOff>6858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23385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164655</xdr:rowOff>
    </xdr:from>
    <xdr:to>
      <xdr:col>85</xdr:col>
      <xdr:colOff>127000</xdr:colOff>
      <xdr:row>94</xdr:row>
      <xdr:rowOff>9322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09505"/>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9322</xdr:rowOff>
    </xdr:from>
    <xdr:to>
      <xdr:col>81</xdr:col>
      <xdr:colOff>50800</xdr:colOff>
      <xdr:row>94</xdr:row>
      <xdr:rowOff>36982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25622"/>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28811</xdr:rowOff>
    </xdr:from>
    <xdr:to>
      <xdr:col>76</xdr:col>
      <xdr:colOff>114300</xdr:colOff>
      <xdr:row>94</xdr:row>
      <xdr:rowOff>36982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45111"/>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28811</xdr:rowOff>
    </xdr:from>
    <xdr:to>
      <xdr:col>71</xdr:col>
      <xdr:colOff>177800</xdr:colOff>
      <xdr:row>94</xdr:row>
      <xdr:rowOff>42850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4511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113855</xdr:rowOff>
    </xdr:from>
    <xdr:to>
      <xdr:col>85</xdr:col>
      <xdr:colOff>177800</xdr:colOff>
      <xdr:row>94</xdr:row>
      <xdr:rowOff>44005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136732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129972</xdr:rowOff>
    </xdr:from>
    <xdr:to>
      <xdr:col>81</xdr:col>
      <xdr:colOff>101600</xdr:colOff>
      <xdr:row>94</xdr:row>
      <xdr:rowOff>60122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76649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157632</xdr:rowOff>
    </xdr:from>
    <xdr:to>
      <xdr:col>76</xdr:col>
      <xdr:colOff>165100</xdr:colOff>
      <xdr:row>94</xdr:row>
      <xdr:rowOff>87782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104309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149461</xdr:rowOff>
    </xdr:from>
    <xdr:to>
      <xdr:col>72</xdr:col>
      <xdr:colOff>38100</xdr:colOff>
      <xdr:row>94</xdr:row>
      <xdr:rowOff>79611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96138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163500</xdr:rowOff>
    </xdr:from>
    <xdr:to>
      <xdr:col>67</xdr:col>
      <xdr:colOff>101600</xdr:colOff>
      <xdr:row>94</xdr:row>
      <xdr:rowOff>93650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110177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類似団体平均、三重県平均を共に上回っているのは、衛生費、土木費、災害復旧費及び公債費で、衛生費は、病院事業会計繰出金等によるものである。</a:t>
          </a:r>
        </a:p>
        <a:p>
          <a:r>
            <a:rPr kumimoji="1" lang="ja-JP" altLang="en-US" sz="1300">
              <a:latin typeface="ＭＳ Ｐゴシック" panose="020B0600070205080204" pitchFamily="50" charset="-128"/>
              <a:ea typeface="ＭＳ Ｐゴシック" panose="020B0600070205080204" pitchFamily="50" charset="-128"/>
            </a:rPr>
            <a:t>次年度以降も大型建設事業によるコスト増が見込まれるため、より一層の歳出抑制に努める。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市税や地方交付税等が増額されたが、財政調整基金を取り崩したことにより、実質単年度収支は２年連続でマイナスとなっている。</a:t>
          </a:r>
        </a:p>
        <a:p>
          <a:r>
            <a:rPr kumimoji="1" lang="ja-JP" altLang="en-US" sz="1400">
              <a:latin typeface="ＭＳ ゴシック" pitchFamily="49" charset="-128"/>
              <a:ea typeface="ＭＳ ゴシック" pitchFamily="49" charset="-128"/>
            </a:rPr>
            <a:t>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全ての会計が黒字で推移しているが、特に、下水道事業会計については、今後も下水道建設等に伴う公債費負担が大きくなることから、更なる経営改善を進める必要がある。</a:t>
          </a:r>
        </a:p>
        <a:p>
          <a:r>
            <a:rPr kumimoji="1" lang="ja-JP" altLang="en-US" sz="1400">
              <a:latin typeface="ＭＳ ゴシック" pitchFamily="49" charset="-128"/>
              <a:ea typeface="ＭＳ ゴシック" pitchFamily="49" charset="-128"/>
            </a:rPr>
            <a:t>健全な財政状況を維持するため、長期的な視点に立ち事業の推進を図る。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小中学校統合等の建設事業に伴う元利償還金の影響で、元利償還金等（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）は、過去３ヶ年合計比で増額している。</a:t>
          </a:r>
        </a:p>
        <a:p>
          <a:r>
            <a:rPr kumimoji="1" lang="ja-JP" altLang="en-US" sz="1400">
              <a:latin typeface="ＭＳ ゴシック" pitchFamily="49" charset="-128"/>
              <a:ea typeface="ＭＳ ゴシック" pitchFamily="49" charset="-128"/>
            </a:rPr>
            <a:t>市税をはじめとした一般財源の大きな伸びは見込めず臨時財政対策債を含め地方債に依存した財政運営が予測される一方、一般会計や一部事務組合における大型事業が控えているため、地方債残高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地方債の発行が減少したことにより将来負担額は減額した。</a:t>
          </a:r>
          <a:r>
            <a:rPr kumimoji="1" lang="ja-JP" altLang="en-US" sz="1400">
              <a:latin typeface="ＭＳ ゴシック" pitchFamily="49" charset="-128"/>
              <a:ea typeface="ＭＳ ゴシック" pitchFamily="49" charset="-128"/>
            </a:rPr>
            <a:t>また、基準財政需要算入額の減額により充当可能財源等は減額したが、将来負担額を上回ったため、将来負担比率の分子はゼロ以下となった。</a:t>
          </a:r>
        </a:p>
        <a:p>
          <a:r>
            <a:rPr kumimoji="1" lang="ja-JP" altLang="en-US" sz="1400">
              <a:latin typeface="ＭＳ ゴシック" pitchFamily="49" charset="-128"/>
              <a:ea typeface="ＭＳ ゴシック" pitchFamily="49" charset="-128"/>
            </a:rPr>
            <a:t>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に財政調整基金を取り崩した。また、減債基金、及び、その他特定目的基金（地域振興基金、ふるさと創生基金等）については目的に合致した事業の財源として取り崩し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一般財源の不足が見込まれる場合には、一定程度の残高を確保しながら取り崩しを行う。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民俗伝統行事継承事業基金：無形民俗文化財の行事の円滑な実施及び保存継承に要する経費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財源確保のため、地域振興基金、ふるさと創生基金の取り崩しによる減少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地域振興基金、ふるさと創生基金については一定程度の残高を確保しながら取り崩しをする予定である。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一般財源の不足が見込まれる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場合には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一定程度の残高を確保しながら取り崩しを行う。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公債費が高止まりしている間は、一定程度の取り崩しを予定している。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55006363</v>
      </c>
      <c r="BO4" s="371"/>
      <c r="BP4" s="371"/>
      <c r="BQ4" s="371"/>
      <c r="BR4" s="371"/>
      <c r="BS4" s="371"/>
      <c r="BT4" s="371"/>
      <c r="BU4" s="372"/>
      <c r="BV4" s="370">
        <v>58853640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54483485</v>
      </c>
      <c r="BO5" s="408"/>
      <c r="BP5" s="408"/>
      <c r="BQ5" s="408"/>
      <c r="BR5" s="408"/>
      <c r="BS5" s="408"/>
      <c r="BT5" s="408"/>
      <c r="BU5" s="409"/>
      <c r="BV5" s="407">
        <v>58405884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94.8</v>
      </c>
      <c r="CU5" s="405"/>
      <c r="CV5" s="405"/>
      <c r="CW5" s="405"/>
      <c r="CX5" s="405"/>
      <c r="CY5" s="405"/>
      <c r="CZ5" s="405"/>
      <c r="DA5" s="406"/>
      <c r="DB5" s="404">
        <v>93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522878</v>
      </c>
      <c r="BO6" s="408"/>
      <c r="BP6" s="408"/>
      <c r="BQ6" s="408"/>
      <c r="BR6" s="408"/>
      <c r="BS6" s="408"/>
      <c r="BT6" s="408"/>
      <c r="BU6" s="409"/>
      <c r="BV6" s="407">
        <v>447756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192841</v>
      </c>
      <c r="BO7" s="408"/>
      <c r="BP7" s="408"/>
      <c r="BQ7" s="408"/>
      <c r="BR7" s="408"/>
      <c r="BS7" s="408"/>
      <c r="BT7" s="408"/>
      <c r="BU7" s="409"/>
      <c r="BV7" s="407">
        <v>144158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31213487</v>
      </c>
      <c r="CU7" s="408"/>
      <c r="CV7" s="408"/>
      <c r="CW7" s="408"/>
      <c r="CX7" s="408"/>
      <c r="CY7" s="408"/>
      <c r="CZ7" s="408"/>
      <c r="DA7" s="409"/>
      <c r="DB7" s="407">
        <v>30686666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330037</v>
      </c>
      <c r="BO8" s="408"/>
      <c r="BP8" s="408"/>
      <c r="BQ8" s="408"/>
      <c r="BR8" s="408"/>
      <c r="BS8" s="408"/>
      <c r="BT8" s="408"/>
      <c r="BU8" s="409"/>
      <c r="BV8" s="407">
        <v>303598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122765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26439</v>
      </c>
      <c r="BO9" s="408"/>
      <c r="BP9" s="408"/>
      <c r="BQ9" s="408"/>
      <c r="BR9" s="408"/>
      <c r="BS9" s="408"/>
      <c r="BT9" s="408"/>
      <c r="BU9" s="409"/>
      <c r="BV9" s="407">
        <v>-213188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15.3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127817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23382</v>
      </c>
      <c r="BO10" s="408"/>
      <c r="BP10" s="408"/>
      <c r="BQ10" s="408"/>
      <c r="BR10" s="408"/>
      <c r="BS10" s="408"/>
      <c r="BT10" s="408"/>
      <c r="BU10" s="409"/>
      <c r="BV10" s="407">
        <v>19223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120306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720000</v>
      </c>
      <c r="BO12" s="408"/>
      <c r="BP12" s="408"/>
      <c r="BQ12" s="408"/>
      <c r="BR12" s="408"/>
      <c r="BS12" s="408"/>
      <c r="BT12" s="408"/>
      <c r="BU12" s="409"/>
      <c r="BV12" s="407">
        <v>250000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119004</v>
      </c>
      <c r="S13" s="492"/>
      <c r="T13" s="492"/>
      <c r="U13" s="492"/>
      <c r="V13" s="493"/>
      <c r="W13" s="423" t="s">
        <v>131</v>
      </c>
      <c r="X13" s="424"/>
      <c r="Y13" s="424"/>
      <c r="Z13" s="424"/>
      <c r="AA13" s="424"/>
      <c r="AB13" s="414"/>
      <c r="AC13" s="458">
        <v>1406</v>
      </c>
      <c r="AD13" s="459"/>
      <c r="AE13" s="459"/>
      <c r="AF13" s="459"/>
      <c r="AG13" s="501"/>
      <c r="AH13" s="458">
        <v>1622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-670179</v>
      </c>
      <c r="BO13" s="408"/>
      <c r="BP13" s="408"/>
      <c r="BQ13" s="408"/>
      <c r="BR13" s="408"/>
      <c r="BS13" s="408"/>
      <c r="BT13" s="408"/>
      <c r="BU13" s="409"/>
      <c r="BV13" s="407">
        <v>-443965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121770</v>
      </c>
      <c r="S14" s="492"/>
      <c r="T14" s="492"/>
      <c r="U14" s="492"/>
      <c r="V14" s="493"/>
      <c r="W14" s="397"/>
      <c r="X14" s="398"/>
      <c r="Y14" s="398"/>
      <c r="Z14" s="398"/>
      <c r="AA14" s="398"/>
      <c r="AB14" s="387"/>
      <c r="AC14" s="494">
        <v>2.5</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120625</v>
      </c>
      <c r="S15" s="492"/>
      <c r="T15" s="492"/>
      <c r="U15" s="492"/>
      <c r="V15" s="493"/>
      <c r="W15" s="423" t="s">
        <v>137</v>
      </c>
      <c r="X15" s="424"/>
      <c r="Y15" s="424"/>
      <c r="Z15" s="424"/>
      <c r="AA15" s="424"/>
      <c r="AB15" s="414"/>
      <c r="AC15" s="458">
        <v>14462</v>
      </c>
      <c r="AD15" s="459"/>
      <c r="AE15" s="459"/>
      <c r="AF15" s="459"/>
      <c r="AG15" s="501"/>
      <c r="AH15" s="458">
        <v>15939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15359068</v>
      </c>
      <c r="BO15" s="371"/>
      <c r="BP15" s="371"/>
      <c r="BQ15" s="371"/>
      <c r="BR15" s="371"/>
      <c r="BS15" s="371"/>
      <c r="BT15" s="371"/>
      <c r="BU15" s="372"/>
      <c r="BV15" s="370">
        <v>14941151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25.7</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26912053</v>
      </c>
      <c r="BO16" s="408"/>
      <c r="BP16" s="408"/>
      <c r="BQ16" s="408"/>
      <c r="BR16" s="408"/>
      <c r="BS16" s="408"/>
      <c r="BT16" s="408"/>
      <c r="BU16" s="409"/>
      <c r="BV16" s="407">
        <v>26187130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40482</v>
      </c>
      <c r="AD17" s="459"/>
      <c r="AE17" s="459"/>
      <c r="AF17" s="459"/>
      <c r="AG17" s="501"/>
      <c r="AH17" s="458">
        <v>41702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19405273</v>
      </c>
      <c r="BO17" s="408"/>
      <c r="BP17" s="408"/>
      <c r="BQ17" s="408"/>
      <c r="BR17" s="408"/>
      <c r="BS17" s="408"/>
      <c r="BT17" s="408"/>
      <c r="BU17" s="409"/>
      <c r="BV17" s="407">
        <v>18870731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208.37</v>
      </c>
      <c r="M18" s="531"/>
      <c r="N18" s="531"/>
      <c r="O18" s="531"/>
      <c r="P18" s="531"/>
      <c r="Q18" s="531"/>
      <c r="R18" s="532"/>
      <c r="S18" s="532"/>
      <c r="T18" s="532"/>
      <c r="U18" s="532"/>
      <c r="V18" s="533"/>
      <c r="W18" s="425"/>
      <c r="X18" s="426"/>
      <c r="Y18" s="426"/>
      <c r="Z18" s="426"/>
      <c r="AA18" s="426"/>
      <c r="AB18" s="417"/>
      <c r="AC18" s="534">
        <v>71.8</v>
      </c>
      <c r="AD18" s="535"/>
      <c r="AE18" s="535"/>
      <c r="AF18" s="535"/>
      <c r="AG18" s="536"/>
      <c r="AH18" s="534">
        <v>70.400000000000006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30179960</v>
      </c>
      <c r="BO18" s="408"/>
      <c r="BP18" s="408"/>
      <c r="BQ18" s="408"/>
      <c r="BR18" s="408"/>
      <c r="BS18" s="408"/>
      <c r="BT18" s="408"/>
      <c r="BU18" s="409"/>
      <c r="BV18" s="407">
        <v>29217876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38454750</v>
      </c>
      <c r="BO19" s="408"/>
      <c r="BP19" s="408"/>
      <c r="BQ19" s="408"/>
      <c r="BR19" s="408"/>
      <c r="BS19" s="408"/>
      <c r="BT19" s="408"/>
      <c r="BU19" s="409"/>
      <c r="BV19" s="407">
        <v>37289496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51580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57140951</v>
      </c>
      <c r="BO22" s="371"/>
      <c r="BP22" s="371"/>
      <c r="BQ22" s="371"/>
      <c r="BR22" s="371"/>
      <c r="BS22" s="371"/>
      <c r="BT22" s="371"/>
      <c r="BU22" s="372"/>
      <c r="BV22" s="370">
        <v>60417418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36276742</v>
      </c>
      <c r="BO23" s="408"/>
      <c r="BP23" s="408"/>
      <c r="BQ23" s="408"/>
      <c r="BR23" s="408"/>
      <c r="BS23" s="408"/>
      <c r="BT23" s="408"/>
      <c r="BU23" s="409"/>
      <c r="BV23" s="407">
        <v>38321825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10060</v>
      </c>
      <c r="R24" s="459"/>
      <c r="S24" s="459"/>
      <c r="T24" s="459"/>
      <c r="U24" s="459"/>
      <c r="V24" s="501"/>
      <c r="W24" s="553"/>
      <c r="X24" s="554"/>
      <c r="Y24" s="555"/>
      <c r="Z24" s="457" t="s">
        <v>162</v>
      </c>
      <c r="AA24" s="437"/>
      <c r="AB24" s="437"/>
      <c r="AC24" s="437"/>
      <c r="AD24" s="437"/>
      <c r="AE24" s="437"/>
      <c r="AF24" s="437"/>
      <c r="AG24" s="438"/>
      <c r="AH24" s="458">
        <v>967</v>
      </c>
      <c r="AI24" s="459"/>
      <c r="AJ24" s="459"/>
      <c r="AK24" s="459"/>
      <c r="AL24" s="501"/>
      <c r="AM24" s="458">
        <v>2997700</v>
      </c>
      <c r="AN24" s="459"/>
      <c r="AO24" s="459"/>
      <c r="AP24" s="459"/>
      <c r="AQ24" s="459"/>
      <c r="AR24" s="501"/>
      <c r="AS24" s="458">
        <v>3100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36187446</v>
      </c>
      <c r="BO24" s="408"/>
      <c r="BP24" s="408"/>
      <c r="BQ24" s="408"/>
      <c r="BR24" s="408"/>
      <c r="BS24" s="408"/>
      <c r="BT24" s="408"/>
      <c r="BU24" s="409"/>
      <c r="BV24" s="407">
        <v>37677036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v>199</v>
      </c>
      <c r="AI25" s="459"/>
      <c r="AJ25" s="459"/>
      <c r="AK25" s="459"/>
      <c r="AL25" s="501"/>
      <c r="AM25" s="458">
        <v>590035</v>
      </c>
      <c r="AN25" s="459"/>
      <c r="AO25" s="459"/>
      <c r="AP25" s="459"/>
      <c r="AQ25" s="459"/>
      <c r="AR25" s="501"/>
      <c r="AS25" s="458">
        <v>2965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11119750</v>
      </c>
      <c r="BO25" s="371"/>
      <c r="BP25" s="371"/>
      <c r="BQ25" s="371"/>
      <c r="BR25" s="371"/>
      <c r="BS25" s="371"/>
      <c r="BT25" s="371"/>
      <c r="BU25" s="372"/>
      <c r="BV25" s="370">
        <v>7241985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6780</v>
      </c>
      <c r="R26" s="459"/>
      <c r="S26" s="459"/>
      <c r="T26" s="459"/>
      <c r="U26" s="459"/>
      <c r="V26" s="501"/>
      <c r="W26" s="553"/>
      <c r="X26" s="554"/>
      <c r="Y26" s="555"/>
      <c r="Z26" s="457" t="s">
        <v>168</v>
      </c>
      <c r="AA26" s="559"/>
      <c r="AB26" s="559"/>
      <c r="AC26" s="559"/>
      <c r="AD26" s="559"/>
      <c r="AE26" s="559"/>
      <c r="AF26" s="559"/>
      <c r="AG26" s="560"/>
      <c r="AH26" s="458">
        <v>90</v>
      </c>
      <c r="AI26" s="459"/>
      <c r="AJ26" s="459"/>
      <c r="AK26" s="459"/>
      <c r="AL26" s="501"/>
      <c r="AM26" s="458">
        <v>278370</v>
      </c>
      <c r="AN26" s="459"/>
      <c r="AO26" s="459"/>
      <c r="AP26" s="459"/>
      <c r="AQ26" s="459"/>
      <c r="AR26" s="501"/>
      <c r="AS26" s="458">
        <v>3093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5640</v>
      </c>
      <c r="R27" s="459"/>
      <c r="S27" s="459"/>
      <c r="T27" s="459"/>
      <c r="U27" s="459"/>
      <c r="V27" s="501"/>
      <c r="W27" s="553"/>
      <c r="X27" s="554"/>
      <c r="Y27" s="555"/>
      <c r="Z27" s="457" t="s">
        <v>171</v>
      </c>
      <c r="AA27" s="437"/>
      <c r="AB27" s="437"/>
      <c r="AC27" s="437"/>
      <c r="AD27" s="437"/>
      <c r="AE27" s="437"/>
      <c r="AF27" s="437"/>
      <c r="AG27" s="438"/>
      <c r="AH27" s="458">
        <v>26</v>
      </c>
      <c r="AI27" s="459"/>
      <c r="AJ27" s="459"/>
      <c r="AK27" s="459"/>
      <c r="AL27" s="501"/>
      <c r="AM27" s="458">
        <v>88322</v>
      </c>
      <c r="AN27" s="459"/>
      <c r="AO27" s="459"/>
      <c r="AP27" s="459"/>
      <c r="AQ27" s="459"/>
      <c r="AR27" s="501"/>
      <c r="AS27" s="458">
        <v>3397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2033936</v>
      </c>
      <c r="BO27" s="527"/>
      <c r="BP27" s="527"/>
      <c r="BQ27" s="527"/>
      <c r="BR27" s="527"/>
      <c r="BS27" s="527"/>
      <c r="BT27" s="527"/>
      <c r="BU27" s="528"/>
      <c r="BV27" s="526">
        <v>2030921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5060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10016934</v>
      </c>
      <c r="BO28" s="371"/>
      <c r="BP28" s="371"/>
      <c r="BQ28" s="371"/>
      <c r="BR28" s="371"/>
      <c r="BS28" s="371"/>
      <c r="BT28" s="371"/>
      <c r="BU28" s="372"/>
      <c r="BV28" s="370">
        <v>10553552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4480</v>
      </c>
      <c r="R29" s="459"/>
      <c r="S29" s="459"/>
      <c r="T29" s="459"/>
      <c r="U29" s="459"/>
      <c r="V29" s="501"/>
      <c r="W29" s="556"/>
      <c r="X29" s="557"/>
      <c r="Y29" s="558"/>
      <c r="Z29" s="457" t="s">
        <v>177</v>
      </c>
      <c r="AA29" s="437"/>
      <c r="AB29" s="437"/>
      <c r="AC29" s="437"/>
      <c r="AD29" s="437"/>
      <c r="AE29" s="437"/>
      <c r="AF29" s="437"/>
      <c r="AG29" s="438"/>
      <c r="AH29" s="458">
        <v>993</v>
      </c>
      <c r="AI29" s="459"/>
      <c r="AJ29" s="459"/>
      <c r="AK29" s="459"/>
      <c r="AL29" s="501"/>
      <c r="AM29" s="458">
        <v>3086022</v>
      </c>
      <c r="AN29" s="459"/>
      <c r="AO29" s="459"/>
      <c r="AP29" s="459"/>
      <c r="AQ29" s="459"/>
      <c r="AR29" s="501"/>
      <c r="AS29" s="458">
        <v>3108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1441605</v>
      </c>
      <c r="BO29" s="408"/>
      <c r="BP29" s="408"/>
      <c r="BQ29" s="408"/>
      <c r="BR29" s="408"/>
      <c r="BS29" s="408"/>
      <c r="BT29" s="408"/>
      <c r="BU29" s="409"/>
      <c r="BV29" s="407">
        <v>1528270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3824296</v>
      </c>
      <c r="BO30" s="527"/>
      <c r="BP30" s="527"/>
      <c r="BQ30" s="527"/>
      <c r="BR30" s="527"/>
      <c r="BS30" s="527"/>
      <c r="BT30" s="527"/>
      <c r="BU30" s="528"/>
      <c r="BV30" s="526">
        <v>4378121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わたらい老人福祉施設組合（一般会計）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伊勢志摩総合地方卸売市場</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わたらい老人福祉施設組合（特別養護老人ホーム高砂寮特別会計）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わたらい老人福祉施設組合（指定通所事業所高砂寮特別会計）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観光交通対策特別会計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わたらい老人福祉施設組合（特別養護老人ホーム真砂寮特別会計）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わたらい老人福祉施設組合（特別養護老人ホームわたらい緑清苑特別会計）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三重県市町総合事務組合（一般会計）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三重県市町総合事務組合（共同研修特別会計）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三重県市町総合事務組合（デジタル地図特別会計）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三重県市町総合事務組合（物品特別会計）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三重県市町総合事務組合（退職手当特別会計）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1QFsNNmhMwpPVqPrIv5/S1cuV1QzjE9NGdoLRmTufhOVaoLvMkY5DuK7n00O49wlXz2MSIuHa8vKKCVkAqlwdw==" saltValue="5Ebady8Rt4Rd3MpacxTj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16902829</v>
      </c>
      <c r="S5" s="613"/>
      <c r="T5" s="613"/>
      <c r="U5" s="613"/>
      <c r="V5" s="613"/>
      <c r="W5" s="613"/>
      <c r="X5" s="613"/>
      <c r="Y5" s="614"/>
      <c r="Z5" s="615">
        <v>30.7</v>
      </c>
      <c r="AA5" s="615"/>
      <c r="AB5" s="615"/>
      <c r="AC5" s="615"/>
      <c r="AD5" s="616">
        <v>15515173</v>
      </c>
      <c r="AE5" s="616"/>
      <c r="AF5" s="616"/>
      <c r="AG5" s="616"/>
      <c r="AH5" s="616"/>
      <c r="AI5" s="616"/>
      <c r="AJ5" s="616"/>
      <c r="AK5" s="616"/>
      <c r="AL5" s="617">
        <v>49.2</v>
      </c>
      <c r="AM5" s="618"/>
      <c r="AN5" s="618"/>
      <c r="AO5" s="619"/>
      <c r="AP5" s="609" t="s">
        <v>216</v>
      </c>
      <c r="AQ5" s="610"/>
      <c r="AR5" s="610"/>
      <c r="AS5" s="610"/>
      <c r="AT5" s="610"/>
      <c r="AU5" s="610"/>
      <c r="AV5" s="610"/>
      <c r="AW5" s="610"/>
      <c r="AX5" s="610"/>
      <c r="AY5" s="610"/>
      <c r="AZ5" s="610"/>
      <c r="BA5" s="610"/>
      <c r="BB5" s="610"/>
      <c r="BC5" s="610"/>
      <c r="BD5" s="610"/>
      <c r="BE5" s="610"/>
      <c r="BF5" s="611"/>
      <c r="BG5" s="623">
        <v>15493470</v>
      </c>
      <c r="BH5" s="624"/>
      <c r="BI5" s="624"/>
      <c r="BJ5" s="624"/>
      <c r="BK5" s="624"/>
      <c r="BL5" s="624"/>
      <c r="BM5" s="624"/>
      <c r="BN5" s="625"/>
      <c r="BO5" s="626">
        <v>91.7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353290</v>
      </c>
      <c r="S6" s="624"/>
      <c r="T6" s="624"/>
      <c r="U6" s="624"/>
      <c r="V6" s="624"/>
      <c r="W6" s="624"/>
      <c r="X6" s="624"/>
      <c r="Y6" s="625"/>
      <c r="Z6" s="626">
        <v>0.6</v>
      </c>
      <c r="AA6" s="626"/>
      <c r="AB6" s="626"/>
      <c r="AC6" s="626"/>
      <c r="AD6" s="627">
        <v>353290</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15493470</v>
      </c>
      <c r="BH6" s="624"/>
      <c r="BI6" s="624"/>
      <c r="BJ6" s="624"/>
      <c r="BK6" s="624"/>
      <c r="BL6" s="624"/>
      <c r="BM6" s="624"/>
      <c r="BN6" s="625"/>
      <c r="BO6" s="626">
        <v>91.7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290727</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290727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6280</v>
      </c>
      <c r="S7" s="624"/>
      <c r="T7" s="624"/>
      <c r="U7" s="624"/>
      <c r="V7" s="624"/>
      <c r="W7" s="624"/>
      <c r="X7" s="624"/>
      <c r="Y7" s="625"/>
      <c r="Z7" s="626">
        <v>0</v>
      </c>
      <c r="AA7" s="626"/>
      <c r="AB7" s="626"/>
      <c r="AC7" s="626"/>
      <c r="AD7" s="627">
        <v>6280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7404625</v>
      </c>
      <c r="BH7" s="624"/>
      <c r="BI7" s="624"/>
      <c r="BJ7" s="624"/>
      <c r="BK7" s="624"/>
      <c r="BL7" s="624"/>
      <c r="BM7" s="624"/>
      <c r="BN7" s="625"/>
      <c r="BO7" s="626">
        <v>43.8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4407328</v>
      </c>
      <c r="CS7" s="624"/>
      <c r="CT7" s="624"/>
      <c r="CU7" s="624"/>
      <c r="CV7" s="624"/>
      <c r="CW7" s="624"/>
      <c r="CX7" s="624"/>
      <c r="CY7" s="625"/>
      <c r="CZ7" s="626">
        <v>8.1</v>
      </c>
      <c r="DA7" s="626"/>
      <c r="DB7" s="626"/>
      <c r="DC7" s="626"/>
      <c r="DD7" s="632">
        <v>85048</v>
      </c>
      <c r="DE7" s="624"/>
      <c r="DF7" s="624"/>
      <c r="DG7" s="624"/>
      <c r="DH7" s="624"/>
      <c r="DI7" s="624"/>
      <c r="DJ7" s="624"/>
      <c r="DK7" s="624"/>
      <c r="DL7" s="624"/>
      <c r="DM7" s="624"/>
      <c r="DN7" s="624"/>
      <c r="DO7" s="624"/>
      <c r="DP7" s="625"/>
      <c r="DQ7" s="632">
        <v>3578626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126018</v>
      </c>
      <c r="S8" s="624"/>
      <c r="T8" s="624"/>
      <c r="U8" s="624"/>
      <c r="V8" s="624"/>
      <c r="W8" s="624"/>
      <c r="X8" s="624"/>
      <c r="Y8" s="625"/>
      <c r="Z8" s="626">
        <v>0.2</v>
      </c>
      <c r="AA8" s="626"/>
      <c r="AB8" s="626"/>
      <c r="AC8" s="626"/>
      <c r="AD8" s="627">
        <v>126018</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222980</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23129308</v>
      </c>
      <c r="CS8" s="624"/>
      <c r="CT8" s="624"/>
      <c r="CU8" s="624"/>
      <c r="CV8" s="624"/>
      <c r="CW8" s="624"/>
      <c r="CX8" s="624"/>
      <c r="CY8" s="625"/>
      <c r="CZ8" s="626">
        <v>42.5</v>
      </c>
      <c r="DA8" s="626"/>
      <c r="DB8" s="626"/>
      <c r="DC8" s="626"/>
      <c r="DD8" s="632">
        <v>287407</v>
      </c>
      <c r="DE8" s="624"/>
      <c r="DF8" s="624"/>
      <c r="DG8" s="624"/>
      <c r="DH8" s="624"/>
      <c r="DI8" s="624"/>
      <c r="DJ8" s="624"/>
      <c r="DK8" s="624"/>
      <c r="DL8" s="624"/>
      <c r="DM8" s="624"/>
      <c r="DN8" s="624"/>
      <c r="DO8" s="624"/>
      <c r="DP8" s="625"/>
      <c r="DQ8" s="632">
        <v>12808154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138251</v>
      </c>
      <c r="S9" s="624"/>
      <c r="T9" s="624"/>
      <c r="U9" s="624"/>
      <c r="V9" s="624"/>
      <c r="W9" s="624"/>
      <c r="X9" s="624"/>
      <c r="Y9" s="625"/>
      <c r="Z9" s="626">
        <v>0.3</v>
      </c>
      <c r="AA9" s="626"/>
      <c r="AB9" s="626"/>
      <c r="AC9" s="626"/>
      <c r="AD9" s="627">
        <v>138251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6095150</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5846178</v>
      </c>
      <c r="CS9" s="624"/>
      <c r="CT9" s="624"/>
      <c r="CU9" s="624"/>
      <c r="CV9" s="624"/>
      <c r="CW9" s="624"/>
      <c r="CX9" s="624"/>
      <c r="CY9" s="625"/>
      <c r="CZ9" s="626">
        <v>10.7</v>
      </c>
      <c r="DA9" s="626"/>
      <c r="DB9" s="626"/>
      <c r="DC9" s="626"/>
      <c r="DD9" s="632">
        <v>91031</v>
      </c>
      <c r="DE9" s="624"/>
      <c r="DF9" s="624"/>
      <c r="DG9" s="624"/>
      <c r="DH9" s="624"/>
      <c r="DI9" s="624"/>
      <c r="DJ9" s="624"/>
      <c r="DK9" s="624"/>
      <c r="DL9" s="624"/>
      <c r="DM9" s="624"/>
      <c r="DN9" s="624"/>
      <c r="DO9" s="624"/>
      <c r="DP9" s="625"/>
      <c r="DQ9" s="632">
        <v>5130961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340275</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73817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67895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3104175</v>
      </c>
      <c r="S11" s="624"/>
      <c r="T11" s="624"/>
      <c r="U11" s="624"/>
      <c r="V11" s="624"/>
      <c r="W11" s="624"/>
      <c r="X11" s="624"/>
      <c r="Y11" s="625"/>
      <c r="Z11" s="628">
        <v>5.6</v>
      </c>
      <c r="AA11" s="629"/>
      <c r="AB11" s="629"/>
      <c r="AC11" s="635"/>
      <c r="AD11" s="632">
        <v>3104175</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746220</v>
      </c>
      <c r="BH11" s="624"/>
      <c r="BI11" s="624"/>
      <c r="BJ11" s="624"/>
      <c r="BK11" s="624"/>
      <c r="BL11" s="624"/>
      <c r="BM11" s="624"/>
      <c r="BN11" s="625"/>
      <c r="BO11" s="626">
        <v>4.4000000000000004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1042444</v>
      </c>
      <c r="CS11" s="624"/>
      <c r="CT11" s="624"/>
      <c r="CU11" s="624"/>
      <c r="CV11" s="624"/>
      <c r="CW11" s="624"/>
      <c r="CX11" s="624"/>
      <c r="CY11" s="625"/>
      <c r="CZ11" s="626">
        <v>1.9</v>
      </c>
      <c r="DA11" s="626"/>
      <c r="DB11" s="626"/>
      <c r="DC11" s="626"/>
      <c r="DD11" s="632">
        <v>464963</v>
      </c>
      <c r="DE11" s="624"/>
      <c r="DF11" s="624"/>
      <c r="DG11" s="624"/>
      <c r="DH11" s="624"/>
      <c r="DI11" s="624"/>
      <c r="DJ11" s="624"/>
      <c r="DK11" s="624"/>
      <c r="DL11" s="624"/>
      <c r="DM11" s="624"/>
      <c r="DN11" s="624"/>
      <c r="DO11" s="624"/>
      <c r="DP11" s="625"/>
      <c r="DQ11" s="632">
        <v>414457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13218</v>
      </c>
      <c r="S12" s="624"/>
      <c r="T12" s="624"/>
      <c r="U12" s="624"/>
      <c r="V12" s="624"/>
      <c r="W12" s="624"/>
      <c r="X12" s="624"/>
      <c r="Y12" s="625"/>
      <c r="Z12" s="626">
        <v>0</v>
      </c>
      <c r="AA12" s="626"/>
      <c r="AB12" s="626"/>
      <c r="AC12" s="626"/>
      <c r="AD12" s="627">
        <v>13218</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6838179</v>
      </c>
      <c r="BH12" s="624"/>
      <c r="BI12" s="624"/>
      <c r="BJ12" s="624"/>
      <c r="BK12" s="624"/>
      <c r="BL12" s="624"/>
      <c r="BM12" s="624"/>
      <c r="BN12" s="625"/>
      <c r="BO12" s="626">
        <v>40.5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1151260</v>
      </c>
      <c r="CS12" s="624"/>
      <c r="CT12" s="624"/>
      <c r="CU12" s="624"/>
      <c r="CV12" s="624"/>
      <c r="CW12" s="624"/>
      <c r="CX12" s="624"/>
      <c r="CY12" s="625"/>
      <c r="CZ12" s="626">
        <v>2.1</v>
      </c>
      <c r="DA12" s="626"/>
      <c r="DB12" s="626"/>
      <c r="DC12" s="626"/>
      <c r="DD12" s="632">
        <v>7752</v>
      </c>
      <c r="DE12" s="624"/>
      <c r="DF12" s="624"/>
      <c r="DG12" s="624"/>
      <c r="DH12" s="624"/>
      <c r="DI12" s="624"/>
      <c r="DJ12" s="624"/>
      <c r="DK12" s="624"/>
      <c r="DL12" s="624"/>
      <c r="DM12" s="624"/>
      <c r="DN12" s="624"/>
      <c r="DO12" s="624"/>
      <c r="DP12" s="625"/>
      <c r="DQ12" s="632">
        <v>1021256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6831542</v>
      </c>
      <c r="BH13" s="624"/>
      <c r="BI13" s="624"/>
      <c r="BJ13" s="624"/>
      <c r="BK13" s="624"/>
      <c r="BL13" s="624"/>
      <c r="BM13" s="624"/>
      <c r="BN13" s="625"/>
      <c r="BO13" s="626">
        <v>40.4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6054217</v>
      </c>
      <c r="CS13" s="624"/>
      <c r="CT13" s="624"/>
      <c r="CU13" s="624"/>
      <c r="CV13" s="624"/>
      <c r="CW13" s="624"/>
      <c r="CX13" s="624"/>
      <c r="CY13" s="625"/>
      <c r="CZ13" s="626">
        <v>11.1</v>
      </c>
      <c r="DA13" s="626"/>
      <c r="DB13" s="626"/>
      <c r="DC13" s="626"/>
      <c r="DD13" s="632">
        <v>2319027</v>
      </c>
      <c r="DE13" s="624"/>
      <c r="DF13" s="624"/>
      <c r="DG13" s="624"/>
      <c r="DH13" s="624"/>
      <c r="DI13" s="624"/>
      <c r="DJ13" s="624"/>
      <c r="DK13" s="624"/>
      <c r="DL13" s="624"/>
      <c r="DM13" s="624"/>
      <c r="DN13" s="624"/>
      <c r="DO13" s="624"/>
      <c r="DP13" s="625"/>
      <c r="DQ13" s="632">
        <v>3422517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3138</v>
      </c>
      <c r="S14" s="624"/>
      <c r="T14" s="624"/>
      <c r="U14" s="624"/>
      <c r="V14" s="624"/>
      <c r="W14" s="624"/>
      <c r="X14" s="624"/>
      <c r="Y14" s="625"/>
      <c r="Z14" s="626">
        <v>0</v>
      </c>
      <c r="AA14" s="626"/>
      <c r="AB14" s="626"/>
      <c r="AC14" s="626"/>
      <c r="AD14" s="627">
        <v>3138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448844</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2245991</v>
      </c>
      <c r="CS14" s="624"/>
      <c r="CT14" s="624"/>
      <c r="CU14" s="624"/>
      <c r="CV14" s="624"/>
      <c r="CW14" s="624"/>
      <c r="CX14" s="624"/>
      <c r="CY14" s="625"/>
      <c r="CZ14" s="626">
        <v>4.0999999999999996</v>
      </c>
      <c r="DA14" s="626"/>
      <c r="DB14" s="626"/>
      <c r="DC14" s="626"/>
      <c r="DD14" s="632">
        <v>201465</v>
      </c>
      <c r="DE14" s="624"/>
      <c r="DF14" s="624"/>
      <c r="DG14" s="624"/>
      <c r="DH14" s="624"/>
      <c r="DI14" s="624"/>
      <c r="DJ14" s="624"/>
      <c r="DK14" s="624"/>
      <c r="DL14" s="624"/>
      <c r="DM14" s="624"/>
      <c r="DN14" s="624"/>
      <c r="DO14" s="624"/>
      <c r="DP14" s="625"/>
      <c r="DQ14" s="632">
        <v>1680308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801822</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4378537</v>
      </c>
      <c r="CS15" s="624"/>
      <c r="CT15" s="624"/>
      <c r="CU15" s="624"/>
      <c r="CV15" s="624"/>
      <c r="CW15" s="624"/>
      <c r="CX15" s="624"/>
      <c r="CY15" s="625"/>
      <c r="CZ15" s="626">
        <v>8</v>
      </c>
      <c r="DA15" s="626"/>
      <c r="DB15" s="626"/>
      <c r="DC15" s="626"/>
      <c r="DD15" s="632">
        <v>172308</v>
      </c>
      <c r="DE15" s="624"/>
      <c r="DF15" s="624"/>
      <c r="DG15" s="624"/>
      <c r="DH15" s="624"/>
      <c r="DI15" s="624"/>
      <c r="DJ15" s="624"/>
      <c r="DK15" s="624"/>
      <c r="DL15" s="624"/>
      <c r="DM15" s="624"/>
      <c r="DN15" s="624"/>
      <c r="DO15" s="624"/>
      <c r="DP15" s="625"/>
      <c r="DQ15" s="632">
        <v>3746688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51161</v>
      </c>
      <c r="S16" s="624"/>
      <c r="T16" s="624"/>
      <c r="U16" s="624"/>
      <c r="V16" s="624"/>
      <c r="W16" s="624"/>
      <c r="X16" s="624"/>
      <c r="Y16" s="625"/>
      <c r="Z16" s="626">
        <v>0.1</v>
      </c>
      <c r="AA16" s="626"/>
      <c r="AB16" s="626"/>
      <c r="AC16" s="626"/>
      <c r="AD16" s="627">
        <v>51161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126333</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32938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342714</v>
      </c>
      <c r="S17" s="624"/>
      <c r="T17" s="624"/>
      <c r="U17" s="624"/>
      <c r="V17" s="624"/>
      <c r="W17" s="624"/>
      <c r="X17" s="624"/>
      <c r="Y17" s="625"/>
      <c r="Z17" s="626">
        <v>0.6</v>
      </c>
      <c r="AA17" s="626"/>
      <c r="AB17" s="626"/>
      <c r="AC17" s="626"/>
      <c r="AD17" s="627">
        <v>342714</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5737345</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5737345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129477</v>
      </c>
      <c r="S18" s="624"/>
      <c r="T18" s="624"/>
      <c r="U18" s="624"/>
      <c r="V18" s="624"/>
      <c r="W18" s="624"/>
      <c r="X18" s="624"/>
      <c r="Y18" s="625"/>
      <c r="Z18" s="626">
        <v>0.2</v>
      </c>
      <c r="AA18" s="626"/>
      <c r="AB18" s="626"/>
      <c r="AC18" s="626"/>
      <c r="AD18" s="627">
        <v>129477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120659</v>
      </c>
      <c r="S19" s="624"/>
      <c r="T19" s="624"/>
      <c r="U19" s="624"/>
      <c r="V19" s="624"/>
      <c r="W19" s="624"/>
      <c r="X19" s="624"/>
      <c r="Y19" s="625"/>
      <c r="Z19" s="626">
        <v>0.2</v>
      </c>
      <c r="AA19" s="626"/>
      <c r="AB19" s="626"/>
      <c r="AC19" s="626"/>
      <c r="AD19" s="627">
        <v>120659</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1409359</v>
      </c>
      <c r="BH19" s="624"/>
      <c r="BI19" s="624"/>
      <c r="BJ19" s="624"/>
      <c r="BK19" s="624"/>
      <c r="BL19" s="624"/>
      <c r="BM19" s="624"/>
      <c r="BN19" s="625"/>
      <c r="BO19" s="626">
        <v>8.3000000000000007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8818</v>
      </c>
      <c r="S20" s="624"/>
      <c r="T20" s="624"/>
      <c r="U20" s="624"/>
      <c r="V20" s="624"/>
      <c r="W20" s="624"/>
      <c r="X20" s="624"/>
      <c r="Y20" s="625"/>
      <c r="Z20" s="626">
        <v>0</v>
      </c>
      <c r="AA20" s="626"/>
      <c r="AB20" s="626"/>
      <c r="AC20" s="626"/>
      <c r="AD20" s="627">
        <v>8818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1409359</v>
      </c>
      <c r="BH20" s="624"/>
      <c r="BI20" s="624"/>
      <c r="BJ20" s="624"/>
      <c r="BK20" s="624"/>
      <c r="BL20" s="624"/>
      <c r="BM20" s="624"/>
      <c r="BN20" s="625"/>
      <c r="BO20" s="626">
        <v>8.3000000000000007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54483485</v>
      </c>
      <c r="CS20" s="624"/>
      <c r="CT20" s="624"/>
      <c r="CU20" s="624"/>
      <c r="CV20" s="624"/>
      <c r="CW20" s="624"/>
      <c r="CX20" s="624"/>
      <c r="CY20" s="625"/>
      <c r="CZ20" s="626">
        <v>100</v>
      </c>
      <c r="DA20" s="626"/>
      <c r="DB20" s="626"/>
      <c r="DC20" s="626"/>
      <c r="DD20" s="632">
        <v>3629001</v>
      </c>
      <c r="DE20" s="624"/>
      <c r="DF20" s="624"/>
      <c r="DG20" s="624"/>
      <c r="DH20" s="624"/>
      <c r="DI20" s="624"/>
      <c r="DJ20" s="624"/>
      <c r="DK20" s="624"/>
      <c r="DL20" s="624"/>
      <c r="DM20" s="624"/>
      <c r="DN20" s="624"/>
      <c r="DO20" s="624"/>
      <c r="DP20" s="625"/>
      <c r="DQ20" s="632">
        <v>37931872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12524456</v>
      </c>
      <c r="S21" s="624"/>
      <c r="T21" s="624"/>
      <c r="U21" s="624"/>
      <c r="V21" s="624"/>
      <c r="W21" s="624"/>
      <c r="X21" s="624"/>
      <c r="Y21" s="625"/>
      <c r="Z21" s="626">
        <v>22.8</v>
      </c>
      <c r="AA21" s="626"/>
      <c r="AB21" s="626"/>
      <c r="AC21" s="626"/>
      <c r="AD21" s="627">
        <v>11551544</v>
      </c>
      <c r="AE21" s="627"/>
      <c r="AF21" s="627"/>
      <c r="AG21" s="627"/>
      <c r="AH21" s="627"/>
      <c r="AI21" s="627"/>
      <c r="AJ21" s="627"/>
      <c r="AK21" s="627"/>
      <c r="AL21" s="628">
        <v>36.6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21703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11551544</v>
      </c>
      <c r="S22" s="624"/>
      <c r="T22" s="624"/>
      <c r="U22" s="624"/>
      <c r="V22" s="624"/>
      <c r="W22" s="624"/>
      <c r="X22" s="624"/>
      <c r="Y22" s="625"/>
      <c r="Z22" s="626">
        <v>21</v>
      </c>
      <c r="AA22" s="626"/>
      <c r="AB22" s="626"/>
      <c r="AC22" s="626"/>
      <c r="AD22" s="627">
        <v>11551544</v>
      </c>
      <c r="AE22" s="627"/>
      <c r="AF22" s="627"/>
      <c r="AG22" s="627"/>
      <c r="AH22" s="627"/>
      <c r="AI22" s="627"/>
      <c r="AJ22" s="627"/>
      <c r="AK22" s="627"/>
      <c r="AL22" s="628">
        <v>36.6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972912</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1387656</v>
      </c>
      <c r="BH23" s="624"/>
      <c r="BI23" s="624"/>
      <c r="BJ23" s="624"/>
      <c r="BK23" s="624"/>
      <c r="BL23" s="624"/>
      <c r="BM23" s="624"/>
      <c r="BN23" s="625"/>
      <c r="BO23" s="626">
        <v>8.1999999999999993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29402389</v>
      </c>
      <c r="CS24" s="613"/>
      <c r="CT24" s="613"/>
      <c r="CU24" s="613"/>
      <c r="CV24" s="613"/>
      <c r="CW24" s="613"/>
      <c r="CX24" s="613"/>
      <c r="CY24" s="614"/>
      <c r="CZ24" s="617">
        <v>54</v>
      </c>
      <c r="DA24" s="618"/>
      <c r="DB24" s="618"/>
      <c r="DC24" s="634"/>
      <c r="DD24" s="653">
        <v>19713618</v>
      </c>
      <c r="DE24" s="613"/>
      <c r="DF24" s="613"/>
      <c r="DG24" s="613"/>
      <c r="DH24" s="613"/>
      <c r="DI24" s="613"/>
      <c r="DJ24" s="613"/>
      <c r="DK24" s="614"/>
      <c r="DL24" s="653">
        <v>17417779</v>
      </c>
      <c r="DM24" s="613"/>
      <c r="DN24" s="613"/>
      <c r="DO24" s="613"/>
      <c r="DP24" s="613"/>
      <c r="DQ24" s="613"/>
      <c r="DR24" s="613"/>
      <c r="DS24" s="613"/>
      <c r="DT24" s="613"/>
      <c r="DU24" s="613"/>
      <c r="DV24" s="614"/>
      <c r="DW24" s="617">
        <v>54.7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33695007</v>
      </c>
      <c r="S25" s="624"/>
      <c r="T25" s="624"/>
      <c r="U25" s="624"/>
      <c r="V25" s="624"/>
      <c r="W25" s="624"/>
      <c r="X25" s="624"/>
      <c r="Y25" s="625"/>
      <c r="Z25" s="626">
        <v>61.3</v>
      </c>
      <c r="AA25" s="626"/>
      <c r="AB25" s="626"/>
      <c r="AC25" s="626"/>
      <c r="AD25" s="627">
        <v>31334439</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9681524</v>
      </c>
      <c r="CS25" s="656"/>
      <c r="CT25" s="656"/>
      <c r="CU25" s="656"/>
      <c r="CV25" s="656"/>
      <c r="CW25" s="656"/>
      <c r="CX25" s="656"/>
      <c r="CY25" s="657"/>
      <c r="CZ25" s="628">
        <v>17.8</v>
      </c>
      <c r="DA25" s="654"/>
      <c r="DB25" s="654"/>
      <c r="DC25" s="658"/>
      <c r="DD25" s="632">
        <v>8572097</v>
      </c>
      <c r="DE25" s="656"/>
      <c r="DF25" s="656"/>
      <c r="DG25" s="656"/>
      <c r="DH25" s="656"/>
      <c r="DI25" s="656"/>
      <c r="DJ25" s="656"/>
      <c r="DK25" s="657"/>
      <c r="DL25" s="632">
        <v>8018988</v>
      </c>
      <c r="DM25" s="656"/>
      <c r="DN25" s="656"/>
      <c r="DO25" s="656"/>
      <c r="DP25" s="656"/>
      <c r="DQ25" s="656"/>
      <c r="DR25" s="656"/>
      <c r="DS25" s="656"/>
      <c r="DT25" s="656"/>
      <c r="DU25" s="656"/>
      <c r="DV25" s="657"/>
      <c r="DW25" s="628">
        <v>25.2</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9814</v>
      </c>
      <c r="S26" s="624"/>
      <c r="T26" s="624"/>
      <c r="U26" s="624"/>
      <c r="V26" s="624"/>
      <c r="W26" s="624"/>
      <c r="X26" s="624"/>
      <c r="Y26" s="625"/>
      <c r="Z26" s="626">
        <v>0</v>
      </c>
      <c r="AA26" s="626"/>
      <c r="AB26" s="626"/>
      <c r="AC26" s="626"/>
      <c r="AD26" s="627">
        <v>9814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5981493</v>
      </c>
      <c r="CS26" s="624"/>
      <c r="CT26" s="624"/>
      <c r="CU26" s="624"/>
      <c r="CV26" s="624"/>
      <c r="CW26" s="624"/>
      <c r="CX26" s="624"/>
      <c r="CY26" s="625"/>
      <c r="CZ26" s="628">
        <v>11</v>
      </c>
      <c r="DA26" s="654"/>
      <c r="DB26" s="654"/>
      <c r="DC26" s="658"/>
      <c r="DD26" s="632">
        <v>5235247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608263</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16902829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13983520</v>
      </c>
      <c r="CS27" s="656"/>
      <c r="CT27" s="656"/>
      <c r="CU27" s="656"/>
      <c r="CV27" s="656"/>
      <c r="CW27" s="656"/>
      <c r="CX27" s="656"/>
      <c r="CY27" s="657"/>
      <c r="CZ27" s="628">
        <v>25.7</v>
      </c>
      <c r="DA27" s="654"/>
      <c r="DB27" s="654"/>
      <c r="DC27" s="658"/>
      <c r="DD27" s="632">
        <v>5404176</v>
      </c>
      <c r="DE27" s="656"/>
      <c r="DF27" s="656"/>
      <c r="DG27" s="656"/>
      <c r="DH27" s="656"/>
      <c r="DI27" s="656"/>
      <c r="DJ27" s="656"/>
      <c r="DK27" s="657"/>
      <c r="DL27" s="632">
        <v>3661446</v>
      </c>
      <c r="DM27" s="656"/>
      <c r="DN27" s="656"/>
      <c r="DO27" s="656"/>
      <c r="DP27" s="656"/>
      <c r="DQ27" s="656"/>
      <c r="DR27" s="656"/>
      <c r="DS27" s="656"/>
      <c r="DT27" s="656"/>
      <c r="DU27" s="656"/>
      <c r="DV27" s="657"/>
      <c r="DW27" s="628">
        <v>11.5</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475686</v>
      </c>
      <c r="S28" s="624"/>
      <c r="T28" s="624"/>
      <c r="U28" s="624"/>
      <c r="V28" s="624"/>
      <c r="W28" s="624"/>
      <c r="X28" s="624"/>
      <c r="Y28" s="625"/>
      <c r="Z28" s="626">
        <v>0.9</v>
      </c>
      <c r="AA28" s="626"/>
      <c r="AB28" s="626"/>
      <c r="AC28" s="626"/>
      <c r="AD28" s="627">
        <v>77417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5737345</v>
      </c>
      <c r="CS28" s="624"/>
      <c r="CT28" s="624"/>
      <c r="CU28" s="624"/>
      <c r="CV28" s="624"/>
      <c r="CW28" s="624"/>
      <c r="CX28" s="624"/>
      <c r="CY28" s="625"/>
      <c r="CZ28" s="628">
        <v>10.5</v>
      </c>
      <c r="DA28" s="654"/>
      <c r="DB28" s="654"/>
      <c r="DC28" s="658"/>
      <c r="DD28" s="632">
        <v>5737345</v>
      </c>
      <c r="DE28" s="624"/>
      <c r="DF28" s="624"/>
      <c r="DG28" s="624"/>
      <c r="DH28" s="624"/>
      <c r="DI28" s="624"/>
      <c r="DJ28" s="624"/>
      <c r="DK28" s="625"/>
      <c r="DL28" s="632">
        <v>5737345</v>
      </c>
      <c r="DM28" s="624"/>
      <c r="DN28" s="624"/>
      <c r="DO28" s="624"/>
      <c r="DP28" s="624"/>
      <c r="DQ28" s="624"/>
      <c r="DR28" s="624"/>
      <c r="DS28" s="624"/>
      <c r="DT28" s="624"/>
      <c r="DU28" s="624"/>
      <c r="DV28" s="625"/>
      <c r="DW28" s="628">
        <v>18</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56154</v>
      </c>
      <c r="S29" s="624"/>
      <c r="T29" s="624"/>
      <c r="U29" s="624"/>
      <c r="V29" s="624"/>
      <c r="W29" s="624"/>
      <c r="X29" s="624"/>
      <c r="Y29" s="625"/>
      <c r="Z29" s="626">
        <v>0.1</v>
      </c>
      <c r="AA29" s="626"/>
      <c r="AB29" s="626"/>
      <c r="AC29" s="626"/>
      <c r="AD29" s="627">
        <v>26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5737331</v>
      </c>
      <c r="CS29" s="656"/>
      <c r="CT29" s="656"/>
      <c r="CU29" s="656"/>
      <c r="CV29" s="656"/>
      <c r="CW29" s="656"/>
      <c r="CX29" s="656"/>
      <c r="CY29" s="657"/>
      <c r="CZ29" s="628">
        <v>10.5</v>
      </c>
      <c r="DA29" s="654"/>
      <c r="DB29" s="654"/>
      <c r="DC29" s="658"/>
      <c r="DD29" s="632">
        <v>5737331</v>
      </c>
      <c r="DE29" s="656"/>
      <c r="DF29" s="656"/>
      <c r="DG29" s="656"/>
      <c r="DH29" s="656"/>
      <c r="DI29" s="656"/>
      <c r="DJ29" s="656"/>
      <c r="DK29" s="657"/>
      <c r="DL29" s="632">
        <v>5737331</v>
      </c>
      <c r="DM29" s="656"/>
      <c r="DN29" s="656"/>
      <c r="DO29" s="656"/>
      <c r="DP29" s="656"/>
      <c r="DQ29" s="656"/>
      <c r="DR29" s="656"/>
      <c r="DS29" s="656"/>
      <c r="DT29" s="656"/>
      <c r="DU29" s="656"/>
      <c r="DV29" s="657"/>
      <c r="DW29" s="628">
        <v>18</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10371300</v>
      </c>
      <c r="S30" s="624"/>
      <c r="T30" s="624"/>
      <c r="U30" s="624"/>
      <c r="V30" s="624"/>
      <c r="W30" s="624"/>
      <c r="X30" s="624"/>
      <c r="Y30" s="625"/>
      <c r="Z30" s="626">
        <v>18.899999999999999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5548967</v>
      </c>
      <c r="CS30" s="624"/>
      <c r="CT30" s="624"/>
      <c r="CU30" s="624"/>
      <c r="CV30" s="624"/>
      <c r="CW30" s="624"/>
      <c r="CX30" s="624"/>
      <c r="CY30" s="625"/>
      <c r="CZ30" s="628">
        <v>10.199999999999999</v>
      </c>
      <c r="DA30" s="654"/>
      <c r="DB30" s="654"/>
      <c r="DC30" s="658"/>
      <c r="DD30" s="632">
        <v>5548967</v>
      </c>
      <c r="DE30" s="624"/>
      <c r="DF30" s="624"/>
      <c r="DG30" s="624"/>
      <c r="DH30" s="624"/>
      <c r="DI30" s="624"/>
      <c r="DJ30" s="624"/>
      <c r="DK30" s="625"/>
      <c r="DL30" s="632">
        <v>5548967</v>
      </c>
      <c r="DM30" s="624"/>
      <c r="DN30" s="624"/>
      <c r="DO30" s="624"/>
      <c r="DP30" s="624"/>
      <c r="DQ30" s="624"/>
      <c r="DR30" s="624"/>
      <c r="DS30" s="624"/>
      <c r="DT30" s="624"/>
      <c r="DU30" s="624"/>
      <c r="DV30" s="625"/>
      <c r="DW30" s="628">
        <v>17.399999999999999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86817</v>
      </c>
      <c r="S31" s="624"/>
      <c r="T31" s="624"/>
      <c r="U31" s="624"/>
      <c r="V31" s="624"/>
      <c r="W31" s="624"/>
      <c r="X31" s="624"/>
      <c r="Y31" s="625"/>
      <c r="Z31" s="626">
        <v>0.2</v>
      </c>
      <c r="AA31" s="626"/>
      <c r="AB31" s="626"/>
      <c r="AC31" s="626"/>
      <c r="AD31" s="627">
        <v>86817</v>
      </c>
      <c r="AE31" s="627"/>
      <c r="AF31" s="627"/>
      <c r="AG31" s="627"/>
      <c r="AH31" s="627"/>
      <c r="AI31" s="627"/>
      <c r="AJ31" s="627"/>
      <c r="AK31" s="627"/>
      <c r="AL31" s="628">
        <v>0.3</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98.6</v>
      </c>
      <c r="BN31" s="667"/>
      <c r="BO31" s="667"/>
      <c r="BP31" s="667"/>
      <c r="BQ31" s="668"/>
      <c r="BR31" s="679">
        <v>99.5</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188364</v>
      </c>
      <c r="CS31" s="656"/>
      <c r="CT31" s="656"/>
      <c r="CU31" s="656"/>
      <c r="CV31" s="656"/>
      <c r="CW31" s="656"/>
      <c r="CX31" s="656"/>
      <c r="CY31" s="657"/>
      <c r="CZ31" s="628">
        <v>0.3</v>
      </c>
      <c r="DA31" s="654"/>
      <c r="DB31" s="654"/>
      <c r="DC31" s="658"/>
      <c r="DD31" s="632">
        <v>188364</v>
      </c>
      <c r="DE31" s="656"/>
      <c r="DF31" s="656"/>
      <c r="DG31" s="656"/>
      <c r="DH31" s="656"/>
      <c r="DI31" s="656"/>
      <c r="DJ31" s="656"/>
      <c r="DK31" s="657"/>
      <c r="DL31" s="632">
        <v>188364</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3974332</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98.8</v>
      </c>
      <c r="BN32" s="656"/>
      <c r="BO32" s="656"/>
      <c r="BP32" s="656"/>
      <c r="BQ32" s="678"/>
      <c r="BR32" s="680">
        <v>99.6</v>
      </c>
      <c r="BS32" s="656"/>
      <c r="BT32" s="656"/>
      <c r="BU32" s="656"/>
      <c r="BV32" s="656"/>
      <c r="BW32" s="656"/>
      <c r="BX32" s="629">
        <v>98.8</v>
      </c>
      <c r="BY32" s="656"/>
      <c r="BZ32" s="656"/>
      <c r="CA32" s="656"/>
      <c r="CB32" s="678"/>
      <c r="CD32" s="663"/>
      <c r="CE32" s="664"/>
      <c r="CF32" s="620" t="s">
        <v>304</v>
      </c>
      <c r="CG32" s="621"/>
      <c r="CH32" s="621"/>
      <c r="CI32" s="621"/>
      <c r="CJ32" s="621"/>
      <c r="CK32" s="621"/>
      <c r="CL32" s="621"/>
      <c r="CM32" s="621"/>
      <c r="CN32" s="621"/>
      <c r="CO32" s="621"/>
      <c r="CP32" s="621"/>
      <c r="CQ32" s="622"/>
      <c r="CR32" s="623">
        <v>14</v>
      </c>
      <c r="CS32" s="624"/>
      <c r="CT32" s="624"/>
      <c r="CU32" s="624"/>
      <c r="CV32" s="624"/>
      <c r="CW32" s="624"/>
      <c r="CX32" s="624"/>
      <c r="CY32" s="625"/>
      <c r="CZ32" s="628">
        <v>0</v>
      </c>
      <c r="DA32" s="654"/>
      <c r="DB32" s="654"/>
      <c r="DC32" s="658"/>
      <c r="DD32" s="632">
        <v>14</v>
      </c>
      <c r="DE32" s="624"/>
      <c r="DF32" s="624"/>
      <c r="DG32" s="624"/>
      <c r="DH32" s="624"/>
      <c r="DI32" s="624"/>
      <c r="DJ32" s="624"/>
      <c r="DK32" s="625"/>
      <c r="DL32" s="632">
        <v>14</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157759</v>
      </c>
      <c r="S33" s="624"/>
      <c r="T33" s="624"/>
      <c r="U33" s="624"/>
      <c r="V33" s="624"/>
      <c r="W33" s="624"/>
      <c r="X33" s="624"/>
      <c r="Y33" s="625"/>
      <c r="Z33" s="626">
        <v>0.3</v>
      </c>
      <c r="AA33" s="626"/>
      <c r="AB33" s="626"/>
      <c r="AC33" s="626"/>
      <c r="AD33" s="627">
        <v>11339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98.4</v>
      </c>
      <c r="BN33" s="682"/>
      <c r="BO33" s="682"/>
      <c r="BP33" s="682"/>
      <c r="BQ33" s="684"/>
      <c r="BR33" s="681">
        <v>99.4</v>
      </c>
      <c r="BS33" s="682"/>
      <c r="BT33" s="682"/>
      <c r="BU33" s="682"/>
      <c r="BV33" s="682"/>
      <c r="BW33" s="682"/>
      <c r="BX33" s="683">
        <v>97.7</v>
      </c>
      <c r="BY33" s="682"/>
      <c r="BZ33" s="682"/>
      <c r="CA33" s="682"/>
      <c r="CB33" s="684"/>
      <c r="CD33" s="620" t="s">
        <v>307</v>
      </c>
      <c r="CE33" s="621"/>
      <c r="CF33" s="621"/>
      <c r="CG33" s="621"/>
      <c r="CH33" s="621"/>
      <c r="CI33" s="621"/>
      <c r="CJ33" s="621"/>
      <c r="CK33" s="621"/>
      <c r="CL33" s="621"/>
      <c r="CM33" s="621"/>
      <c r="CN33" s="621"/>
      <c r="CO33" s="621"/>
      <c r="CP33" s="621"/>
      <c r="CQ33" s="622"/>
      <c r="CR33" s="623">
        <v>21325762</v>
      </c>
      <c r="CS33" s="656"/>
      <c r="CT33" s="656"/>
      <c r="CU33" s="656"/>
      <c r="CV33" s="656"/>
      <c r="CW33" s="656"/>
      <c r="CX33" s="656"/>
      <c r="CY33" s="657"/>
      <c r="CZ33" s="628">
        <v>39.1</v>
      </c>
      <c r="DA33" s="654"/>
      <c r="DB33" s="654"/>
      <c r="DC33" s="658"/>
      <c r="DD33" s="632">
        <v>17701257</v>
      </c>
      <c r="DE33" s="656"/>
      <c r="DF33" s="656"/>
      <c r="DG33" s="656"/>
      <c r="DH33" s="656"/>
      <c r="DI33" s="656"/>
      <c r="DJ33" s="656"/>
      <c r="DK33" s="657"/>
      <c r="DL33" s="632">
        <v>12762181</v>
      </c>
      <c r="DM33" s="656"/>
      <c r="DN33" s="656"/>
      <c r="DO33" s="656"/>
      <c r="DP33" s="656"/>
      <c r="DQ33" s="656"/>
      <c r="DR33" s="656"/>
      <c r="DS33" s="656"/>
      <c r="DT33" s="656"/>
      <c r="DU33" s="656"/>
      <c r="DV33" s="657"/>
      <c r="DW33" s="628">
        <v>40.1</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529502</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7267215</v>
      </c>
      <c r="CS34" s="624"/>
      <c r="CT34" s="624"/>
      <c r="CU34" s="624"/>
      <c r="CV34" s="624"/>
      <c r="CW34" s="624"/>
      <c r="CX34" s="624"/>
      <c r="CY34" s="625"/>
      <c r="CZ34" s="628">
        <v>13.3</v>
      </c>
      <c r="DA34" s="654"/>
      <c r="DB34" s="654"/>
      <c r="DC34" s="658"/>
      <c r="DD34" s="632">
        <v>5724957</v>
      </c>
      <c r="DE34" s="624"/>
      <c r="DF34" s="624"/>
      <c r="DG34" s="624"/>
      <c r="DH34" s="624"/>
      <c r="DI34" s="624"/>
      <c r="DJ34" s="624"/>
      <c r="DK34" s="625"/>
      <c r="DL34" s="632">
        <v>4839972</v>
      </c>
      <c r="DM34" s="624"/>
      <c r="DN34" s="624"/>
      <c r="DO34" s="624"/>
      <c r="DP34" s="624"/>
      <c r="DQ34" s="624"/>
      <c r="DR34" s="624"/>
      <c r="DS34" s="624"/>
      <c r="DT34" s="624"/>
      <c r="DU34" s="624"/>
      <c r="DV34" s="625"/>
      <c r="DW34" s="628">
        <v>15.2</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1757505</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369072</v>
      </c>
      <c r="CS35" s="656"/>
      <c r="CT35" s="656"/>
      <c r="CU35" s="656"/>
      <c r="CV35" s="656"/>
      <c r="CW35" s="656"/>
      <c r="CX35" s="656"/>
      <c r="CY35" s="657"/>
      <c r="CZ35" s="628">
        <v>0.7</v>
      </c>
      <c r="DA35" s="654"/>
      <c r="DB35" s="654"/>
      <c r="DC35" s="658"/>
      <c r="DD35" s="632">
        <v>308233</v>
      </c>
      <c r="DE35" s="656"/>
      <c r="DF35" s="656"/>
      <c r="DG35" s="656"/>
      <c r="DH35" s="656"/>
      <c r="DI35" s="656"/>
      <c r="DJ35" s="656"/>
      <c r="DK35" s="657"/>
      <c r="DL35" s="632">
        <v>183276</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287665</v>
      </c>
      <c r="S36" s="624"/>
      <c r="T36" s="624"/>
      <c r="U36" s="624"/>
      <c r="V36" s="624"/>
      <c r="W36" s="624"/>
      <c r="X36" s="624"/>
      <c r="Y36" s="625"/>
      <c r="Z36" s="626">
        <v>0.5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8763943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28888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8153092</v>
      </c>
      <c r="CS36" s="624"/>
      <c r="CT36" s="624"/>
      <c r="CU36" s="624"/>
      <c r="CV36" s="624"/>
      <c r="CW36" s="624"/>
      <c r="CX36" s="624"/>
      <c r="CY36" s="625"/>
      <c r="CZ36" s="628">
        <v>15</v>
      </c>
      <c r="DA36" s="654"/>
      <c r="DB36" s="654"/>
      <c r="DC36" s="658"/>
      <c r="DD36" s="632">
        <v>7162083</v>
      </c>
      <c r="DE36" s="624"/>
      <c r="DF36" s="624"/>
      <c r="DG36" s="624"/>
      <c r="DH36" s="624"/>
      <c r="DI36" s="624"/>
      <c r="DJ36" s="624"/>
      <c r="DK36" s="625"/>
      <c r="DL36" s="632">
        <v>3693737</v>
      </c>
      <c r="DM36" s="624"/>
      <c r="DN36" s="624"/>
      <c r="DO36" s="624"/>
      <c r="DP36" s="624"/>
      <c r="DQ36" s="624"/>
      <c r="DR36" s="624"/>
      <c r="DS36" s="624"/>
      <c r="DT36" s="624"/>
      <c r="DU36" s="624"/>
      <c r="DV36" s="625"/>
      <c r="DW36" s="628">
        <v>11.6</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724059</v>
      </c>
      <c r="S37" s="624"/>
      <c r="T37" s="624"/>
      <c r="U37" s="624"/>
      <c r="V37" s="624"/>
      <c r="W37" s="624"/>
      <c r="X37" s="624"/>
      <c r="Y37" s="625"/>
      <c r="Z37" s="626">
        <v>1.3</v>
      </c>
      <c r="AA37" s="626"/>
      <c r="AB37" s="626"/>
      <c r="AC37" s="626"/>
      <c r="AD37" s="627">
        <v>44180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2000000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-118663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1407411</v>
      </c>
      <c r="CS37" s="656"/>
      <c r="CT37" s="656"/>
      <c r="CU37" s="656"/>
      <c r="CV37" s="656"/>
      <c r="CW37" s="656"/>
      <c r="CX37" s="656"/>
      <c r="CY37" s="657"/>
      <c r="CZ37" s="628">
        <v>2.6</v>
      </c>
      <c r="DA37" s="654"/>
      <c r="DB37" s="654"/>
      <c r="DC37" s="658"/>
      <c r="DD37" s="632">
        <v>1407411</v>
      </c>
      <c r="DE37" s="656"/>
      <c r="DF37" s="656"/>
      <c r="DG37" s="656"/>
      <c r="DH37" s="656"/>
      <c r="DI37" s="656"/>
      <c r="DJ37" s="656"/>
      <c r="DK37" s="657"/>
      <c r="DL37" s="632">
        <v>949641</v>
      </c>
      <c r="DM37" s="656"/>
      <c r="DN37" s="656"/>
      <c r="DO37" s="656"/>
      <c r="DP37" s="656"/>
      <c r="DQ37" s="656"/>
      <c r="DR37" s="656"/>
      <c r="DS37" s="656"/>
      <c r="DT37" s="656"/>
      <c r="DU37" s="656"/>
      <c r="DV37" s="657"/>
      <c r="DW37" s="628">
        <v>3</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2272500</v>
      </c>
      <c r="S38" s="624"/>
      <c r="T38" s="624"/>
      <c r="U38" s="624"/>
      <c r="V38" s="624"/>
      <c r="W38" s="624"/>
      <c r="X38" s="624"/>
      <c r="Y38" s="625"/>
      <c r="Z38" s="626">
        <v>4.0999999999999996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1399001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15722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5248439</v>
      </c>
      <c r="CS38" s="624"/>
      <c r="CT38" s="624"/>
      <c r="CU38" s="624"/>
      <c r="CV38" s="624"/>
      <c r="CW38" s="624"/>
      <c r="CX38" s="624"/>
      <c r="CY38" s="625"/>
      <c r="CZ38" s="628">
        <v>9.6</v>
      </c>
      <c r="DA38" s="654"/>
      <c r="DB38" s="654"/>
      <c r="DC38" s="658"/>
      <c r="DD38" s="632">
        <v>4340384</v>
      </c>
      <c r="DE38" s="624"/>
      <c r="DF38" s="624"/>
      <c r="DG38" s="624"/>
      <c r="DH38" s="624"/>
      <c r="DI38" s="624"/>
      <c r="DJ38" s="624"/>
      <c r="DK38" s="625"/>
      <c r="DL38" s="632">
        <v>4045196</v>
      </c>
      <c r="DM38" s="624"/>
      <c r="DN38" s="624"/>
      <c r="DO38" s="624"/>
      <c r="DP38" s="624"/>
      <c r="DQ38" s="624"/>
      <c r="DR38" s="624"/>
      <c r="DS38" s="624"/>
      <c r="DT38" s="624"/>
      <c r="DU38" s="624"/>
      <c r="DV38" s="625"/>
      <c r="DW38" s="628">
        <v>12.7</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116503</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23089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231144</v>
      </c>
      <c r="CS39" s="656"/>
      <c r="CT39" s="656"/>
      <c r="CU39" s="656"/>
      <c r="CV39" s="656"/>
      <c r="CW39" s="656"/>
      <c r="CX39" s="656"/>
      <c r="CY39" s="657"/>
      <c r="CZ39" s="628">
        <v>0.4</v>
      </c>
      <c r="DA39" s="654"/>
      <c r="DB39" s="654"/>
      <c r="DC39" s="658"/>
      <c r="DD39" s="632">
        <v>165600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256600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56800</v>
      </c>
      <c r="CS40" s="624"/>
      <c r="CT40" s="624"/>
      <c r="CU40" s="624"/>
      <c r="CV40" s="624"/>
      <c r="CW40" s="624"/>
      <c r="CX40" s="624"/>
      <c r="CY40" s="625"/>
      <c r="CZ40" s="628">
        <v>0.1</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55006363</v>
      </c>
      <c r="S41" s="696"/>
      <c r="T41" s="696"/>
      <c r="U41" s="696"/>
      <c r="V41" s="696"/>
      <c r="W41" s="696"/>
      <c r="X41" s="696"/>
      <c r="Y41" s="700"/>
      <c r="Z41" s="701">
        <v>100</v>
      </c>
      <c r="AA41" s="701"/>
      <c r="AB41" s="701"/>
      <c r="AC41" s="701"/>
      <c r="AD41" s="702">
        <v>31564032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896946</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4351493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3755334</v>
      </c>
      <c r="CS42" s="656"/>
      <c r="CT42" s="656"/>
      <c r="CU42" s="656"/>
      <c r="CV42" s="656"/>
      <c r="CW42" s="656"/>
      <c r="CX42" s="656"/>
      <c r="CY42" s="657"/>
      <c r="CZ42" s="628">
        <v>6.9</v>
      </c>
      <c r="DA42" s="654"/>
      <c r="DB42" s="654"/>
      <c r="DC42" s="658"/>
      <c r="DD42" s="632">
        <v>516997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31788</v>
      </c>
      <c r="CS43" s="656"/>
      <c r="CT43" s="656"/>
      <c r="CU43" s="656"/>
      <c r="CV43" s="656"/>
      <c r="CW43" s="656"/>
      <c r="CX43" s="656"/>
      <c r="CY43" s="657"/>
      <c r="CZ43" s="628">
        <v>0.1</v>
      </c>
      <c r="DA43" s="654"/>
      <c r="DB43" s="654"/>
      <c r="DC43" s="658"/>
      <c r="DD43" s="632">
        <v>31788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3629001</v>
      </c>
      <c r="CS44" s="624"/>
      <c r="CT44" s="624"/>
      <c r="CU44" s="624"/>
      <c r="CV44" s="624"/>
      <c r="CW44" s="624"/>
      <c r="CX44" s="624"/>
      <c r="CY44" s="625"/>
      <c r="CZ44" s="628">
        <v>6.7</v>
      </c>
      <c r="DA44" s="629"/>
      <c r="DB44" s="629"/>
      <c r="DC44" s="635"/>
      <c r="DD44" s="632">
        <v>484059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1710199</v>
      </c>
      <c r="CS45" s="656"/>
      <c r="CT45" s="656"/>
      <c r="CU45" s="656"/>
      <c r="CV45" s="656"/>
      <c r="CW45" s="656"/>
      <c r="CX45" s="656"/>
      <c r="CY45" s="657"/>
      <c r="CZ45" s="628">
        <v>3.1</v>
      </c>
      <c r="DA45" s="654"/>
      <c r="DB45" s="654"/>
      <c r="DC45" s="658"/>
      <c r="DD45" s="632">
        <v>112826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1722182</v>
      </c>
      <c r="CS46" s="624"/>
      <c r="CT46" s="624"/>
      <c r="CU46" s="624"/>
      <c r="CV46" s="624"/>
      <c r="CW46" s="624"/>
      <c r="CX46" s="624"/>
      <c r="CY46" s="625"/>
      <c r="CZ46" s="628">
        <v>3.2</v>
      </c>
      <c r="DA46" s="629"/>
      <c r="DB46" s="629"/>
      <c r="DC46" s="635"/>
      <c r="DD46" s="632">
        <v>362215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126333</v>
      </c>
      <c r="CS47" s="656"/>
      <c r="CT47" s="656"/>
      <c r="CU47" s="656"/>
      <c r="CV47" s="656"/>
      <c r="CW47" s="656"/>
      <c r="CX47" s="656"/>
      <c r="CY47" s="657"/>
      <c r="CZ47" s="628">
        <v>0.2</v>
      </c>
      <c r="DA47" s="654"/>
      <c r="DB47" s="654"/>
      <c r="DC47" s="658"/>
      <c r="DD47" s="632">
        <v>32938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54483485</v>
      </c>
      <c r="CS49" s="682"/>
      <c r="CT49" s="682"/>
      <c r="CU49" s="682"/>
      <c r="CV49" s="682"/>
      <c r="CW49" s="682"/>
      <c r="CX49" s="682"/>
      <c r="CY49" s="711"/>
      <c r="CZ49" s="703">
        <v>100</v>
      </c>
      <c r="DA49" s="712"/>
      <c r="DB49" s="712"/>
      <c r="DC49" s="713"/>
      <c r="DD49" s="714">
        <v>37931872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x62JTIG5XJCF55qEKpAnpNwV9Zboc2+6wMkrx007R2iH8ZrBH2jniVTUYMsL/kLzkJxfqRsiLBTdCG87sGGEg==" saltValue="nKnJ8ujAEXsETxFTJX3P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54971</v>
      </c>
      <c r="R7" s="753"/>
      <c r="S7" s="753"/>
      <c r="T7" s="753"/>
      <c r="U7" s="753"/>
      <c r="V7" s="753">
        <v>54451</v>
      </c>
      <c r="W7" s="753"/>
      <c r="X7" s="753"/>
      <c r="Y7" s="753"/>
      <c r="Z7" s="753"/>
      <c r="AA7" s="753">
        <v>520</v>
      </c>
      <c r="AB7" s="753"/>
      <c r="AC7" s="753"/>
      <c r="AD7" s="753"/>
      <c r="AE7" s="754"/>
      <c r="AF7" s="755">
        <v>327</v>
      </c>
      <c r="AG7" s="756"/>
      <c r="AH7" s="756"/>
      <c r="AI7" s="756"/>
      <c r="AJ7" s="757"/>
      <c r="AK7" s="758">
        <v>1630</v>
      </c>
      <c r="AL7" s="759"/>
      <c r="AM7" s="759"/>
      <c r="AN7" s="759"/>
      <c r="AO7" s="759"/>
      <c r="AP7" s="759">
        <v>57141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20</v>
      </c>
      <c r="CI7" s="744"/>
      <c r="CJ7" s="744"/>
      <c r="CK7" s="744"/>
      <c r="CL7" s="745"/>
      <c r="CM7" s="743">
        <v>894</v>
      </c>
      <c r="CN7" s="744"/>
      <c r="CO7" s="744"/>
      <c r="CP7" s="744"/>
      <c r="CQ7" s="745"/>
      <c r="CR7" s="743">
        <v>330</v>
      </c>
      <c r="CS7" s="744"/>
      <c r="CT7" s="744"/>
      <c r="CU7" s="744"/>
      <c r="CV7" s="745"/>
      <c r="CW7" s="743" t="s">
        <v>571</v>
      </c>
      <c r="CX7" s="744"/>
      <c r="CY7" s="744"/>
      <c r="CZ7" s="744"/>
      <c r="DA7" s="745"/>
      <c r="DB7" s="743">
        <v>257</v>
      </c>
      <c r="DC7" s="744"/>
      <c r="DD7" s="744"/>
      <c r="DE7" s="744"/>
      <c r="DF7" s="745"/>
      <c r="DG7" s="743" t="s">
        <v>571</v>
      </c>
      <c r="DH7" s="744"/>
      <c r="DI7" s="744"/>
      <c r="DJ7" s="744"/>
      <c r="DK7" s="745"/>
      <c r="DL7" s="743" t="s">
        <v>571</v>
      </c>
      <c r="DM7" s="744"/>
      <c r="DN7" s="744"/>
      <c r="DO7" s="744"/>
      <c r="DP7" s="745"/>
      <c r="DQ7" s="743" t="s">
        <v>570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55</v>
      </c>
      <c r="R8" s="784"/>
      <c r="S8" s="784"/>
      <c r="T8" s="784"/>
      <c r="U8" s="784"/>
      <c r="V8" s="784">
        <v>52</v>
      </c>
      <c r="W8" s="784"/>
      <c r="X8" s="784"/>
      <c r="Y8" s="784"/>
      <c r="Z8" s="784"/>
      <c r="AA8" s="784">
        <v>3</v>
      </c>
      <c r="AB8" s="784"/>
      <c r="AC8" s="784"/>
      <c r="AD8" s="784"/>
      <c r="AE8" s="785"/>
      <c r="AF8" s="786">
        <v>3</v>
      </c>
      <c r="AG8" s="787"/>
      <c r="AH8" s="787"/>
      <c r="AI8" s="787"/>
      <c r="AJ8" s="788"/>
      <c r="AK8" s="769">
        <v>29</v>
      </c>
      <c r="AL8" s="770"/>
      <c r="AM8" s="770"/>
      <c r="AN8" s="770"/>
      <c r="AO8" s="770"/>
      <c r="AP8" s="770" t="s">
        <v>571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55006</v>
      </c>
      <c r="R23" s="793"/>
      <c r="S23" s="793"/>
      <c r="T23" s="793"/>
      <c r="U23" s="793"/>
      <c r="V23" s="793">
        <v>54483</v>
      </c>
      <c r="W23" s="793"/>
      <c r="X23" s="793"/>
      <c r="Y23" s="793"/>
      <c r="Z23" s="793"/>
      <c r="AA23" s="793">
        <v>523</v>
      </c>
      <c r="AB23" s="793"/>
      <c r="AC23" s="793"/>
      <c r="AD23" s="793"/>
      <c r="AE23" s="794"/>
      <c r="AF23" s="795">
        <v>330</v>
      </c>
      <c r="AG23" s="793"/>
      <c r="AH23" s="793"/>
      <c r="AI23" s="793"/>
      <c r="AJ23" s="796"/>
      <c r="AK23" s="797"/>
      <c r="AL23" s="798"/>
      <c r="AM23" s="798"/>
      <c r="AN23" s="798"/>
      <c r="AO23" s="798"/>
      <c r="AP23" s="793">
        <v>57141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12347</v>
      </c>
      <c r="R28" s="823"/>
      <c r="S28" s="823"/>
      <c r="T28" s="823"/>
      <c r="U28" s="823"/>
      <c r="V28" s="823">
        <v>12318</v>
      </c>
      <c r="W28" s="823"/>
      <c r="X28" s="823"/>
      <c r="Y28" s="823"/>
      <c r="Z28" s="823"/>
      <c r="AA28" s="823">
        <v>29</v>
      </c>
      <c r="AB28" s="823"/>
      <c r="AC28" s="823"/>
      <c r="AD28" s="823"/>
      <c r="AE28" s="824"/>
      <c r="AF28" s="825">
        <v>29</v>
      </c>
      <c r="AG28" s="823"/>
      <c r="AH28" s="823"/>
      <c r="AI28" s="823"/>
      <c r="AJ28" s="826"/>
      <c r="AK28" s="827">
        <v>1147</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15236</v>
      </c>
      <c r="R29" s="784"/>
      <c r="S29" s="784"/>
      <c r="T29" s="784"/>
      <c r="U29" s="784"/>
      <c r="V29" s="784">
        <v>14797</v>
      </c>
      <c r="W29" s="784"/>
      <c r="X29" s="784"/>
      <c r="Y29" s="784"/>
      <c r="Z29" s="784"/>
      <c r="AA29" s="784">
        <v>439</v>
      </c>
      <c r="AB29" s="784"/>
      <c r="AC29" s="784"/>
      <c r="AD29" s="784"/>
      <c r="AE29" s="785"/>
      <c r="AF29" s="786">
        <v>439</v>
      </c>
      <c r="AG29" s="787"/>
      <c r="AH29" s="787"/>
      <c r="AI29" s="787"/>
      <c r="AJ29" s="788"/>
      <c r="AK29" s="834">
        <v>2307</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3601</v>
      </c>
      <c r="R30" s="784"/>
      <c r="S30" s="784"/>
      <c r="T30" s="784"/>
      <c r="U30" s="784"/>
      <c r="V30" s="784">
        <v>3537</v>
      </c>
      <c r="W30" s="784"/>
      <c r="X30" s="784"/>
      <c r="Y30" s="784"/>
      <c r="Z30" s="784"/>
      <c r="AA30" s="784">
        <v>65</v>
      </c>
      <c r="AB30" s="784"/>
      <c r="AC30" s="784"/>
      <c r="AD30" s="784"/>
      <c r="AE30" s="785"/>
      <c r="AF30" s="786">
        <v>65</v>
      </c>
      <c r="AG30" s="787"/>
      <c r="AH30" s="787"/>
      <c r="AI30" s="787"/>
      <c r="AJ30" s="788"/>
      <c r="AK30" s="834">
        <v>2055</v>
      </c>
      <c r="AL30" s="830"/>
      <c r="AM30" s="830"/>
      <c r="AN30" s="830"/>
      <c r="AO30" s="830"/>
      <c r="AP30" s="830" t="s">
        <v>571</v>
      </c>
      <c r="AQ30" s="830"/>
      <c r="AR30" s="830"/>
      <c r="AS30" s="830"/>
      <c r="AT30" s="830"/>
      <c r="AU30" s="830" t="s">
        <v>571</v>
      </c>
      <c r="AV30" s="830"/>
      <c r="AW30" s="830"/>
      <c r="AX30" s="830"/>
      <c r="AY30" s="830"/>
      <c r="AZ30" s="831" t="s">
        <v>571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637</v>
      </c>
      <c r="R31" s="784"/>
      <c r="S31" s="784"/>
      <c r="T31" s="784"/>
      <c r="U31" s="784"/>
      <c r="V31" s="784">
        <v>587</v>
      </c>
      <c r="W31" s="784"/>
      <c r="X31" s="784"/>
      <c r="Y31" s="784"/>
      <c r="Z31" s="784"/>
      <c r="AA31" s="784">
        <v>51</v>
      </c>
      <c r="AB31" s="784"/>
      <c r="AC31" s="784"/>
      <c r="AD31" s="784"/>
      <c r="AE31" s="785"/>
      <c r="AF31" s="786">
        <v>51</v>
      </c>
      <c r="AG31" s="787"/>
      <c r="AH31" s="787"/>
      <c r="AI31" s="787"/>
      <c r="AJ31" s="788"/>
      <c r="AK31" s="834" t="s">
        <v>574</v>
      </c>
      <c r="AL31" s="830"/>
      <c r="AM31" s="830"/>
      <c r="AN31" s="830"/>
      <c r="AO31" s="830"/>
      <c r="AP31" s="830" t="s">
        <v>578</v>
      </c>
      <c r="AQ31" s="830"/>
      <c r="AR31" s="830"/>
      <c r="AS31" s="830"/>
      <c r="AT31" s="830"/>
      <c r="AU31" s="830" t="s">
        <v>578</v>
      </c>
      <c r="AV31" s="830"/>
      <c r="AW31" s="830"/>
      <c r="AX31" s="830"/>
      <c r="AY31" s="830"/>
      <c r="AZ31" s="831" t="s">
        <v>570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8695</v>
      </c>
      <c r="R32" s="784"/>
      <c r="S32" s="784"/>
      <c r="T32" s="784"/>
      <c r="U32" s="784"/>
      <c r="V32" s="784">
        <v>8877</v>
      </c>
      <c r="W32" s="784"/>
      <c r="X32" s="784"/>
      <c r="Y32" s="784"/>
      <c r="Z32" s="784"/>
      <c r="AA32" s="784">
        <v>-182</v>
      </c>
      <c r="AB32" s="784"/>
      <c r="AC32" s="784"/>
      <c r="AD32" s="784"/>
      <c r="AE32" s="785"/>
      <c r="AF32" s="786">
        <v>1867</v>
      </c>
      <c r="AG32" s="787"/>
      <c r="AH32" s="787"/>
      <c r="AI32" s="787"/>
      <c r="AJ32" s="788"/>
      <c r="AK32" s="834">
        <v>1399</v>
      </c>
      <c r="AL32" s="830"/>
      <c r="AM32" s="830"/>
      <c r="AN32" s="830"/>
      <c r="AO32" s="830"/>
      <c r="AP32" s="830">
        <v>10464</v>
      </c>
      <c r="AQ32" s="830"/>
      <c r="AR32" s="830"/>
      <c r="AS32" s="830"/>
      <c r="AT32" s="830"/>
      <c r="AU32" s="830">
        <v>5661</v>
      </c>
      <c r="AV32" s="830"/>
      <c r="AW32" s="830"/>
      <c r="AX32" s="830"/>
      <c r="AY32" s="830"/>
      <c r="AZ32" s="831" t="s">
        <v>571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2506</v>
      </c>
      <c r="R33" s="784"/>
      <c r="S33" s="784"/>
      <c r="T33" s="784"/>
      <c r="U33" s="784"/>
      <c r="V33" s="784">
        <v>2259</v>
      </c>
      <c r="W33" s="784"/>
      <c r="X33" s="784"/>
      <c r="Y33" s="784"/>
      <c r="Z33" s="784"/>
      <c r="AA33" s="784">
        <v>247</v>
      </c>
      <c r="AB33" s="784"/>
      <c r="AC33" s="784"/>
      <c r="AD33" s="784"/>
      <c r="AE33" s="785"/>
      <c r="AF33" s="786">
        <v>2357</v>
      </c>
      <c r="AG33" s="787"/>
      <c r="AH33" s="787"/>
      <c r="AI33" s="787"/>
      <c r="AJ33" s="788"/>
      <c r="AK33" s="834">
        <v>117</v>
      </c>
      <c r="AL33" s="830"/>
      <c r="AM33" s="830"/>
      <c r="AN33" s="830"/>
      <c r="AO33" s="830"/>
      <c r="AP33" s="830">
        <v>5470</v>
      </c>
      <c r="AQ33" s="830"/>
      <c r="AR33" s="830"/>
      <c r="AS33" s="830"/>
      <c r="AT33" s="830"/>
      <c r="AU33" s="830">
        <v>481</v>
      </c>
      <c r="AV33" s="830"/>
      <c r="AW33" s="830"/>
      <c r="AX33" s="830"/>
      <c r="AY33" s="830"/>
      <c r="AZ33" s="831" t="s">
        <v>571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4338</v>
      </c>
      <c r="R34" s="784"/>
      <c r="S34" s="784"/>
      <c r="T34" s="784"/>
      <c r="U34" s="784"/>
      <c r="V34" s="784">
        <v>4375</v>
      </c>
      <c r="W34" s="784"/>
      <c r="X34" s="784"/>
      <c r="Y34" s="784"/>
      <c r="Z34" s="784"/>
      <c r="AA34" s="784">
        <v>-36</v>
      </c>
      <c r="AB34" s="784"/>
      <c r="AC34" s="784"/>
      <c r="AD34" s="784"/>
      <c r="AE34" s="785"/>
      <c r="AF34" s="786">
        <v>957</v>
      </c>
      <c r="AG34" s="787"/>
      <c r="AH34" s="787"/>
      <c r="AI34" s="787"/>
      <c r="AJ34" s="788"/>
      <c r="AK34" s="834">
        <v>2000</v>
      </c>
      <c r="AL34" s="830"/>
      <c r="AM34" s="830"/>
      <c r="AN34" s="830"/>
      <c r="AO34" s="830"/>
      <c r="AP34" s="830">
        <v>34443</v>
      </c>
      <c r="AQ34" s="830"/>
      <c r="AR34" s="830"/>
      <c r="AS34" s="830"/>
      <c r="AT34" s="830"/>
      <c r="AU34" s="830">
        <v>24661</v>
      </c>
      <c r="AV34" s="830"/>
      <c r="AW34" s="830"/>
      <c r="AX34" s="830"/>
      <c r="AY34" s="830"/>
      <c r="AZ34" s="831" t="s">
        <v>571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5764</v>
      </c>
      <c r="AG63" s="844"/>
      <c r="AH63" s="844"/>
      <c r="AI63" s="844"/>
      <c r="AJ63" s="845"/>
      <c r="AK63" s="846"/>
      <c r="AL63" s="841"/>
      <c r="AM63" s="841"/>
      <c r="AN63" s="841"/>
      <c r="AO63" s="841"/>
      <c r="AP63" s="844">
        <v>50377</v>
      </c>
      <c r="AQ63" s="844"/>
      <c r="AR63" s="844"/>
      <c r="AS63" s="844"/>
      <c r="AT63" s="844"/>
      <c r="AU63" s="844">
        <v>30803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155</v>
      </c>
      <c r="R68" s="866"/>
      <c r="S68" s="866"/>
      <c r="T68" s="866"/>
      <c r="U68" s="866"/>
      <c r="V68" s="866">
        <v>153</v>
      </c>
      <c r="W68" s="866"/>
      <c r="X68" s="866"/>
      <c r="Y68" s="866"/>
      <c r="Z68" s="866"/>
      <c r="AA68" s="866">
        <v>3</v>
      </c>
      <c r="AB68" s="866"/>
      <c r="AC68" s="866"/>
      <c r="AD68" s="866"/>
      <c r="AE68" s="866"/>
      <c r="AF68" s="866">
        <v>3</v>
      </c>
      <c r="AG68" s="866"/>
      <c r="AH68" s="866"/>
      <c r="AI68" s="866"/>
      <c r="AJ68" s="866"/>
      <c r="AK68" s="866">
        <v>8</v>
      </c>
      <c r="AL68" s="866"/>
      <c r="AM68" s="866"/>
      <c r="AN68" s="866"/>
      <c r="AO68" s="866"/>
      <c r="AP68" s="866">
        <v>698</v>
      </c>
      <c r="AQ68" s="866"/>
      <c r="AR68" s="866"/>
      <c r="AS68" s="866"/>
      <c r="AT68" s="866"/>
      <c r="AU68" s="866" t="s">
        <v>570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407</v>
      </c>
      <c r="R69" s="830"/>
      <c r="S69" s="830"/>
      <c r="T69" s="830"/>
      <c r="U69" s="830"/>
      <c r="V69" s="830">
        <v>401</v>
      </c>
      <c r="W69" s="830"/>
      <c r="X69" s="830"/>
      <c r="Y69" s="830"/>
      <c r="Z69" s="830"/>
      <c r="AA69" s="830">
        <v>6</v>
      </c>
      <c r="AB69" s="830"/>
      <c r="AC69" s="830"/>
      <c r="AD69" s="830"/>
      <c r="AE69" s="830"/>
      <c r="AF69" s="830">
        <v>6</v>
      </c>
      <c r="AG69" s="830"/>
      <c r="AH69" s="830"/>
      <c r="AI69" s="830"/>
      <c r="AJ69" s="830"/>
      <c r="AK69" s="830">
        <v>5</v>
      </c>
      <c r="AL69" s="830"/>
      <c r="AM69" s="830"/>
      <c r="AN69" s="830"/>
      <c r="AO69" s="830"/>
      <c r="AP69" s="830" t="s">
        <v>571</v>
      </c>
      <c r="AQ69" s="830"/>
      <c r="AR69" s="830"/>
      <c r="AS69" s="830"/>
      <c r="AT69" s="830"/>
      <c r="AU69" s="830" t="s">
        <v>572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55</v>
      </c>
      <c r="R70" s="830"/>
      <c r="S70" s="830"/>
      <c r="T70" s="830"/>
      <c r="U70" s="830"/>
      <c r="V70" s="830">
        <v>54</v>
      </c>
      <c r="W70" s="830"/>
      <c r="X70" s="830"/>
      <c r="Y70" s="830"/>
      <c r="Z70" s="830"/>
      <c r="AA70" s="830">
        <v>0</v>
      </c>
      <c r="AB70" s="830"/>
      <c r="AC70" s="830"/>
      <c r="AD70" s="830"/>
      <c r="AE70" s="830"/>
      <c r="AF70" s="830">
        <v>0</v>
      </c>
      <c r="AG70" s="830"/>
      <c r="AH70" s="830"/>
      <c r="AI70" s="830"/>
      <c r="AJ70" s="830"/>
      <c r="AK70" s="830">
        <v>2</v>
      </c>
      <c r="AL70" s="830"/>
      <c r="AM70" s="830"/>
      <c r="AN70" s="830"/>
      <c r="AO70" s="830"/>
      <c r="AP70" s="830" t="s">
        <v>571</v>
      </c>
      <c r="AQ70" s="830"/>
      <c r="AR70" s="830"/>
      <c r="AS70" s="830"/>
      <c r="AT70" s="830"/>
      <c r="AU70" s="830" t="s">
        <v>571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555</v>
      </c>
      <c r="C71" s="874"/>
      <c r="D71" s="874"/>
      <c r="E71" s="874"/>
      <c r="F71" s="874"/>
      <c r="G71" s="874"/>
      <c r="H71" s="874"/>
      <c r="I71" s="874"/>
      <c r="J71" s="874"/>
      <c r="K71" s="874"/>
      <c r="L71" s="874"/>
      <c r="M71" s="874"/>
      <c r="N71" s="874"/>
      <c r="O71" s="874"/>
      <c r="P71" s="875"/>
      <c r="Q71" s="876">
        <v>310</v>
      </c>
      <c r="R71" s="830"/>
      <c r="S71" s="830"/>
      <c r="T71" s="830"/>
      <c r="U71" s="830"/>
      <c r="V71" s="830">
        <v>309</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571</v>
      </c>
      <c r="AQ71" s="830"/>
      <c r="AR71" s="830"/>
      <c r="AS71" s="830"/>
      <c r="AT71" s="830"/>
      <c r="AU71" s="830" t="s">
        <v>571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410</v>
      </c>
      <c r="R72" s="830"/>
      <c r="S72" s="830"/>
      <c r="T72" s="830"/>
      <c r="U72" s="830"/>
      <c r="V72" s="830">
        <v>398</v>
      </c>
      <c r="W72" s="830"/>
      <c r="X72" s="830"/>
      <c r="Y72" s="830"/>
      <c r="Z72" s="830"/>
      <c r="AA72" s="830">
        <v>12</v>
      </c>
      <c r="AB72" s="830"/>
      <c r="AC72" s="830"/>
      <c r="AD72" s="830"/>
      <c r="AE72" s="830"/>
      <c r="AF72" s="830">
        <v>12</v>
      </c>
      <c r="AG72" s="830"/>
      <c r="AH72" s="830"/>
      <c r="AI72" s="830"/>
      <c r="AJ72" s="830"/>
      <c r="AK72" s="830">
        <v>46</v>
      </c>
      <c r="AL72" s="830"/>
      <c r="AM72" s="830"/>
      <c r="AN72" s="830"/>
      <c r="AO72" s="830"/>
      <c r="AP72" s="830" t="s">
        <v>570</v>
      </c>
      <c r="AQ72" s="830"/>
      <c r="AR72" s="830"/>
      <c r="AS72" s="830"/>
      <c r="AT72" s="830"/>
      <c r="AU72" s="830" t="s">
        <v>573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313</v>
      </c>
      <c r="R73" s="830"/>
      <c r="S73" s="830"/>
      <c r="T73" s="830"/>
      <c r="U73" s="830"/>
      <c r="V73" s="830">
        <v>294</v>
      </c>
      <c r="W73" s="830"/>
      <c r="X73" s="830"/>
      <c r="Y73" s="830"/>
      <c r="Z73" s="830"/>
      <c r="AA73" s="830">
        <v>19</v>
      </c>
      <c r="AB73" s="830"/>
      <c r="AC73" s="830"/>
      <c r="AD73" s="830"/>
      <c r="AE73" s="830"/>
      <c r="AF73" s="830">
        <v>19</v>
      </c>
      <c r="AG73" s="830"/>
      <c r="AH73" s="830"/>
      <c r="AI73" s="830"/>
      <c r="AJ73" s="830"/>
      <c r="AK73" s="830">
        <v>83</v>
      </c>
      <c r="AL73" s="830"/>
      <c r="AM73" s="830"/>
      <c r="AN73" s="830"/>
      <c r="AO73" s="830"/>
      <c r="AP73" s="830" t="s">
        <v>571</v>
      </c>
      <c r="AQ73" s="830"/>
      <c r="AR73" s="830"/>
      <c r="AS73" s="830"/>
      <c r="AT73" s="830"/>
      <c r="AU73" s="830" t="s">
        <v>571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62</v>
      </c>
      <c r="R74" s="830"/>
      <c r="S74" s="830"/>
      <c r="T74" s="830"/>
      <c r="U74" s="830"/>
      <c r="V74" s="830">
        <v>61</v>
      </c>
      <c r="W74" s="830"/>
      <c r="X74" s="830"/>
      <c r="Y74" s="830"/>
      <c r="Z74" s="830"/>
      <c r="AA74" s="830">
        <v>1</v>
      </c>
      <c r="AB74" s="830"/>
      <c r="AC74" s="830"/>
      <c r="AD74" s="830"/>
      <c r="AE74" s="830"/>
      <c r="AF74" s="830">
        <v>1</v>
      </c>
      <c r="AG74" s="830"/>
      <c r="AH74" s="830"/>
      <c r="AI74" s="830"/>
      <c r="AJ74" s="830"/>
      <c r="AK74" s="830" t="s">
        <v>571</v>
      </c>
      <c r="AL74" s="830"/>
      <c r="AM74" s="830"/>
      <c r="AN74" s="830"/>
      <c r="AO74" s="830"/>
      <c r="AP74" s="830" t="s">
        <v>571</v>
      </c>
      <c r="AQ74" s="830"/>
      <c r="AR74" s="830"/>
      <c r="AS74" s="830"/>
      <c r="AT74" s="830"/>
      <c r="AU74" s="830" t="s">
        <v>571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7">
        <v>155</v>
      </c>
      <c r="R75" s="878"/>
      <c r="S75" s="878"/>
      <c r="T75" s="878"/>
      <c r="U75" s="834"/>
      <c r="V75" s="879">
        <v>153</v>
      </c>
      <c r="W75" s="878"/>
      <c r="X75" s="878"/>
      <c r="Y75" s="878"/>
      <c r="Z75" s="834"/>
      <c r="AA75" s="879">
        <v>3</v>
      </c>
      <c r="AB75" s="878"/>
      <c r="AC75" s="878"/>
      <c r="AD75" s="878"/>
      <c r="AE75" s="834"/>
      <c r="AF75" s="879">
        <v>3</v>
      </c>
      <c r="AG75" s="878"/>
      <c r="AH75" s="878"/>
      <c r="AI75" s="878"/>
      <c r="AJ75" s="834"/>
      <c r="AK75" s="879" t="s">
        <v>571</v>
      </c>
      <c r="AL75" s="878"/>
      <c r="AM75" s="878"/>
      <c r="AN75" s="878"/>
      <c r="AO75" s="834"/>
      <c r="AP75" s="879" t="s">
        <v>571</v>
      </c>
      <c r="AQ75" s="878"/>
      <c r="AR75" s="878"/>
      <c r="AS75" s="878"/>
      <c r="AT75" s="834"/>
      <c r="AU75" s="879" t="s">
        <v>574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7">
        <v>16</v>
      </c>
      <c r="R76" s="878"/>
      <c r="S76" s="878"/>
      <c r="T76" s="878"/>
      <c r="U76" s="834"/>
      <c r="V76" s="879">
        <v>14</v>
      </c>
      <c r="W76" s="878"/>
      <c r="X76" s="878"/>
      <c r="Y76" s="878"/>
      <c r="Z76" s="834"/>
      <c r="AA76" s="879">
        <v>2</v>
      </c>
      <c r="AB76" s="878"/>
      <c r="AC76" s="878"/>
      <c r="AD76" s="878"/>
      <c r="AE76" s="834"/>
      <c r="AF76" s="879">
        <v>2</v>
      </c>
      <c r="AG76" s="878"/>
      <c r="AH76" s="878"/>
      <c r="AI76" s="878"/>
      <c r="AJ76" s="834"/>
      <c r="AK76" s="879" t="s">
        <v>571</v>
      </c>
      <c r="AL76" s="878"/>
      <c r="AM76" s="878"/>
      <c r="AN76" s="878"/>
      <c r="AO76" s="834"/>
      <c r="AP76" s="879" t="s">
        <v>570</v>
      </c>
      <c r="AQ76" s="878"/>
      <c r="AR76" s="878"/>
      <c r="AS76" s="878"/>
      <c r="AT76" s="834"/>
      <c r="AU76" s="879" t="s">
        <v>574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561</v>
      </c>
      <c r="C77" s="874"/>
      <c r="D77" s="874"/>
      <c r="E77" s="874"/>
      <c r="F77" s="874"/>
      <c r="G77" s="874"/>
      <c r="H77" s="874"/>
      <c r="I77" s="874"/>
      <c r="J77" s="874"/>
      <c r="K77" s="874"/>
      <c r="L77" s="874"/>
      <c r="M77" s="874"/>
      <c r="N77" s="874"/>
      <c r="O77" s="874"/>
      <c r="P77" s="875"/>
      <c r="Q77" s="877">
        <v>5869</v>
      </c>
      <c r="R77" s="878"/>
      <c r="S77" s="878"/>
      <c r="T77" s="878"/>
      <c r="U77" s="834"/>
      <c r="V77" s="879">
        <v>4818</v>
      </c>
      <c r="W77" s="878"/>
      <c r="X77" s="878"/>
      <c r="Y77" s="878"/>
      <c r="Z77" s="834"/>
      <c r="AA77" s="879">
        <v>1051</v>
      </c>
      <c r="AB77" s="878"/>
      <c r="AC77" s="878"/>
      <c r="AD77" s="878"/>
      <c r="AE77" s="834"/>
      <c r="AF77" s="879">
        <v>1051</v>
      </c>
      <c r="AG77" s="878"/>
      <c r="AH77" s="878"/>
      <c r="AI77" s="878"/>
      <c r="AJ77" s="834"/>
      <c r="AK77" s="879">
        <v>18</v>
      </c>
      <c r="AL77" s="878"/>
      <c r="AM77" s="878"/>
      <c r="AN77" s="878"/>
      <c r="AO77" s="834"/>
      <c r="AP77" s="879" t="s">
        <v>570</v>
      </c>
      <c r="AQ77" s="878"/>
      <c r="AR77" s="878"/>
      <c r="AS77" s="878"/>
      <c r="AT77" s="834"/>
      <c r="AU77" s="879" t="s">
        <v>574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562</v>
      </c>
      <c r="C78" s="874"/>
      <c r="D78" s="874"/>
      <c r="E78" s="874"/>
      <c r="F78" s="874"/>
      <c r="G78" s="874"/>
      <c r="H78" s="874"/>
      <c r="I78" s="874"/>
      <c r="J78" s="874"/>
      <c r="K78" s="874"/>
      <c r="L78" s="874"/>
      <c r="M78" s="874"/>
      <c r="N78" s="874"/>
      <c r="O78" s="874"/>
      <c r="P78" s="875"/>
      <c r="Q78" s="876">
        <v>280</v>
      </c>
      <c r="R78" s="830"/>
      <c r="S78" s="830"/>
      <c r="T78" s="830"/>
      <c r="U78" s="830"/>
      <c r="V78" s="830">
        <v>269</v>
      </c>
      <c r="W78" s="830"/>
      <c r="X78" s="830"/>
      <c r="Y78" s="830"/>
      <c r="Z78" s="830"/>
      <c r="AA78" s="830">
        <v>11</v>
      </c>
      <c r="AB78" s="830"/>
      <c r="AC78" s="830"/>
      <c r="AD78" s="830"/>
      <c r="AE78" s="830"/>
      <c r="AF78" s="830">
        <v>11</v>
      </c>
      <c r="AG78" s="830"/>
      <c r="AH78" s="830"/>
      <c r="AI78" s="830"/>
      <c r="AJ78" s="830"/>
      <c r="AK78" s="830" t="s">
        <v>574</v>
      </c>
      <c r="AL78" s="830"/>
      <c r="AM78" s="830"/>
      <c r="AN78" s="830"/>
      <c r="AO78" s="830"/>
      <c r="AP78" s="830">
        <v>101</v>
      </c>
      <c r="AQ78" s="830"/>
      <c r="AR78" s="830"/>
      <c r="AS78" s="830"/>
      <c r="AT78" s="830"/>
      <c r="AU78" s="830">
        <v>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563</v>
      </c>
      <c r="C79" s="874"/>
      <c r="D79" s="874"/>
      <c r="E79" s="874"/>
      <c r="F79" s="874"/>
      <c r="G79" s="874"/>
      <c r="H79" s="874"/>
      <c r="I79" s="874"/>
      <c r="J79" s="874"/>
      <c r="K79" s="874"/>
      <c r="L79" s="874"/>
      <c r="M79" s="874"/>
      <c r="N79" s="874"/>
      <c r="O79" s="874"/>
      <c r="P79" s="875"/>
      <c r="Q79" s="876">
        <v>5</v>
      </c>
      <c r="R79" s="830"/>
      <c r="S79" s="830"/>
      <c r="T79" s="830"/>
      <c r="U79" s="830"/>
      <c r="V79" s="830">
        <v>3</v>
      </c>
      <c r="W79" s="830"/>
      <c r="X79" s="830"/>
      <c r="Y79" s="830"/>
      <c r="Z79" s="830"/>
      <c r="AA79" s="830">
        <v>2</v>
      </c>
      <c r="AB79" s="830"/>
      <c r="AC79" s="830"/>
      <c r="AD79" s="830"/>
      <c r="AE79" s="830"/>
      <c r="AF79" s="830">
        <v>2</v>
      </c>
      <c r="AG79" s="830"/>
      <c r="AH79" s="830"/>
      <c r="AI79" s="830"/>
      <c r="AJ79" s="830"/>
      <c r="AK79" s="830">
        <v>0</v>
      </c>
      <c r="AL79" s="830"/>
      <c r="AM79" s="830"/>
      <c r="AN79" s="830"/>
      <c r="AO79" s="830"/>
      <c r="AP79" s="830" t="s">
        <v>571</v>
      </c>
      <c r="AQ79" s="830"/>
      <c r="AR79" s="830"/>
      <c r="AS79" s="830"/>
      <c r="AT79" s="830"/>
      <c r="AU79" s="830" t="s">
        <v>571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564</v>
      </c>
      <c r="C80" s="874"/>
      <c r="D80" s="874"/>
      <c r="E80" s="874"/>
      <c r="F80" s="874"/>
      <c r="G80" s="874"/>
      <c r="H80" s="874"/>
      <c r="I80" s="874"/>
      <c r="J80" s="874"/>
      <c r="K80" s="874"/>
      <c r="L80" s="874"/>
      <c r="M80" s="874"/>
      <c r="N80" s="874"/>
      <c r="O80" s="874"/>
      <c r="P80" s="875"/>
      <c r="Q80" s="876">
        <v>2602</v>
      </c>
      <c r="R80" s="830"/>
      <c r="S80" s="830"/>
      <c r="T80" s="830"/>
      <c r="U80" s="830"/>
      <c r="V80" s="830">
        <v>2544</v>
      </c>
      <c r="W80" s="830"/>
      <c r="X80" s="830"/>
      <c r="Y80" s="830"/>
      <c r="Z80" s="830"/>
      <c r="AA80" s="830">
        <v>58</v>
      </c>
      <c r="AB80" s="830"/>
      <c r="AC80" s="830"/>
      <c r="AD80" s="830"/>
      <c r="AE80" s="830"/>
      <c r="AF80" s="830">
        <v>33</v>
      </c>
      <c r="AG80" s="830"/>
      <c r="AH80" s="830"/>
      <c r="AI80" s="830"/>
      <c r="AJ80" s="830"/>
      <c r="AK80" s="830">
        <v>203</v>
      </c>
      <c r="AL80" s="830"/>
      <c r="AM80" s="830"/>
      <c r="AN80" s="830"/>
      <c r="AO80" s="830"/>
      <c r="AP80" s="830">
        <v>530</v>
      </c>
      <c r="AQ80" s="830"/>
      <c r="AR80" s="830"/>
      <c r="AS80" s="830"/>
      <c r="AT80" s="830"/>
      <c r="AU80" s="830">
        <v>361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565</v>
      </c>
      <c r="C81" s="874"/>
      <c r="D81" s="874"/>
      <c r="E81" s="874"/>
      <c r="F81" s="874"/>
      <c r="G81" s="874"/>
      <c r="H81" s="874"/>
      <c r="I81" s="874"/>
      <c r="J81" s="874"/>
      <c r="K81" s="874"/>
      <c r="L81" s="874"/>
      <c r="M81" s="874"/>
      <c r="N81" s="874"/>
      <c r="O81" s="874"/>
      <c r="P81" s="875"/>
      <c r="Q81" s="876">
        <v>249</v>
      </c>
      <c r="R81" s="830"/>
      <c r="S81" s="830"/>
      <c r="T81" s="830"/>
      <c r="U81" s="830"/>
      <c r="V81" s="830">
        <v>153</v>
      </c>
      <c r="W81" s="830"/>
      <c r="X81" s="830"/>
      <c r="Y81" s="830"/>
      <c r="Z81" s="830"/>
      <c r="AA81" s="830">
        <v>96</v>
      </c>
      <c r="AB81" s="830"/>
      <c r="AC81" s="830"/>
      <c r="AD81" s="830"/>
      <c r="AE81" s="830"/>
      <c r="AF81" s="830">
        <v>96</v>
      </c>
      <c r="AG81" s="830"/>
      <c r="AH81" s="830"/>
      <c r="AI81" s="830"/>
      <c r="AJ81" s="830"/>
      <c r="AK81" s="830" t="s">
        <v>571</v>
      </c>
      <c r="AL81" s="830"/>
      <c r="AM81" s="830"/>
      <c r="AN81" s="830"/>
      <c r="AO81" s="830"/>
      <c r="AP81" s="830" t="s">
        <v>574</v>
      </c>
      <c r="AQ81" s="830"/>
      <c r="AR81" s="830"/>
      <c r="AS81" s="830"/>
      <c r="AT81" s="830"/>
      <c r="AU81" s="830" t="s">
        <v>571</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566</v>
      </c>
      <c r="C82" s="874"/>
      <c r="D82" s="874"/>
      <c r="E82" s="874"/>
      <c r="F82" s="874"/>
      <c r="G82" s="874"/>
      <c r="H82" s="874"/>
      <c r="I82" s="874"/>
      <c r="J82" s="874"/>
      <c r="K82" s="874"/>
      <c r="L82" s="874"/>
      <c r="M82" s="874"/>
      <c r="N82" s="874"/>
      <c r="O82" s="874"/>
      <c r="P82" s="875"/>
      <c r="Q82" s="876">
        <v>38</v>
      </c>
      <c r="R82" s="830"/>
      <c r="S82" s="830"/>
      <c r="T82" s="830"/>
      <c r="U82" s="830"/>
      <c r="V82" s="830">
        <v>23</v>
      </c>
      <c r="W82" s="830"/>
      <c r="X82" s="830"/>
      <c r="Y82" s="830"/>
      <c r="Z82" s="830"/>
      <c r="AA82" s="830">
        <v>15</v>
      </c>
      <c r="AB82" s="830"/>
      <c r="AC82" s="830"/>
      <c r="AD82" s="830"/>
      <c r="AE82" s="830"/>
      <c r="AF82" s="830">
        <v>15</v>
      </c>
      <c r="AG82" s="830"/>
      <c r="AH82" s="830"/>
      <c r="AI82" s="830"/>
      <c r="AJ82" s="830"/>
      <c r="AK82" s="830" t="s">
        <v>571</v>
      </c>
      <c r="AL82" s="830"/>
      <c r="AM82" s="830"/>
      <c r="AN82" s="830"/>
      <c r="AO82" s="830"/>
      <c r="AP82" s="830" t="s">
        <v>575</v>
      </c>
      <c r="AQ82" s="830"/>
      <c r="AR82" s="830"/>
      <c r="AS82" s="830"/>
      <c r="AT82" s="830"/>
      <c r="AU82" s="830" t="s">
        <v>571</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567</v>
      </c>
      <c r="C83" s="874"/>
      <c r="D83" s="874"/>
      <c r="E83" s="874"/>
      <c r="F83" s="874"/>
      <c r="G83" s="874"/>
      <c r="H83" s="874"/>
      <c r="I83" s="874"/>
      <c r="J83" s="874"/>
      <c r="K83" s="874"/>
      <c r="L83" s="874"/>
      <c r="M83" s="874"/>
      <c r="N83" s="874"/>
      <c r="O83" s="874"/>
      <c r="P83" s="875"/>
      <c r="Q83" s="876">
        <v>237</v>
      </c>
      <c r="R83" s="830"/>
      <c r="S83" s="830"/>
      <c r="T83" s="830"/>
      <c r="U83" s="830"/>
      <c r="V83" s="830">
        <v>234</v>
      </c>
      <c r="W83" s="830"/>
      <c r="X83" s="830"/>
      <c r="Y83" s="830"/>
      <c r="Z83" s="830"/>
      <c r="AA83" s="830">
        <v>4</v>
      </c>
      <c r="AB83" s="830"/>
      <c r="AC83" s="830"/>
      <c r="AD83" s="830"/>
      <c r="AE83" s="830"/>
      <c r="AF83" s="830">
        <v>4</v>
      </c>
      <c r="AG83" s="830"/>
      <c r="AH83" s="830"/>
      <c r="AI83" s="830"/>
      <c r="AJ83" s="830"/>
      <c r="AK83" s="830">
        <v>12</v>
      </c>
      <c r="AL83" s="830"/>
      <c r="AM83" s="830"/>
      <c r="AN83" s="830"/>
      <c r="AO83" s="830"/>
      <c r="AP83" s="830" t="s">
        <v>576</v>
      </c>
      <c r="AQ83" s="830"/>
      <c r="AR83" s="830"/>
      <c r="AS83" s="830"/>
      <c r="AT83" s="830"/>
      <c r="AU83" s="830" t="s">
        <v>577</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568</v>
      </c>
      <c r="C84" s="874"/>
      <c r="D84" s="874"/>
      <c r="E84" s="874"/>
      <c r="F84" s="874"/>
      <c r="G84" s="874"/>
      <c r="H84" s="874"/>
      <c r="I84" s="874"/>
      <c r="J84" s="874"/>
      <c r="K84" s="874"/>
      <c r="L84" s="874"/>
      <c r="M84" s="874"/>
      <c r="N84" s="874"/>
      <c r="O84" s="874"/>
      <c r="P84" s="875"/>
      <c r="Q84" s="876">
        <v>254366</v>
      </c>
      <c r="R84" s="830"/>
      <c r="S84" s="830"/>
      <c r="T84" s="830"/>
      <c r="U84" s="830"/>
      <c r="V84" s="830">
        <v>246438</v>
      </c>
      <c r="W84" s="830"/>
      <c r="X84" s="830"/>
      <c r="Y84" s="830"/>
      <c r="Z84" s="830"/>
      <c r="AA84" s="830">
        <v>7929</v>
      </c>
      <c r="AB84" s="830"/>
      <c r="AC84" s="830"/>
      <c r="AD84" s="830"/>
      <c r="AE84" s="830"/>
      <c r="AF84" s="830">
        <v>7525</v>
      </c>
      <c r="AG84" s="830"/>
      <c r="AH84" s="830"/>
      <c r="AI84" s="830"/>
      <c r="AJ84" s="830"/>
      <c r="AK84" s="830" t="s">
        <v>574</v>
      </c>
      <c r="AL84" s="830"/>
      <c r="AM84" s="830"/>
      <c r="AN84" s="830"/>
      <c r="AO84" s="830"/>
      <c r="AP84" s="830" t="s">
        <v>574</v>
      </c>
      <c r="AQ84" s="830"/>
      <c r="AR84" s="830"/>
      <c r="AS84" s="830"/>
      <c r="AT84" s="830"/>
      <c r="AU84" s="830" t="s">
        <v>571</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8785</v>
      </c>
      <c r="AG88" s="844"/>
      <c r="AH88" s="844"/>
      <c r="AI88" s="844"/>
      <c r="AJ88" s="844"/>
      <c r="AK88" s="841"/>
      <c r="AL88" s="841"/>
      <c r="AM88" s="841"/>
      <c r="AN88" s="841"/>
      <c r="AO88" s="841"/>
      <c r="AP88" s="844">
        <v>1329</v>
      </c>
      <c r="AQ88" s="844"/>
      <c r="AR88" s="844"/>
      <c r="AS88" s="844"/>
      <c r="AT88" s="844"/>
      <c r="AU88" s="844">
        <v>365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330</v>
      </c>
      <c r="CS102" s="852"/>
      <c r="CT102" s="852"/>
      <c r="CU102" s="852"/>
      <c r="CV102" s="891"/>
      <c r="CW102" s="890" t="s">
        <v>571</v>
      </c>
      <c r="CX102" s="852"/>
      <c r="CY102" s="852"/>
      <c r="CZ102" s="852"/>
      <c r="DA102" s="891"/>
      <c r="DB102" s="890">
        <v>142</v>
      </c>
      <c r="DC102" s="852"/>
      <c r="DD102" s="852"/>
      <c r="DE102" s="852"/>
      <c r="DF102" s="891"/>
      <c r="DG102" s="890" t="s">
        <v>571</v>
      </c>
      <c r="DH102" s="852"/>
      <c r="DI102" s="852"/>
      <c r="DJ102" s="852"/>
      <c r="DK102" s="891"/>
      <c r="DL102" s="890" t="s">
        <v>571</v>
      </c>
      <c r="DM102" s="852"/>
      <c r="DN102" s="852"/>
      <c r="DO102" s="852"/>
      <c r="DP102" s="891"/>
      <c r="DQ102" s="890" t="s">
        <v>572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5591824</v>
      </c>
      <c r="AB110" s="900"/>
      <c r="AC110" s="900"/>
      <c r="AD110" s="900"/>
      <c r="AE110" s="901"/>
      <c r="AF110" s="902">
        <v>5704151</v>
      </c>
      <c r="AG110" s="900"/>
      <c r="AH110" s="900"/>
      <c r="AI110" s="900"/>
      <c r="AJ110" s="901"/>
      <c r="AK110" s="902">
        <v>5737331</v>
      </c>
      <c r="AL110" s="900"/>
      <c r="AM110" s="900"/>
      <c r="AN110" s="900"/>
      <c r="AO110" s="901"/>
      <c r="AP110" s="903">
        <v>22.1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59664699</v>
      </c>
      <c r="BR110" s="931"/>
      <c r="BS110" s="931"/>
      <c r="BT110" s="931"/>
      <c r="BU110" s="931"/>
      <c r="BV110" s="931">
        <v>60417418</v>
      </c>
      <c r="BW110" s="931"/>
      <c r="BX110" s="931"/>
      <c r="BY110" s="931"/>
      <c r="BZ110" s="931"/>
      <c r="CA110" s="931">
        <v>57140951</v>
      </c>
      <c r="CB110" s="931"/>
      <c r="CC110" s="931"/>
      <c r="CD110" s="931"/>
      <c r="CE110" s="931"/>
      <c r="CF110" s="944">
        <v>219.7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30511579</v>
      </c>
      <c r="BR112" s="926"/>
      <c r="BS112" s="926"/>
      <c r="BT112" s="926"/>
      <c r="BU112" s="926"/>
      <c r="BV112" s="926">
        <v>30555837</v>
      </c>
      <c r="BW112" s="926"/>
      <c r="BX112" s="926"/>
      <c r="BY112" s="926"/>
      <c r="BZ112" s="926"/>
      <c r="CA112" s="926">
        <v>30803543</v>
      </c>
      <c r="CB112" s="926"/>
      <c r="CC112" s="926"/>
      <c r="CD112" s="926"/>
      <c r="CE112" s="926"/>
      <c r="CF112" s="920">
        <v>118.5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1908275</v>
      </c>
      <c r="AB113" s="938"/>
      <c r="AC113" s="938"/>
      <c r="AD113" s="938"/>
      <c r="AE113" s="939"/>
      <c r="AF113" s="940">
        <v>1908285</v>
      </c>
      <c r="AG113" s="938"/>
      <c r="AH113" s="938"/>
      <c r="AI113" s="938"/>
      <c r="AJ113" s="939"/>
      <c r="AK113" s="940">
        <v>2041198</v>
      </c>
      <c r="AL113" s="938"/>
      <c r="AM113" s="938"/>
      <c r="AN113" s="938"/>
      <c r="AO113" s="939"/>
      <c r="AP113" s="941">
        <v>7.8</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586678</v>
      </c>
      <c r="BR113" s="926"/>
      <c r="BS113" s="926"/>
      <c r="BT113" s="926"/>
      <c r="BU113" s="926"/>
      <c r="BV113" s="926">
        <v>471787</v>
      </c>
      <c r="BW113" s="926"/>
      <c r="BX113" s="926"/>
      <c r="BY113" s="926"/>
      <c r="BZ113" s="926"/>
      <c r="CA113" s="926">
        <v>364793</v>
      </c>
      <c r="CB113" s="926"/>
      <c r="CC113" s="926"/>
      <c r="CD113" s="926"/>
      <c r="CE113" s="926"/>
      <c r="CF113" s="920">
        <v>1.4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116492</v>
      </c>
      <c r="AB114" s="959"/>
      <c r="AC114" s="959"/>
      <c r="AD114" s="959"/>
      <c r="AE114" s="960"/>
      <c r="AF114" s="961">
        <v>116660</v>
      </c>
      <c r="AG114" s="959"/>
      <c r="AH114" s="959"/>
      <c r="AI114" s="959"/>
      <c r="AJ114" s="960"/>
      <c r="AK114" s="961">
        <v>116753</v>
      </c>
      <c r="AL114" s="959"/>
      <c r="AM114" s="959"/>
      <c r="AN114" s="959"/>
      <c r="AO114" s="960"/>
      <c r="AP114" s="962">
        <v>0.4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6999057</v>
      </c>
      <c r="BR114" s="926"/>
      <c r="BS114" s="926"/>
      <c r="BT114" s="926"/>
      <c r="BU114" s="926"/>
      <c r="BV114" s="926">
        <v>6857146</v>
      </c>
      <c r="BW114" s="926"/>
      <c r="BX114" s="926"/>
      <c r="BY114" s="926"/>
      <c r="BZ114" s="926"/>
      <c r="CA114" s="926">
        <v>7118726</v>
      </c>
      <c r="CB114" s="926"/>
      <c r="CC114" s="926"/>
      <c r="CD114" s="926"/>
      <c r="CE114" s="926"/>
      <c r="CF114" s="920">
        <v>27.4</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7616591</v>
      </c>
      <c r="AB117" s="979"/>
      <c r="AC117" s="979"/>
      <c r="AD117" s="979"/>
      <c r="AE117" s="980"/>
      <c r="AF117" s="981">
        <v>7729096</v>
      </c>
      <c r="AG117" s="979"/>
      <c r="AH117" s="979"/>
      <c r="AI117" s="979"/>
      <c r="AJ117" s="980"/>
      <c r="AK117" s="981">
        <v>7895282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97762013</v>
      </c>
      <c r="BR119" s="1000"/>
      <c r="BS119" s="1000"/>
      <c r="BT119" s="1000"/>
      <c r="BU119" s="1000"/>
      <c r="BV119" s="1000">
        <v>98302188</v>
      </c>
      <c r="BW119" s="1000"/>
      <c r="BX119" s="1000"/>
      <c r="BY119" s="1000"/>
      <c r="BZ119" s="1000"/>
      <c r="CA119" s="1000">
        <v>95428013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19228704</v>
      </c>
      <c r="BR120" s="931"/>
      <c r="BS120" s="931"/>
      <c r="BT120" s="931"/>
      <c r="BU120" s="931"/>
      <c r="BV120" s="931">
        <v>18945697</v>
      </c>
      <c r="BW120" s="931"/>
      <c r="BX120" s="931"/>
      <c r="BY120" s="931"/>
      <c r="BZ120" s="931"/>
      <c r="CA120" s="931">
        <v>18204041</v>
      </c>
      <c r="CB120" s="931"/>
      <c r="CC120" s="931"/>
      <c r="CD120" s="931"/>
      <c r="CE120" s="931"/>
      <c r="CF120" s="944">
        <v>70</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23138858</v>
      </c>
      <c r="DH120" s="931"/>
      <c r="DI120" s="931"/>
      <c r="DJ120" s="931"/>
      <c r="DK120" s="931"/>
      <c r="DL120" s="931">
        <v>23761542</v>
      </c>
      <c r="DM120" s="931"/>
      <c r="DN120" s="931"/>
      <c r="DO120" s="931"/>
      <c r="DP120" s="931"/>
      <c r="DQ120" s="931">
        <v>24661102</v>
      </c>
      <c r="DR120" s="931"/>
      <c r="DS120" s="931"/>
      <c r="DT120" s="931"/>
      <c r="DU120" s="931"/>
      <c r="DV120" s="932">
        <v>94.8</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19303462</v>
      </c>
      <c r="BR121" s="926"/>
      <c r="BS121" s="926"/>
      <c r="BT121" s="926"/>
      <c r="BU121" s="926"/>
      <c r="BV121" s="926">
        <v>21687790</v>
      </c>
      <c r="BW121" s="926"/>
      <c r="BX121" s="926"/>
      <c r="BY121" s="926"/>
      <c r="BZ121" s="926"/>
      <c r="CA121" s="926">
        <v>22409117</v>
      </c>
      <c r="CB121" s="926"/>
      <c r="CC121" s="926"/>
      <c r="CD121" s="926"/>
      <c r="CE121" s="926"/>
      <c r="CF121" s="920">
        <v>86.2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6901892</v>
      </c>
      <c r="DH121" s="926"/>
      <c r="DI121" s="926"/>
      <c r="DJ121" s="926"/>
      <c r="DK121" s="926"/>
      <c r="DL121" s="926">
        <v>6314027</v>
      </c>
      <c r="DM121" s="926"/>
      <c r="DN121" s="926"/>
      <c r="DO121" s="926"/>
      <c r="DP121" s="926"/>
      <c r="DQ121" s="926">
        <v>5661080</v>
      </c>
      <c r="DR121" s="926"/>
      <c r="DS121" s="926"/>
      <c r="DT121" s="926"/>
      <c r="DU121" s="926"/>
      <c r="DV121" s="927">
        <v>21.8</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62945738</v>
      </c>
      <c r="BR122" s="1000"/>
      <c r="BS122" s="1000"/>
      <c r="BT122" s="1000"/>
      <c r="BU122" s="1000"/>
      <c r="BV122" s="1000">
        <v>62022824</v>
      </c>
      <c r="BW122" s="1000"/>
      <c r="BX122" s="1000"/>
      <c r="BY122" s="1000"/>
      <c r="BZ122" s="1000"/>
      <c r="CA122" s="1000">
        <v>59261411</v>
      </c>
      <c r="CB122" s="1000"/>
      <c r="CC122" s="1000"/>
      <c r="CD122" s="1000"/>
      <c r="CE122" s="1000"/>
      <c r="CF122" s="1017">
        <v>227.9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470829</v>
      </c>
      <c r="DH122" s="926"/>
      <c r="DI122" s="926"/>
      <c r="DJ122" s="926"/>
      <c r="DK122" s="926"/>
      <c r="DL122" s="926">
        <v>480268</v>
      </c>
      <c r="DM122" s="926"/>
      <c r="DN122" s="926"/>
      <c r="DO122" s="926"/>
      <c r="DP122" s="926"/>
      <c r="DQ122" s="926">
        <v>481361</v>
      </c>
      <c r="DR122" s="926"/>
      <c r="DS122" s="926"/>
      <c r="DT122" s="926"/>
      <c r="DU122" s="926"/>
      <c r="DV122" s="927">
        <v>1.9</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101477904</v>
      </c>
      <c r="BR123" s="1064"/>
      <c r="BS123" s="1064"/>
      <c r="BT123" s="1064"/>
      <c r="BU123" s="1064"/>
      <c r="BV123" s="1064">
        <v>102656311</v>
      </c>
      <c r="BW123" s="1064"/>
      <c r="BX123" s="1064"/>
      <c r="BY123" s="1064"/>
      <c r="BZ123" s="1064"/>
      <c r="CA123" s="1064">
        <v>99874569</v>
      </c>
      <c r="CB123" s="1064"/>
      <c r="CC123" s="1064"/>
      <c r="CD123" s="1064"/>
      <c r="CE123" s="1064"/>
      <c r="CF123" s="1001"/>
      <c r="CG123" s="1002"/>
      <c r="CH123" s="1002"/>
      <c r="CI123" s="1002"/>
      <c r="CJ123" s="1003"/>
      <c r="CK123" s="1009"/>
      <c r="CL123" s="1010"/>
      <c r="CM123" s="1010"/>
      <c r="CN123" s="1010"/>
      <c r="CO123" s="1011"/>
      <c r="CP123" s="1019" t="s">
        <v>452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1105582</v>
      </c>
      <c r="AB128" s="1046"/>
      <c r="AC128" s="1046"/>
      <c r="AD128" s="1046"/>
      <c r="AE128" s="1047"/>
      <c r="AF128" s="1048">
        <v>1000402</v>
      </c>
      <c r="AG128" s="1046"/>
      <c r="AH128" s="1046"/>
      <c r="AI128" s="1046"/>
      <c r="AJ128" s="1047"/>
      <c r="AK128" s="1048">
        <v>997400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11.75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31343540</v>
      </c>
      <c r="AB129" s="959"/>
      <c r="AC129" s="959"/>
      <c r="AD129" s="959"/>
      <c r="AE129" s="960"/>
      <c r="AF129" s="961">
        <v>30686666</v>
      </c>
      <c r="AG129" s="959"/>
      <c r="AH129" s="959"/>
      <c r="AI129" s="959"/>
      <c r="AJ129" s="960"/>
      <c r="AK129" s="961">
        <v>31213487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16.75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5384800</v>
      </c>
      <c r="AB130" s="959"/>
      <c r="AC130" s="959"/>
      <c r="AD130" s="959"/>
      <c r="AE130" s="960"/>
      <c r="AF130" s="961">
        <v>5311810</v>
      </c>
      <c r="AG130" s="959"/>
      <c r="AH130" s="959"/>
      <c r="AI130" s="959"/>
      <c r="AJ130" s="960"/>
      <c r="AK130" s="961">
        <v>5208980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25958740</v>
      </c>
      <c r="AB131" s="986"/>
      <c r="AC131" s="986"/>
      <c r="AD131" s="986"/>
      <c r="AE131" s="987"/>
      <c r="AF131" s="985">
        <v>25374856</v>
      </c>
      <c r="AG131" s="986"/>
      <c r="AH131" s="986"/>
      <c r="AI131" s="986"/>
      <c r="AJ131" s="987"/>
      <c r="AK131" s="985">
        <v>26004507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4.3384578759999997</v>
      </c>
      <c r="AB132" s="1097"/>
      <c r="AC132" s="1097"/>
      <c r="AD132" s="1097"/>
      <c r="AE132" s="1098"/>
      <c r="AF132" s="1099">
        <v>5.5838109979999997</v>
      </c>
      <c r="AG132" s="1097"/>
      <c r="AH132" s="1097"/>
      <c r="AI132" s="1097"/>
      <c r="AJ132" s="1098"/>
      <c r="AK132" s="1099">
        <v>6.4946510999999996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4.2</v>
      </c>
      <c r="AB133" s="1080"/>
      <c r="AC133" s="1080"/>
      <c r="AD133" s="1080"/>
      <c r="AE133" s="1081"/>
      <c r="AF133" s="1079">
        <v>4.8</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6GI/Ygaoaw9KZy4G/F+0He0dMEEHLsO7OllUPC6NV0Jyqg/BQaThmF6CAhzCOerjo4utjYJLF9bNKSu/fv/KQ==" saltValue="GPXkFg+GieaD3kI3EXw4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DfwGmpjChcZR6rxZlH+nBd29/RD/rRcwkGfHEHd2NOQsU5mF7bF8YOochpVvnZSXhxIeBguaZH5b9dEVajDyA==" saltValue="yVfZ3/gQ0DKfaJ0qOL31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TtJKz82WyMXy2Ut3ptI08BSkld249CdfZyQJy9zGYEC1+r0RcVfYdR6grBxu4JZLEzguMyEEP4aqWhRCo/PLw==" saltValue="UEB4yR5LIibrK8pVBxxj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9681524</v>
      </c>
      <c r="AP9" s="281">
        <v>80474</v>
      </c>
      <c r="AQ9" s="282">
        <v>63160</v>
      </c>
      <c r="AR9" s="283">
        <v>27.4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85417</v>
      </c>
      <c r="AP10" s="284">
        <v>710</v>
      </c>
      <c r="AQ10" s="285">
        <v>4257</v>
      </c>
      <c r="AR10" s="286">
        <v>-83.3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t="s">
        <v>489</v>
      </c>
      <c r="AP13" s="284" t="s">
        <v>489</v>
      </c>
      <c r="AQ13" s="285">
        <v>2608</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31788</v>
      </c>
      <c r="AP14" s="284">
        <v>264</v>
      </c>
      <c r="AQ14" s="285">
        <v>1202</v>
      </c>
      <c r="AR14" s="286">
        <v>-78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-276931</v>
      </c>
      <c r="AP15" s="284">
        <v>-2302</v>
      </c>
      <c r="AQ15" s="285">
        <v>-3084</v>
      </c>
      <c r="AR15" s="286">
        <v>-25.4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9521798</v>
      </c>
      <c r="AP16" s="284">
        <v>79146</v>
      </c>
      <c r="AQ16" s="285">
        <v>68747</v>
      </c>
      <c r="AR16" s="286">
        <v>15.1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8.25</v>
      </c>
      <c r="AP21" s="298">
        <v>6.22</v>
      </c>
      <c r="AQ21" s="299">
        <v>2.0299999999999998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98.6</v>
      </c>
      <c r="AP22" s="303">
        <v>98.7</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5737331</v>
      </c>
      <c r="AP32" s="312">
        <v>47689</v>
      </c>
      <c r="AQ32" s="313">
        <v>33476</v>
      </c>
      <c r="AR32" s="314">
        <v>42.5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2041198</v>
      </c>
      <c r="AP35" s="312">
        <v>16967</v>
      </c>
      <c r="AQ35" s="313">
        <v>5696</v>
      </c>
      <c r="AR35" s="314">
        <v>197.9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116753</v>
      </c>
      <c r="AP36" s="312">
        <v>970</v>
      </c>
      <c r="AQ36" s="313">
        <v>1273</v>
      </c>
      <c r="AR36" s="314">
        <v>-23.8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489</v>
      </c>
      <c r="AP37" s="312" t="s">
        <v>489</v>
      </c>
      <c r="AQ37" s="313">
        <v>486</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0</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-997400</v>
      </c>
      <c r="AP39" s="312">
        <v>-8291</v>
      </c>
      <c r="AQ39" s="313">
        <v>-6136</v>
      </c>
      <c r="AR39" s="314">
        <v>35.1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-5208980</v>
      </c>
      <c r="AP40" s="312">
        <v>-43298</v>
      </c>
      <c r="AQ40" s="313">
        <v>-25079</v>
      </c>
      <c r="AR40" s="314">
        <v>72.599999999999994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1688902</v>
      </c>
      <c r="AP41" s="312">
        <v>14038</v>
      </c>
      <c r="AQ41" s="313">
        <v>9740</v>
      </c>
      <c r="AR41" s="314">
        <v>44.1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5216634</v>
      </c>
      <c r="AN51" s="334">
        <v>41579</v>
      </c>
      <c r="AO51" s="335">
        <v>-40.200000000000003</v>
      </c>
      <c r="AP51" s="336">
        <v>42836</v>
      </c>
      <c r="AQ51" s="337">
        <v>-0.9</v>
      </c>
      <c r="AR51" s="338">
        <v>-39.299999999999997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3560702</v>
      </c>
      <c r="AN52" s="342">
        <v>28381</v>
      </c>
      <c r="AO52" s="343">
        <v>-37.4</v>
      </c>
      <c r="AP52" s="344">
        <v>22936</v>
      </c>
      <c r="AQ52" s="345">
        <v>1.4</v>
      </c>
      <c r="AR52" s="346">
        <v>-38.799999999999997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7481788</v>
      </c>
      <c r="AN53" s="334">
        <v>60130</v>
      </c>
      <c r="AO53" s="335">
        <v>44.6</v>
      </c>
      <c r="AP53" s="336">
        <v>44161</v>
      </c>
      <c r="AQ53" s="337">
        <v>3.1</v>
      </c>
      <c r="AR53" s="338">
        <v>41.5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5935294</v>
      </c>
      <c r="AN54" s="342">
        <v>47701</v>
      </c>
      <c r="AO54" s="343">
        <v>68.099999999999994</v>
      </c>
      <c r="AP54" s="344">
        <v>23644</v>
      </c>
      <c r="AQ54" s="345">
        <v>3.1</v>
      </c>
      <c r="AR54" s="346">
        <v>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4147226</v>
      </c>
      <c r="AN55" s="334">
        <v>33666</v>
      </c>
      <c r="AO55" s="335">
        <v>-44</v>
      </c>
      <c r="AP55" s="336">
        <v>43955</v>
      </c>
      <c r="AQ55" s="337">
        <v>-0.5</v>
      </c>
      <c r="AR55" s="338">
        <v>-43.5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2937524</v>
      </c>
      <c r="AN56" s="342">
        <v>23846</v>
      </c>
      <c r="AO56" s="343">
        <v>-50</v>
      </c>
      <c r="AP56" s="344">
        <v>21318</v>
      </c>
      <c r="AQ56" s="345">
        <v>-9.8000000000000007</v>
      </c>
      <c r="AR56" s="346">
        <v>-40.200000000000003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7645554</v>
      </c>
      <c r="AN57" s="334">
        <v>62787</v>
      </c>
      <c r="AO57" s="335">
        <v>86.5</v>
      </c>
      <c r="AP57" s="336">
        <v>41921</v>
      </c>
      <c r="AQ57" s="337">
        <v>-4.5999999999999996</v>
      </c>
      <c r="AR57" s="338">
        <v>91.1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5766932</v>
      </c>
      <c r="AN58" s="342">
        <v>47359</v>
      </c>
      <c r="AO58" s="343">
        <v>98.6</v>
      </c>
      <c r="AP58" s="344">
        <v>21655</v>
      </c>
      <c r="AQ58" s="345">
        <v>1.6</v>
      </c>
      <c r="AR58" s="346">
        <v>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3629001</v>
      </c>
      <c r="AN59" s="334">
        <v>30165</v>
      </c>
      <c r="AO59" s="335">
        <v>-52</v>
      </c>
      <c r="AP59" s="336">
        <v>44585</v>
      </c>
      <c r="AQ59" s="337">
        <v>6.4</v>
      </c>
      <c r="AR59" s="338">
        <v>-58.4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1722182</v>
      </c>
      <c r="AN60" s="342">
        <v>14315</v>
      </c>
      <c r="AO60" s="343">
        <v>-69.8</v>
      </c>
      <c r="AP60" s="344">
        <v>23077</v>
      </c>
      <c r="AQ60" s="345">
        <v>6.6</v>
      </c>
      <c r="AR60" s="346">
        <v>-76.400000000000006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5624041</v>
      </c>
      <c r="AN61" s="349">
        <v>45665</v>
      </c>
      <c r="AO61" s="350">
        <v>-1</v>
      </c>
      <c r="AP61" s="351">
        <v>43492</v>
      </c>
      <c r="AQ61" s="352">
        <v>0.7</v>
      </c>
      <c r="AR61" s="338">
        <v>-1.7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3984527</v>
      </c>
      <c r="AN62" s="342">
        <v>32320</v>
      </c>
      <c r="AO62" s="343">
        <v>1.9</v>
      </c>
      <c r="AP62" s="344">
        <v>22526</v>
      </c>
      <c r="AQ62" s="345">
        <v>0.6</v>
      </c>
      <c r="AR62" s="346">
        <v>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rmhWyKh7Ff3geRyjH2HAp1LdhQ9+4B2nG6n23jcx0Lc3W6kWGt9T7FJpaK2aaj15yEixNBFDggqG2uH6LxdBg==" saltValue="smTn5qkRNguvG6mNDbRK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AmG/9KI5ZfBlalj3HqCWsJMxfYjpX4YwAelvSFRrdZ6fAbdzoJNNkN31Wy0v1cBVHtBkaGj/tOwimQeWIGqg7w==" saltValue="wtk60s9jxzbGSpfw0wYV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QLOvL58/eH/bDGGkcy8vGi6p8coS2c8+LF3q7Kus210MM5zK8kWbv7PCWGC6NHHO8ikdEu5ecEM8dzYmLxlGgA==" saltValue="HJz5UbgTgqNLlZj9jlS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39.520000000000003</v>
      </c>
      <c r="G47" s="12">
        <v>33.82</v>
      </c>
      <c r="H47" s="12">
        <v>33.549999999999997</v>
      </c>
      <c r="I47" s="12">
        <v>34.39</v>
      </c>
      <c r="J47" s="13">
        <v>32.090000000000003</v>
      </c>
    </row>
    <row r="48" spans="2:10" ht="57.75" customHeight="1" x14ac:dyDescent="0.2">
      <c r="B48" s="14"/>
      <c r="C48" s="1141" t="s">
        <v>4</v>
      </c>
      <c r="D48" s="1141"/>
      <c r="E48" s="1142"/>
      <c r="F48" s="15">
        <v>1.2</v>
      </c>
      <c r="G48" s="16">
        <v>0.92</v>
      </c>
      <c r="H48" s="16">
        <v>1.65</v>
      </c>
      <c r="I48" s="16">
        <v>0.99</v>
      </c>
      <c r="J48" s="17">
        <v>1.06</v>
      </c>
    </row>
    <row r="49" spans="2:10" ht="57.75" customHeight="1" thickBot="1" x14ac:dyDescent="0.25">
      <c r="B49" s="18"/>
      <c r="C49" s="1143" t="s">
        <v>5</v>
      </c>
      <c r="D49" s="1143"/>
      <c r="E49" s="1144"/>
      <c r="F49" s="19" t="s">
        <v>533</v>
      </c>
      <c r="G49" s="20" t="s">
        <v>534</v>
      </c>
      <c r="H49" s="20">
        <v>0.8</v>
      </c>
      <c r="I49" s="20" t="s">
        <v>535</v>
      </c>
      <c r="J49" s="21" t="s">
        <v>536</v>
      </c>
    </row>
    <row r="50" spans="2:10" ht="13.2" x14ac:dyDescent="0.2"/>
  </sheetData>
  <sheetProtection algorithmName="SHA-512" hashValue="ZgdGhQfAfq0/JxWI12PZwKSMPGq7n9E3jj98WlzlmizxJJ3qIamZMoI5m3HDdppZ40lHEyX34a33OVJ8HQ3CBA==" saltValue="c5wzu7Rs6RmrfdeY4IAb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6.63</v>
      </c>
      <c r="G34" s="33">
        <v>7.16</v>
      </c>
      <c r="H34" s="33">
        <v>7.54</v>
      </c>
      <c r="I34" s="33">
        <v>7.87</v>
      </c>
      <c r="J34" s="34">
        <v>7.55</v>
      </c>
      <c r="K34" s="22"/>
      <c r="L34" s="22"/>
      <c r="M34" s="22"/>
      <c r="N34" s="22"/>
      <c r="O34" s="22"/>
      <c r="P34" s="22"/>
    </row>
    <row r="35" spans="1:16" ht="39" customHeight="1" x14ac:dyDescent="0.2">
      <c r="A35" s="22"/>
      <c r="B35" s="35"/>
      <c r="C35" s="1145" t="s">
        <v>538</v>
      </c>
      <c r="D35" s="1146"/>
      <c r="E35" s="1147"/>
      <c r="F35" s="36">
        <v>1.89</v>
      </c>
      <c r="G35" s="37">
        <v>2.5099999999999998</v>
      </c>
      <c r="H35" s="37">
        <v>4.46</v>
      </c>
      <c r="I35" s="37">
        <v>6.23</v>
      </c>
      <c r="J35" s="38">
        <v>5.98</v>
      </c>
      <c r="K35" s="22"/>
      <c r="L35" s="22"/>
      <c r="M35" s="22"/>
      <c r="N35" s="22"/>
      <c r="O35" s="22"/>
      <c r="P35" s="22"/>
    </row>
    <row r="36" spans="1:16" ht="39" customHeight="1" x14ac:dyDescent="0.2">
      <c r="A36" s="22"/>
      <c r="B36" s="35"/>
      <c r="C36" s="1145" t="s">
        <v>539</v>
      </c>
      <c r="D36" s="1146"/>
      <c r="E36" s="1147"/>
      <c r="F36" s="36">
        <v>4.95</v>
      </c>
      <c r="G36" s="37">
        <v>3.74</v>
      </c>
      <c r="H36" s="37">
        <v>2.77</v>
      </c>
      <c r="I36" s="37">
        <v>3.05</v>
      </c>
      <c r="J36" s="38">
        <v>3.06</v>
      </c>
      <c r="K36" s="22"/>
      <c r="L36" s="22"/>
      <c r="M36" s="22"/>
      <c r="N36" s="22"/>
      <c r="O36" s="22"/>
      <c r="P36" s="22"/>
    </row>
    <row r="37" spans="1:16" ht="39" customHeight="1" x14ac:dyDescent="0.2">
      <c r="A37" s="22"/>
      <c r="B37" s="35"/>
      <c r="C37" s="1145" t="s">
        <v>540</v>
      </c>
      <c r="D37" s="1146"/>
      <c r="E37" s="1147"/>
      <c r="F37" s="36">
        <v>1.75</v>
      </c>
      <c r="G37" s="37">
        <v>1.79</v>
      </c>
      <c r="H37" s="37">
        <v>2.04</v>
      </c>
      <c r="I37" s="37">
        <v>2.02</v>
      </c>
      <c r="J37" s="38">
        <v>1.4</v>
      </c>
      <c r="K37" s="22"/>
      <c r="L37" s="22"/>
      <c r="M37" s="22"/>
      <c r="N37" s="22"/>
      <c r="O37" s="22"/>
      <c r="P37" s="22"/>
    </row>
    <row r="38" spans="1:16" ht="39" customHeight="1" x14ac:dyDescent="0.2">
      <c r="A38" s="22"/>
      <c r="B38" s="35"/>
      <c r="C38" s="1145" t="s">
        <v>541</v>
      </c>
      <c r="D38" s="1146"/>
      <c r="E38" s="1147"/>
      <c r="F38" s="36">
        <v>1.19</v>
      </c>
      <c r="G38" s="37">
        <v>0.91</v>
      </c>
      <c r="H38" s="37">
        <v>1.64</v>
      </c>
      <c r="I38" s="37">
        <v>0.98</v>
      </c>
      <c r="J38" s="38">
        <v>1.04</v>
      </c>
      <c r="K38" s="22"/>
      <c r="L38" s="22"/>
      <c r="M38" s="22"/>
      <c r="N38" s="22"/>
      <c r="O38" s="22"/>
      <c r="P38" s="22"/>
    </row>
    <row r="39" spans="1:16" ht="39" customHeight="1" x14ac:dyDescent="0.2">
      <c r="A39" s="22"/>
      <c r="B39" s="35"/>
      <c r="C39" s="1145" t="s">
        <v>542</v>
      </c>
      <c r="D39" s="1146"/>
      <c r="E39" s="1147"/>
      <c r="F39" s="36">
        <v>0.2</v>
      </c>
      <c r="G39" s="37">
        <v>0.15</v>
      </c>
      <c r="H39" s="37">
        <v>0.16</v>
      </c>
      <c r="I39" s="37">
        <v>0.19</v>
      </c>
      <c r="J39" s="38">
        <v>0.2</v>
      </c>
      <c r="K39" s="22"/>
      <c r="L39" s="22"/>
      <c r="M39" s="22"/>
      <c r="N39" s="22"/>
      <c r="O39" s="22"/>
      <c r="P39" s="22"/>
    </row>
    <row r="40" spans="1:16" ht="39" customHeight="1" x14ac:dyDescent="0.2">
      <c r="A40" s="22"/>
      <c r="B40" s="35"/>
      <c r="C40" s="1145" t="s">
        <v>543</v>
      </c>
      <c r="D40" s="1146"/>
      <c r="E40" s="1147"/>
      <c r="F40" s="36">
        <v>0.09</v>
      </c>
      <c r="G40" s="37">
        <v>0</v>
      </c>
      <c r="H40" s="37">
        <v>0.01</v>
      </c>
      <c r="I40" s="37">
        <v>0.28000000000000003</v>
      </c>
      <c r="J40" s="38">
        <v>0.16</v>
      </c>
      <c r="K40" s="22"/>
      <c r="L40" s="22"/>
      <c r="M40" s="22"/>
      <c r="N40" s="22"/>
      <c r="O40" s="22"/>
      <c r="P40" s="22"/>
    </row>
    <row r="41" spans="1:16" ht="39" customHeight="1" x14ac:dyDescent="0.2">
      <c r="A41" s="22"/>
      <c r="B41" s="35"/>
      <c r="C41" s="1145" t="s">
        <v>544</v>
      </c>
      <c r="D41" s="1146"/>
      <c r="E41" s="1147"/>
      <c r="F41" s="36">
        <v>0.77</v>
      </c>
      <c r="G41" s="37">
        <v>0.54</v>
      </c>
      <c r="H41" s="37">
        <v>0.2</v>
      </c>
      <c r="I41" s="37">
        <v>0.4</v>
      </c>
      <c r="J41" s="38">
        <v>0.09</v>
      </c>
      <c r="K41" s="22"/>
      <c r="L41" s="22"/>
      <c r="M41" s="22"/>
      <c r="N41" s="22"/>
      <c r="O41" s="22"/>
      <c r="P41" s="22"/>
    </row>
    <row r="42" spans="1:16" ht="39" customHeight="1" x14ac:dyDescent="0.2">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qBSAghNw0kRIPO5To1YWyUgdRmmtGfg2GLEiMlZFozv3MxApl1/UEQv7fiLX6Zwf7e57UqFXiPFgIbxPob9JQ==" saltValue="66EahTD9vo+bLatWD6K8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5656</v>
      </c>
      <c r="L45" s="60">
        <v>5701</v>
      </c>
      <c r="M45" s="60">
        <v>5592</v>
      </c>
      <c r="N45" s="60">
        <v>5704</v>
      </c>
      <c r="O45" s="61">
        <v>5737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1625</v>
      </c>
      <c r="L48" s="64">
        <v>1922</v>
      </c>
      <c r="M48" s="64">
        <v>1908</v>
      </c>
      <c r="N48" s="64">
        <v>1908</v>
      </c>
      <c r="O48" s="65">
        <v>2041</v>
      </c>
      <c r="P48" s="48"/>
      <c r="Q48" s="48"/>
      <c r="R48" s="48"/>
      <c r="S48" s="48"/>
      <c r="T48" s="48"/>
      <c r="U48" s="48"/>
    </row>
    <row r="49" spans="1:21" ht="30.75" customHeight="1" x14ac:dyDescent="0.2">
      <c r="A49" s="48"/>
      <c r="B49" s="1155"/>
      <c r="C49" s="1156"/>
      <c r="D49" s="62"/>
      <c r="E49" s="1161" t="s">
        <v>14</v>
      </c>
      <c r="F49" s="1161"/>
      <c r="G49" s="1161"/>
      <c r="H49" s="1161"/>
      <c r="I49" s="1161"/>
      <c r="J49" s="1162"/>
      <c r="K49" s="63">
        <v>200</v>
      </c>
      <c r="L49" s="64">
        <v>122</v>
      </c>
      <c r="M49" s="64">
        <v>116</v>
      </c>
      <c r="N49" s="64">
        <v>117</v>
      </c>
      <c r="O49" s="65">
        <v>117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6530</v>
      </c>
      <c r="L52" s="64">
        <v>6603</v>
      </c>
      <c r="M52" s="64">
        <v>6491</v>
      </c>
      <c r="N52" s="64">
        <v>6312</v>
      </c>
      <c r="O52" s="65">
        <v>6206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951</v>
      </c>
      <c r="L53" s="69">
        <v>1142</v>
      </c>
      <c r="M53" s="69">
        <v>1125</v>
      </c>
      <c r="N53" s="69">
        <v>1417</v>
      </c>
      <c r="O53" s="70">
        <v>1689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6DjkkmdshYUcXEZXnz378TzxQ6q3jYFoXZieYete/+s0xNQ9rUWNuchJHFImmcc41mFU1eA2GmqaugsDOW3eQ==" saltValue="nfLZ9WEHUzFWec3wznz3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57122</v>
      </c>
      <c r="J41" s="356">
        <v>59305</v>
      </c>
      <c r="K41" s="356">
        <v>59665</v>
      </c>
      <c r="L41" s="356">
        <v>60417</v>
      </c>
      <c r="M41" s="357">
        <v>57141</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33435</v>
      </c>
      <c r="J43" s="359">
        <v>31962</v>
      </c>
      <c r="K43" s="359">
        <v>30512</v>
      </c>
      <c r="L43" s="359">
        <v>30556</v>
      </c>
      <c r="M43" s="360">
        <v>30804</v>
      </c>
    </row>
    <row r="44" spans="2:13" ht="27.75" customHeight="1" x14ac:dyDescent="0.2">
      <c r="B44" s="1186"/>
      <c r="C44" s="1187"/>
      <c r="D44" s="106"/>
      <c r="E44" s="1192" t="s">
        <v>34</v>
      </c>
      <c r="F44" s="1192"/>
      <c r="G44" s="1192"/>
      <c r="H44" s="1193"/>
      <c r="I44" s="358">
        <v>794</v>
      </c>
      <c r="J44" s="359">
        <v>691</v>
      </c>
      <c r="K44" s="359">
        <v>587</v>
      </c>
      <c r="L44" s="359">
        <v>472</v>
      </c>
      <c r="M44" s="360">
        <v>365</v>
      </c>
    </row>
    <row r="45" spans="2:13" ht="27.75" customHeight="1" x14ac:dyDescent="0.2">
      <c r="B45" s="1186"/>
      <c r="C45" s="1187"/>
      <c r="D45" s="106"/>
      <c r="E45" s="1192" t="s">
        <v>35</v>
      </c>
      <c r="F45" s="1192"/>
      <c r="G45" s="1192"/>
      <c r="H45" s="1193"/>
      <c r="I45" s="358">
        <v>7138</v>
      </c>
      <c r="J45" s="359">
        <v>7162</v>
      </c>
      <c r="K45" s="359">
        <v>6999</v>
      </c>
      <c r="L45" s="359">
        <v>6857</v>
      </c>
      <c r="M45" s="360">
        <v>7119</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20522</v>
      </c>
      <c r="J50" s="359">
        <v>18984</v>
      </c>
      <c r="K50" s="359">
        <v>19229</v>
      </c>
      <c r="L50" s="359">
        <v>18946</v>
      </c>
      <c r="M50" s="360">
        <v>18204</v>
      </c>
    </row>
    <row r="51" spans="2:13" ht="27.75" customHeight="1" x14ac:dyDescent="0.2">
      <c r="B51" s="1186"/>
      <c r="C51" s="1187"/>
      <c r="D51" s="106"/>
      <c r="E51" s="1192" t="s">
        <v>42</v>
      </c>
      <c r="F51" s="1192"/>
      <c r="G51" s="1192"/>
      <c r="H51" s="1193"/>
      <c r="I51" s="358">
        <v>17083</v>
      </c>
      <c r="J51" s="359">
        <v>18862</v>
      </c>
      <c r="K51" s="359">
        <v>19303</v>
      </c>
      <c r="L51" s="359">
        <v>21688</v>
      </c>
      <c r="M51" s="360">
        <v>22409</v>
      </c>
    </row>
    <row r="52" spans="2:13" ht="27.75" customHeight="1" x14ac:dyDescent="0.2">
      <c r="B52" s="1188"/>
      <c r="C52" s="1189"/>
      <c r="D52" s="106"/>
      <c r="E52" s="1192" t="s">
        <v>43</v>
      </c>
      <c r="F52" s="1192"/>
      <c r="G52" s="1192"/>
      <c r="H52" s="1193"/>
      <c r="I52" s="358">
        <v>63184</v>
      </c>
      <c r="J52" s="359">
        <v>64219</v>
      </c>
      <c r="K52" s="359">
        <v>62946</v>
      </c>
      <c r="L52" s="359">
        <v>62023</v>
      </c>
      <c r="M52" s="360">
        <v>59261</v>
      </c>
    </row>
    <row r="53" spans="2:13" ht="27.75" customHeight="1" thickBot="1" x14ac:dyDescent="0.25">
      <c r="B53" s="1199" t="s">
        <v>19</v>
      </c>
      <c r="C53" s="1200"/>
      <c r="D53" s="110"/>
      <c r="E53" s="1201" t="s">
        <v>44</v>
      </c>
      <c r="F53" s="1201"/>
      <c r="G53" s="1201"/>
      <c r="H53" s="1202"/>
      <c r="I53" s="361">
        <v>-2299</v>
      </c>
      <c r="J53" s="362">
        <v>-2945</v>
      </c>
      <c r="K53" s="362">
        <v>-3716</v>
      </c>
      <c r="L53" s="362">
        <v>-4354</v>
      </c>
      <c r="M53" s="363">
        <v>-4447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eSD+nHNwo9g3sAzXupccGF4zxwFJb9jsegG50R2q3Ow9v0g0cjXI8vjSjPHEua9xn4VgULZghd3EpnKA3vMnQ==" saltValue="7HesYNiUV35dI4wozatu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10514</v>
      </c>
      <c r="G55" s="122">
        <v>10554</v>
      </c>
      <c r="H55" s="123">
        <v>10017</v>
      </c>
    </row>
    <row r="56" spans="2:8" ht="52.5" customHeight="1" x14ac:dyDescent="0.2">
      <c r="B56" s="124"/>
      <c r="C56" s="1213" t="s">
        <v>47</v>
      </c>
      <c r="D56" s="1213"/>
      <c r="E56" s="1214"/>
      <c r="F56" s="125">
        <v>1725</v>
      </c>
      <c r="G56" s="125">
        <v>1528</v>
      </c>
      <c r="H56" s="126">
        <v>1442</v>
      </c>
    </row>
    <row r="57" spans="2:8" ht="53.25" customHeight="1" x14ac:dyDescent="0.2">
      <c r="B57" s="124"/>
      <c r="C57" s="1215" t="s">
        <v>48</v>
      </c>
      <c r="D57" s="1215"/>
      <c r="E57" s="1216"/>
      <c r="F57" s="127">
        <v>4948</v>
      </c>
      <c r="G57" s="127">
        <v>4378</v>
      </c>
      <c r="H57" s="128">
        <v>3824</v>
      </c>
    </row>
    <row r="58" spans="2:8" ht="45.75" customHeight="1" x14ac:dyDescent="0.2">
      <c r="B58" s="129"/>
      <c r="C58" s="1203" t="s">
        <v>579</v>
      </c>
      <c r="D58" s="1204"/>
      <c r="E58" s="1205"/>
      <c r="F58" s="130">
        <v>2215</v>
      </c>
      <c r="G58" s="130">
        <v>1769</v>
      </c>
      <c r="H58" s="131">
        <v>1296</v>
      </c>
    </row>
    <row r="59" spans="2:8" ht="45.75" customHeight="1" x14ac:dyDescent="0.2">
      <c r="B59" s="129"/>
      <c r="C59" s="1203" t="s">
        <v>580</v>
      </c>
      <c r="D59" s="1204"/>
      <c r="E59" s="1205"/>
      <c r="F59" s="130">
        <v>769</v>
      </c>
      <c r="G59" s="130">
        <v>733</v>
      </c>
      <c r="H59" s="131">
        <v>707</v>
      </c>
    </row>
    <row r="60" spans="2:8" ht="45.75" customHeight="1" x14ac:dyDescent="0.2">
      <c r="B60" s="129"/>
      <c r="C60" s="1203" t="s">
        <v>581</v>
      </c>
      <c r="D60" s="1204"/>
      <c r="E60" s="1205"/>
      <c r="F60" s="130">
        <v>447</v>
      </c>
      <c r="G60" s="130">
        <v>448</v>
      </c>
      <c r="H60" s="131">
        <v>449</v>
      </c>
    </row>
    <row r="61" spans="2:8" ht="45.75" customHeight="1" x14ac:dyDescent="0.2">
      <c r="B61" s="129"/>
      <c r="C61" s="1203" t="s">
        <v>582</v>
      </c>
      <c r="D61" s="1204"/>
      <c r="E61" s="1205"/>
      <c r="F61" s="130">
        <v>431</v>
      </c>
      <c r="G61" s="130">
        <v>429</v>
      </c>
      <c r="H61" s="131">
        <v>425</v>
      </c>
    </row>
    <row r="62" spans="2:8" ht="45.75" customHeight="1" thickBot="1" x14ac:dyDescent="0.25">
      <c r="B62" s="132"/>
      <c r="C62" s="1206" t="s">
        <v>583</v>
      </c>
      <c r="D62" s="1207"/>
      <c r="E62" s="1208"/>
      <c r="F62" s="133">
        <v>205</v>
      </c>
      <c r="G62" s="133">
        <v>227</v>
      </c>
      <c r="H62" s="134">
        <v>249</v>
      </c>
    </row>
    <row r="63" spans="2:8" ht="52.5" customHeight="1" thickBot="1" x14ac:dyDescent="0.25">
      <c r="B63" s="135"/>
      <c r="C63" s="1209" t="s">
        <v>49</v>
      </c>
      <c r="D63" s="1209"/>
      <c r="E63" s="1210"/>
      <c r="F63" s="136">
        <v>17188</v>
      </c>
      <c r="G63" s="136">
        <v>16460</v>
      </c>
      <c r="H63" s="137">
        <v>15283</v>
      </c>
    </row>
    <row r="64" spans="2:8" ht="13.2" x14ac:dyDescent="0.2"/>
  </sheetData>
  <sheetProtection algorithmName="SHA-512" hashValue="vXzfy4GkxoUBHXnqaWwlaPFb9cMruvgnLLEJtaJa7zscBLCzXkqp0/68ShlvKGUFLuMAp3K6F69xxSrdXM/c3Q==" saltValue="bFVnIQvHhBh25BTXqYn2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41579</v>
      </c>
      <c r="E3" s="156"/>
      <c r="F3" s="157">
        <v>42836</v>
      </c>
      <c r="G3" s="158"/>
      <c r="H3" s="159"/>
    </row>
    <row r="4" spans="1:8" x14ac:dyDescent="0.2">
      <c r="A4" s="160"/>
      <c r="B4" s="161"/>
      <c r="C4" s="162"/>
      <c r="D4" s="163">
        <v>28381</v>
      </c>
      <c r="E4" s="164"/>
      <c r="F4" s="165">
        <v>22936</v>
      </c>
      <c r="G4" s="166"/>
      <c r="H4" s="167"/>
    </row>
    <row r="5" spans="1:8" x14ac:dyDescent="0.2">
      <c r="A5" s="148" t="s">
        <v>522</v>
      </c>
      <c r="B5" s="153"/>
      <c r="C5" s="154"/>
      <c r="D5" s="155">
        <v>60130</v>
      </c>
      <c r="E5" s="156"/>
      <c r="F5" s="157">
        <v>44161</v>
      </c>
      <c r="G5" s="158"/>
      <c r="H5" s="159"/>
    </row>
    <row r="6" spans="1:8" x14ac:dyDescent="0.2">
      <c r="A6" s="160"/>
      <c r="B6" s="161"/>
      <c r="C6" s="162"/>
      <c r="D6" s="163">
        <v>47701</v>
      </c>
      <c r="E6" s="164"/>
      <c r="F6" s="165">
        <v>23644</v>
      </c>
      <c r="G6" s="166"/>
      <c r="H6" s="167"/>
    </row>
    <row r="7" spans="1:8" x14ac:dyDescent="0.2">
      <c r="A7" s="148" t="s">
        <v>523</v>
      </c>
      <c r="B7" s="153"/>
      <c r="C7" s="154"/>
      <c r="D7" s="155">
        <v>33666</v>
      </c>
      <c r="E7" s="156"/>
      <c r="F7" s="157">
        <v>43955</v>
      </c>
      <c r="G7" s="158"/>
      <c r="H7" s="159"/>
    </row>
    <row r="8" spans="1:8" x14ac:dyDescent="0.2">
      <c r="A8" s="160"/>
      <c r="B8" s="161"/>
      <c r="C8" s="162"/>
      <c r="D8" s="163">
        <v>23846</v>
      </c>
      <c r="E8" s="164"/>
      <c r="F8" s="165">
        <v>21318</v>
      </c>
      <c r="G8" s="166"/>
      <c r="H8" s="167"/>
    </row>
    <row r="9" spans="1:8" x14ac:dyDescent="0.2">
      <c r="A9" s="148" t="s">
        <v>524</v>
      </c>
      <c r="B9" s="153"/>
      <c r="C9" s="154"/>
      <c r="D9" s="155">
        <v>62787</v>
      </c>
      <c r="E9" s="156"/>
      <c r="F9" s="157">
        <v>41921</v>
      </c>
      <c r="G9" s="158"/>
      <c r="H9" s="159"/>
    </row>
    <row r="10" spans="1:8" x14ac:dyDescent="0.2">
      <c r="A10" s="160"/>
      <c r="B10" s="161"/>
      <c r="C10" s="162"/>
      <c r="D10" s="163">
        <v>47359</v>
      </c>
      <c r="E10" s="164"/>
      <c r="F10" s="165">
        <v>21655</v>
      </c>
      <c r="G10" s="166"/>
      <c r="H10" s="167"/>
    </row>
    <row r="11" spans="1:8" x14ac:dyDescent="0.2">
      <c r="A11" s="148" t="s">
        <v>525</v>
      </c>
      <c r="B11" s="153"/>
      <c r="C11" s="154"/>
      <c r="D11" s="155">
        <v>30165</v>
      </c>
      <c r="E11" s="156"/>
      <c r="F11" s="157">
        <v>44585</v>
      </c>
      <c r="G11" s="158"/>
      <c r="H11" s="159"/>
    </row>
    <row r="12" spans="1:8" x14ac:dyDescent="0.2">
      <c r="A12" s="160"/>
      <c r="B12" s="161"/>
      <c r="C12" s="168"/>
      <c r="D12" s="163">
        <v>14315</v>
      </c>
      <c r="E12" s="164"/>
      <c r="F12" s="165">
        <v>23077</v>
      </c>
      <c r="G12" s="166"/>
      <c r="H12" s="167"/>
    </row>
    <row r="13" spans="1:8" x14ac:dyDescent="0.2">
      <c r="A13" s="148"/>
      <c r="B13" s="153"/>
      <c r="C13" s="169"/>
      <c r="D13" s="170">
        <v>45665</v>
      </c>
      <c r="E13" s="171"/>
      <c r="F13" s="172">
        <v>43492</v>
      </c>
      <c r="G13" s="173"/>
      <c r="H13" s="159"/>
    </row>
    <row r="14" spans="1:8" x14ac:dyDescent="0.2">
      <c r="A14" s="160"/>
      <c r="B14" s="161"/>
      <c r="C14" s="162"/>
      <c r="D14" s="163">
        <v>32320</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v>
      </c>
      <c r="C19" s="174">
        <f>ROUND(VALUE(SUBSTITUTE(実質収支比率等に係る経年分析!G$48,"▲","-")),2)</f>
        <v>0.92</v>
      </c>
      <c r="D19" s="174">
        <f>ROUND(VALUE(SUBSTITUTE(実質収支比率等に係る経年分析!H$48,"▲","-")),2)</f>
        <v>1.65</v>
      </c>
      <c r="E19" s="174">
        <f>ROUND(VALUE(SUBSTITUTE(実質収支比率等に係る経年分析!I$48,"▲","-")),2)</f>
        <v>0.99</v>
      </c>
      <c r="F19" s="174">
        <f>ROUND(VALUE(SUBSTITUTE(実質収支比率等に係る経年分析!J$48,"▲","-")),2)</f>
        <v>1.06</v>
      </c>
    </row>
    <row r="20" spans="1:11" x14ac:dyDescent="0.2">
      <c r="A20" s="174" t="s">
        <v>53</v>
      </c>
      <c r="B20" s="174">
        <f>ROUND(VALUE(SUBSTITUTE(実質収支比率等に係る経年分析!F$47,"▲","-")),2)</f>
        <v>39.520000000000003</v>
      </c>
      <c r="C20" s="174">
        <f>ROUND(VALUE(SUBSTITUTE(実質収支比率等に係る経年分析!G$47,"▲","-")),2)</f>
        <v>33.82</v>
      </c>
      <c r="D20" s="174">
        <f>ROUND(VALUE(SUBSTITUTE(実質収支比率等に係る経年分析!H$47,"▲","-")),2)</f>
        <v>33.549999999999997</v>
      </c>
      <c r="E20" s="174">
        <f>ROUND(VALUE(SUBSTITUTE(実質収支比率等に係る経年分析!I$47,"▲","-")),2)</f>
        <v>34.39</v>
      </c>
      <c r="F20" s="174">
        <f>ROUND(VALUE(SUBSTITUTE(実質収支比率等に係る経年分析!J$47,"▲","-")),2)</f>
        <v>32.090000000000003</v>
      </c>
    </row>
    <row r="21" spans="1:11" x14ac:dyDescent="0.2">
      <c r="A21" s="174" t="s">
        <v>54</v>
      </c>
      <c r="B21" s="174">
        <f>IF(ISNUMBER(VALUE(SUBSTITUTE(実質収支比率等に係る経年分析!F$49,"▲","-"))),ROUND(VALUE(SUBSTITUTE(実質収支比率等に係る経年分析!F$49,"▲","-")),2),NA())</f>
        <v>-4.4800000000000004</v>
      </c>
      <c r="C21" s="174">
        <f>IF(ISNUMBER(VALUE(SUBSTITUTE(実質収支比率等に係る経年分析!G$49,"▲","-"))),ROUND(VALUE(SUBSTITUTE(実質収支比率等に係る経年分析!G$49,"▲","-")),2),NA())</f>
        <v>-5.59</v>
      </c>
      <c r="D21" s="174">
        <f>IF(ISNUMBER(VALUE(SUBSTITUTE(実質収支比率等に係る経年分析!H$49,"▲","-"))),ROUND(VALUE(SUBSTITUTE(実質収支比率等に係る経年分析!H$49,"▲","-")),2),NA())</f>
        <v>0.8</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-2.15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0.77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観光交通対策特別会計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2.5099999999999998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6530</v>
      </c>
      <c r="E42" s="176"/>
      <c r="F42" s="176"/>
      <c r="G42" s="176">
        <f>'実質公債費比率（分子）の構造'!L$52</f>
        <v>6603</v>
      </c>
      <c r="H42" s="176"/>
      <c r="I42" s="176"/>
      <c r="J42" s="176">
        <f>'実質公債費比率（分子）の構造'!M$52</f>
        <v>6491</v>
      </c>
      <c r="K42" s="176"/>
      <c r="L42" s="176"/>
      <c r="M42" s="176">
        <f>'実質公債費比率（分子）の構造'!N$52</f>
        <v>6312</v>
      </c>
      <c r="N42" s="176"/>
      <c r="O42" s="176"/>
      <c r="P42" s="176">
        <f>'実質公債費比率（分子）の構造'!O$52</f>
        <v>6206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200</v>
      </c>
      <c r="C45" s="176"/>
      <c r="D45" s="176"/>
      <c r="E45" s="176">
        <f>'実質公債費比率（分子）の構造'!L$49</f>
        <v>122</v>
      </c>
      <c r="F45" s="176"/>
      <c r="G45" s="176"/>
      <c r="H45" s="176">
        <f>'実質公債費比率（分子）の構造'!M$49</f>
        <v>116</v>
      </c>
      <c r="I45" s="176"/>
      <c r="J45" s="176"/>
      <c r="K45" s="176">
        <f>'実質公債費比率（分子）の構造'!N$49</f>
        <v>117</v>
      </c>
      <c r="L45" s="176"/>
      <c r="M45" s="176"/>
      <c r="N45" s="176">
        <f>'実質公債費比率（分子）の構造'!O$49</f>
        <v>117</v>
      </c>
      <c r="O45" s="176"/>
      <c r="P45" s="176"/>
    </row>
    <row r="46" spans="1:16" x14ac:dyDescent="0.2">
      <c r="A46" s="176" t="s">
        <v>64</v>
      </c>
      <c r="B46" s="176">
        <f>'実質公債費比率（分子）の構造'!K$48</f>
        <v>1625</v>
      </c>
      <c r="C46" s="176"/>
      <c r="D46" s="176"/>
      <c r="E46" s="176">
        <f>'実質公債費比率（分子）の構造'!L$48</f>
        <v>1922</v>
      </c>
      <c r="F46" s="176"/>
      <c r="G46" s="176"/>
      <c r="H46" s="176">
        <f>'実質公債費比率（分子）の構造'!M$48</f>
        <v>1908</v>
      </c>
      <c r="I46" s="176"/>
      <c r="J46" s="176"/>
      <c r="K46" s="176">
        <f>'実質公債費比率（分子）の構造'!N$48</f>
        <v>1908</v>
      </c>
      <c r="L46" s="176"/>
      <c r="M46" s="176"/>
      <c r="N46" s="176">
        <f>'実質公債費比率（分子）の構造'!O$48</f>
        <v>2041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5656</v>
      </c>
      <c r="C49" s="176"/>
      <c r="D49" s="176"/>
      <c r="E49" s="176">
        <f>'実質公債費比率（分子）の構造'!L$45</f>
        <v>5701</v>
      </c>
      <c r="F49" s="176"/>
      <c r="G49" s="176"/>
      <c r="H49" s="176">
        <f>'実質公債費比率（分子）の構造'!M$45</f>
        <v>5592</v>
      </c>
      <c r="I49" s="176"/>
      <c r="J49" s="176"/>
      <c r="K49" s="176">
        <f>'実質公債費比率（分子）の構造'!N$45</f>
        <v>5704</v>
      </c>
      <c r="L49" s="176"/>
      <c r="M49" s="176"/>
      <c r="N49" s="176">
        <f>'実質公債費比率（分子）の構造'!O$45</f>
        <v>5737</v>
      </c>
      <c r="O49" s="176"/>
      <c r="P49" s="176"/>
    </row>
    <row r="50" spans="1:16" x14ac:dyDescent="0.2">
      <c r="A50" s="176" t="s">
        <v>67</v>
      </c>
      <c r="B50" s="176" t="e">
        <f>NA()</f>
        <v>#N/A</v>
      </c>
      <c r="C50" s="176">
        <f>IF(ISNUMBER('実質公債費比率（分子）の構造'!K$53),'実質公債費比率（分子）の構造'!K$53,NA())</f>
        <v>951</v>
      </c>
      <c r="D50" s="176" t="e">
        <f>NA()</f>
        <v>#N/A</v>
      </c>
      <c r="E50" s="176" t="e">
        <f>NA()</f>
        <v>#N/A</v>
      </c>
      <c r="F50" s="176">
        <f>IF(ISNUMBER('実質公債費比率（分子）の構造'!L$53),'実質公債費比率（分子）の構造'!L$53,NA())</f>
        <v>1142</v>
      </c>
      <c r="G50" s="176" t="e">
        <f>NA()</f>
        <v>#N/A</v>
      </c>
      <c r="H50" s="176" t="e">
        <f>NA()</f>
        <v>#N/A</v>
      </c>
      <c r="I50" s="176">
        <f>IF(ISNUMBER('実質公債費比率（分子）の構造'!M$53),'実質公債費比率（分子）の構造'!M$53,NA())</f>
        <v>1125</v>
      </c>
      <c r="J50" s="176" t="e">
        <f>NA()</f>
        <v>#N/A</v>
      </c>
      <c r="K50" s="176" t="e">
        <f>NA()</f>
        <v>#N/A</v>
      </c>
      <c r="L50" s="176">
        <f>IF(ISNUMBER('実質公債費比率（分子）の構造'!N$53),'実質公債費比率（分子）の構造'!N$53,NA())</f>
        <v>1417</v>
      </c>
      <c r="M50" s="176" t="e">
        <f>NA()</f>
        <v>#N/A</v>
      </c>
      <c r="N50" s="176" t="e">
        <f>NA()</f>
        <v>#N/A</v>
      </c>
      <c r="O50" s="176">
        <f>IF(ISNUMBER('実質公債費比率（分子）の構造'!O$53),'実質公債費比率（分子）の構造'!O$53,NA())</f>
        <v>1689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63184</v>
      </c>
      <c r="E56" s="175"/>
      <c r="F56" s="175"/>
      <c r="G56" s="175">
        <f>'将来負担比率（分子）の構造'!J$52</f>
        <v>64219</v>
      </c>
      <c r="H56" s="175"/>
      <c r="I56" s="175"/>
      <c r="J56" s="175">
        <f>'将来負担比率（分子）の構造'!K$52</f>
        <v>62946</v>
      </c>
      <c r="K56" s="175"/>
      <c r="L56" s="175"/>
      <c r="M56" s="175">
        <f>'将来負担比率（分子）の構造'!L$52</f>
        <v>62023</v>
      </c>
      <c r="N56" s="175"/>
      <c r="O56" s="175"/>
      <c r="P56" s="175">
        <f>'将来負担比率（分子）の構造'!M$52</f>
        <v>59261</v>
      </c>
    </row>
    <row r="57" spans="1:16" x14ac:dyDescent="0.2">
      <c r="A57" s="175" t="s">
        <v>42</v>
      </c>
      <c r="B57" s="175"/>
      <c r="C57" s="175"/>
      <c r="D57" s="175">
        <f>'将来負担比率（分子）の構造'!I$51</f>
        <v>17083</v>
      </c>
      <c r="E57" s="175"/>
      <c r="F57" s="175"/>
      <c r="G57" s="175">
        <f>'将来負担比率（分子）の構造'!J$51</f>
        <v>18862</v>
      </c>
      <c r="H57" s="175"/>
      <c r="I57" s="175"/>
      <c r="J57" s="175">
        <f>'将来負担比率（分子）の構造'!K$51</f>
        <v>19303</v>
      </c>
      <c r="K57" s="175"/>
      <c r="L57" s="175"/>
      <c r="M57" s="175">
        <f>'将来負担比率（分子）の構造'!L$51</f>
        <v>21688</v>
      </c>
      <c r="N57" s="175"/>
      <c r="O57" s="175"/>
      <c r="P57" s="175">
        <f>'将来負担比率（分子）の構造'!M$51</f>
        <v>22409</v>
      </c>
    </row>
    <row r="58" spans="1:16" x14ac:dyDescent="0.2">
      <c r="A58" s="175" t="s">
        <v>41</v>
      </c>
      <c r="B58" s="175"/>
      <c r="C58" s="175"/>
      <c r="D58" s="175">
        <f>'将来負担比率（分子）の構造'!I$50</f>
        <v>20522</v>
      </c>
      <c r="E58" s="175"/>
      <c r="F58" s="175"/>
      <c r="G58" s="175">
        <f>'将来負担比率（分子）の構造'!J$50</f>
        <v>18984</v>
      </c>
      <c r="H58" s="175"/>
      <c r="I58" s="175"/>
      <c r="J58" s="175">
        <f>'将来負担比率（分子）の構造'!K$50</f>
        <v>19229</v>
      </c>
      <c r="K58" s="175"/>
      <c r="L58" s="175"/>
      <c r="M58" s="175">
        <f>'将来負担比率（分子）の構造'!L$50</f>
        <v>18946</v>
      </c>
      <c r="N58" s="175"/>
      <c r="O58" s="175"/>
      <c r="P58" s="175">
        <f>'将来負担比率（分子）の構造'!M$50</f>
        <v>18204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7138</v>
      </c>
      <c r="C62" s="175"/>
      <c r="D62" s="175"/>
      <c r="E62" s="175">
        <f>'将来負担比率（分子）の構造'!J$45</f>
        <v>7162</v>
      </c>
      <c r="F62" s="175"/>
      <c r="G62" s="175"/>
      <c r="H62" s="175">
        <f>'将来負担比率（分子）の構造'!K$45</f>
        <v>6999</v>
      </c>
      <c r="I62" s="175"/>
      <c r="J62" s="175"/>
      <c r="K62" s="175">
        <f>'将来負担比率（分子）の構造'!L$45</f>
        <v>6857</v>
      </c>
      <c r="L62" s="175"/>
      <c r="M62" s="175"/>
      <c r="N62" s="175">
        <f>'将来負担比率（分子）の構造'!M$45</f>
        <v>7119</v>
      </c>
      <c r="O62" s="175"/>
      <c r="P62" s="175"/>
    </row>
    <row r="63" spans="1:16" x14ac:dyDescent="0.2">
      <c r="A63" s="175" t="s">
        <v>34</v>
      </c>
      <c r="B63" s="175">
        <f>'将来負担比率（分子）の構造'!I$44</f>
        <v>794</v>
      </c>
      <c r="C63" s="175"/>
      <c r="D63" s="175"/>
      <c r="E63" s="175">
        <f>'将来負担比率（分子）の構造'!J$44</f>
        <v>691</v>
      </c>
      <c r="F63" s="175"/>
      <c r="G63" s="175"/>
      <c r="H63" s="175">
        <f>'将来負担比率（分子）の構造'!K$44</f>
        <v>587</v>
      </c>
      <c r="I63" s="175"/>
      <c r="J63" s="175"/>
      <c r="K63" s="175">
        <f>'将来負担比率（分子）の構造'!L$44</f>
        <v>472</v>
      </c>
      <c r="L63" s="175"/>
      <c r="M63" s="175"/>
      <c r="N63" s="175">
        <f>'将来負担比率（分子）の構造'!M$44</f>
        <v>365</v>
      </c>
      <c r="O63" s="175"/>
      <c r="P63" s="175"/>
    </row>
    <row r="64" spans="1:16" x14ac:dyDescent="0.2">
      <c r="A64" s="175" t="s">
        <v>33</v>
      </c>
      <c r="B64" s="175">
        <f>'将来負担比率（分子）の構造'!I$43</f>
        <v>33435</v>
      </c>
      <c r="C64" s="175"/>
      <c r="D64" s="175"/>
      <c r="E64" s="175">
        <f>'将来負担比率（分子）の構造'!J$43</f>
        <v>31962</v>
      </c>
      <c r="F64" s="175"/>
      <c r="G64" s="175"/>
      <c r="H64" s="175">
        <f>'将来負担比率（分子）の構造'!K$43</f>
        <v>30512</v>
      </c>
      <c r="I64" s="175"/>
      <c r="J64" s="175"/>
      <c r="K64" s="175">
        <f>'将来負担比率（分子）の構造'!L$43</f>
        <v>30556</v>
      </c>
      <c r="L64" s="175"/>
      <c r="M64" s="175"/>
      <c r="N64" s="175">
        <f>'将来負担比率（分子）の構造'!M$43</f>
        <v>30804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57122</v>
      </c>
      <c r="C66" s="175"/>
      <c r="D66" s="175"/>
      <c r="E66" s="175">
        <f>'将来負担比率（分子）の構造'!J$41</f>
        <v>59305</v>
      </c>
      <c r="F66" s="175"/>
      <c r="G66" s="175"/>
      <c r="H66" s="175">
        <f>'将来負担比率（分子）の構造'!K$41</f>
        <v>59665</v>
      </c>
      <c r="I66" s="175"/>
      <c r="J66" s="175"/>
      <c r="K66" s="175">
        <f>'将来負担比率（分子）の構造'!L$41</f>
        <v>60417</v>
      </c>
      <c r="L66" s="175"/>
      <c r="M66" s="175"/>
      <c r="N66" s="175">
        <f>'将来負担比率（分子）の構造'!M$41</f>
        <v>57141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10514</v>
      </c>
      <c r="C72" s="179">
        <f>基金残高に係る経年分析!G55</f>
        <v>10554</v>
      </c>
      <c r="D72" s="179">
        <f>基金残高に係る経年分析!H55</f>
        <v>10017</v>
      </c>
    </row>
    <row r="73" spans="1:16" x14ac:dyDescent="0.2">
      <c r="A73" s="178" t="s">
        <v>74</v>
      </c>
      <c r="B73" s="179">
        <f>基金残高に係る経年分析!F56</f>
        <v>1725</v>
      </c>
      <c r="C73" s="179">
        <f>基金残高に係る経年分析!G56</f>
        <v>1528</v>
      </c>
      <c r="D73" s="179">
        <f>基金残高に係る経年分析!H56</f>
        <v>1442</v>
      </c>
    </row>
    <row r="74" spans="1:16" x14ac:dyDescent="0.2">
      <c r="A74" s="178" t="s">
        <v>75</v>
      </c>
      <c r="B74" s="179">
        <f>基金残高に係る経年分析!F57</f>
        <v>4948</v>
      </c>
      <c r="C74" s="179">
        <f>基金残高に係る経年分析!G57</f>
        <v>4378</v>
      </c>
      <c r="D74" s="179">
        <f>基金残高に係る経年分析!H57</f>
        <v>3824</v>
      </c>
    </row>
  </sheetData>
  <sheetProtection algorithmName="SHA-512" hashValue="Zvd8zK0k+7L6PyOKF/kWeDPhkVqOl/PAXuTc5i71n/WcTqVqTTNpwMcQ7nVhsVLkLsKQUchk7FPC7Ua5GrljQg==" saltValue="nvR6lXbVcu/DJZcJi2E2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