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mc:AlternateContent xmlns:mc="http://schemas.openxmlformats.org/markup-compatibility/2006">
    <mc:Choice Requires="x15">
      <x15ac:absPath xmlns:x15ac="http://schemas.microsoft.com/office/spreadsheetml/2010/11/ac" url="\\ss160087\hekichi\05 周産期（移動済）\11補助金\R6【国補正】令和６年度医療施設等経営強化緊急支援事業\HP掲載関係\HP掲載のコンテンツ\"/>
    </mc:Choice>
  </mc:AlternateContent>
  <bookViews>
    <workbookView xWindow="-120" yWindow="-120" windowWidth="29040" windowHeight="15840" firstSheet="4" activeTab="4"/>
  </bookViews>
  <sheets>
    <sheet name="（4.分娩取扱施設支援事業）施設⇒三重県提出用" sheetId="1" r:id="rId1"/>
    <sheet name="（４．小児医療施設支援事業）施設⇒三重県提出用" sheetId="19" r:id="rId2"/>
    <sheet name="（５．地域連携周産期支援_分娩_運営）施設⇒三重県提出用" sheetId="22" r:id="rId3"/>
    <sheet name="（６．地域連携周産期支援_産科_施設）施設⇒三重県提出用" sheetId="20" r:id="rId4"/>
    <sheet name="（６．地域連携周産期支援_産科_設備）施設⇒三重県提出用" sheetId="21" r:id="rId5"/>
  </sheets>
  <definedNames>
    <definedName name="_xlnm._FilterDatabase" localSheetId="1" hidden="1">'（４．小児医療施設支援事業）施設⇒三重県提出用'!$B$11:$T$11</definedName>
    <definedName name="_xlnm._FilterDatabase" localSheetId="0" hidden="1">'（4.分娩取扱施設支援事業）施設⇒三重県提出用'!$B$12:$O$12</definedName>
    <definedName name="_xlnm.Print_Area" localSheetId="0">'（4.分娩取扱施設支援事業）施設⇒三重県提出用'!$A$1:$O$45</definedName>
    <definedName name="_xlnm.Print_Area" localSheetId="2">'（５．地域連携周産期支援_分娩_運営）施設⇒三重県提出用'!$B$2:$M$19</definedName>
    <definedName name="_xlnm.Print_Area">#REF!</definedName>
    <definedName name="病床確保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2" l="1"/>
  <c r="I17" i="22"/>
  <c r="J17" i="22" l="1"/>
  <c r="L17" i="22" s="1"/>
  <c r="M17" i="22" s="1"/>
  <c r="I16" i="22"/>
  <c r="J16" i="22" s="1"/>
  <c r="L16" i="22" s="1"/>
  <c r="M16" i="22" s="1"/>
  <c r="F16" i="22"/>
  <c r="H13" i="19"/>
  <c r="Q13" i="19"/>
  <c r="S13" i="19" s="1"/>
  <c r="N14" i="1"/>
  <c r="H14" i="1"/>
  <c r="N13" i="1"/>
  <c r="H13" i="1"/>
  <c r="H12" i="19"/>
  <c r="Q12" i="19"/>
  <c r="S12" i="19" s="1"/>
  <c r="F15" i="22"/>
  <c r="I15" i="22"/>
  <c r="N15" i="1"/>
  <c r="E13" i="20"/>
  <c r="H13" i="20" s="1"/>
  <c r="J13" i="20" s="1"/>
  <c r="E12" i="20"/>
  <c r="H12" i="20" s="1"/>
  <c r="J12" i="20" s="1"/>
  <c r="E14" i="21"/>
  <c r="H14" i="21" s="1"/>
  <c r="J14" i="21" s="1"/>
  <c r="E13" i="21"/>
  <c r="H13" i="21" s="1"/>
  <c r="J13" i="21" s="1"/>
  <c r="J15" i="22" l="1"/>
  <c r="L15" i="22" s="1"/>
  <c r="M15" i="22" s="1"/>
  <c r="M18" i="22" l="1"/>
  <c r="N16" i="1"/>
  <c r="Q14" i="19"/>
  <c r="S14" i="19" s="1"/>
  <c r="H14" i="19"/>
  <c r="H15" i="1"/>
</calcChain>
</file>

<file path=xl/sharedStrings.xml><?xml version="1.0" encoding="utf-8"?>
<sst xmlns="http://schemas.openxmlformats.org/spreadsheetml/2006/main" count="222" uniqueCount="152">
  <si>
    <t>施設に記載・入力頂く箇所</t>
    <rPh sb="0" eb="2">
      <t>シセツ</t>
    </rPh>
    <rPh sb="3" eb="5">
      <t>キサイ</t>
    </rPh>
    <rPh sb="6" eb="8">
      <t>ニュウリョク</t>
    </rPh>
    <rPh sb="8" eb="9">
      <t>イタダ</t>
    </rPh>
    <rPh sb="10" eb="12">
      <t>カショ</t>
    </rPh>
    <phoneticPr fontId="1"/>
  </si>
  <si>
    <t>都道府県に入力頂く箇所</t>
    <rPh sb="0" eb="4">
      <t>トドウフケン</t>
    </rPh>
    <rPh sb="5" eb="7">
      <t>ニュウリョク</t>
    </rPh>
    <rPh sb="6" eb="7">
      <t>キニュウ</t>
    </rPh>
    <rPh sb="7" eb="8">
      <t>イタダ</t>
    </rPh>
    <rPh sb="9" eb="11">
      <t>カショ</t>
    </rPh>
    <phoneticPr fontId="1"/>
  </si>
  <si>
    <t>自動計算される箇所（入力不要）</t>
    <rPh sb="0" eb="2">
      <t>ジドウ</t>
    </rPh>
    <rPh sb="2" eb="4">
      <t>ケイサン</t>
    </rPh>
    <rPh sb="7" eb="9">
      <t>カショ</t>
    </rPh>
    <rPh sb="10" eb="12">
      <t>ニュウリョク</t>
    </rPh>
    <rPh sb="12" eb="14">
      <t>フヨウ</t>
    </rPh>
    <phoneticPr fontId="1"/>
  </si>
  <si>
    <t>←都道府県名を選択</t>
  </si>
  <si>
    <t>分娩取扱件数（各年合計）</t>
    <rPh sb="7" eb="9">
      <t>カクネン</t>
    </rPh>
    <rPh sb="9" eb="11">
      <t>ゴウケイ</t>
    </rPh>
    <phoneticPr fontId="1"/>
  </si>
  <si>
    <r>
      <t>分娩取扱件数　</t>
    </r>
    <r>
      <rPr>
        <b/>
        <sz val="11"/>
        <color rgb="FFFF0000"/>
        <rFont val="メイリオ"/>
        <family val="3"/>
        <charset val="128"/>
      </rPr>
      <t>※</t>
    </r>
    <phoneticPr fontId="1"/>
  </si>
  <si>
    <t>No</t>
  </si>
  <si>
    <t>施設名称</t>
  </si>
  <si>
    <t>区分</t>
  </si>
  <si>
    <t>平成
29年度</t>
  </si>
  <si>
    <t>平成
30年度</t>
  </si>
  <si>
    <t>令和
元年度</t>
  </si>
  <si>
    <t>３年間
の平均</t>
  </si>
  <si>
    <t>令和
５年度</t>
  </si>
  <si>
    <t>比較対象期間</t>
  </si>
  <si>
    <t>比較対象期間における
分娩取扱件数の平均</t>
    <phoneticPr fontId="1"/>
  </si>
  <si>
    <t>直近の期間</t>
  </si>
  <si>
    <t>直近の期間における
分娩取扱件数の平均</t>
  </si>
  <si>
    <r>
      <rPr>
        <sz val="11"/>
        <color rgb="FF000000"/>
        <rFont val="メイリオ"/>
        <family val="3"/>
        <charset val="128"/>
      </rPr>
      <t xml:space="preserve">単価
</t>
    </r>
    <r>
      <rPr>
        <sz val="11"/>
        <color rgb="FFFF0000"/>
        <rFont val="メイリオ"/>
        <family val="3"/>
        <charset val="128"/>
      </rPr>
      <t>（支給申請額）</t>
    </r>
  </si>
  <si>
    <t>備考</t>
  </si>
  <si>
    <t>記入例１</t>
    <rPh sb="0" eb="2">
      <t>キニュウ</t>
    </rPh>
    <rPh sb="2" eb="3">
      <t>レイ</t>
    </rPh>
    <phoneticPr fontId="1"/>
  </si>
  <si>
    <t>厚生病院</t>
    <rPh sb="0" eb="2">
      <t>コウセイ</t>
    </rPh>
    <rPh sb="2" eb="4">
      <t>ビョウイン</t>
    </rPh>
    <phoneticPr fontId="1"/>
  </si>
  <si>
    <t>病院</t>
  </si>
  <si>
    <t>記入例２</t>
    <rPh sb="0" eb="2">
      <t>キニュウ</t>
    </rPh>
    <rPh sb="2" eb="3">
      <t>レイ</t>
    </rPh>
    <phoneticPr fontId="1"/>
  </si>
  <si>
    <t>労働産院</t>
    <rPh sb="0" eb="2">
      <t>ロウドウ</t>
    </rPh>
    <rPh sb="2" eb="4">
      <t>サンイン</t>
    </rPh>
    <phoneticPr fontId="1"/>
  </si>
  <si>
    <t>助産所</t>
  </si>
  <si>
    <t>令和3年5月10日～令和4年3月31日</t>
    <rPh sb="0" eb="2">
      <t>レイワ</t>
    </rPh>
    <rPh sb="3" eb="4">
      <t>ネン</t>
    </rPh>
    <rPh sb="5" eb="6">
      <t>ガツ</t>
    </rPh>
    <rPh sb="8" eb="9">
      <t>ニチ</t>
    </rPh>
    <rPh sb="10" eb="12">
      <t>レイワ</t>
    </rPh>
    <rPh sb="13" eb="14">
      <t>ネン</t>
    </rPh>
    <rPh sb="15" eb="16">
      <t>ガツ</t>
    </rPh>
    <rPh sb="18" eb="19">
      <t>ニチ</t>
    </rPh>
    <phoneticPr fontId="1"/>
  </si>
  <si>
    <t>令和5年4月1日から令和６年3月31日</t>
    <rPh sb="0" eb="2">
      <t>レイワ</t>
    </rPh>
    <rPh sb="3" eb="4">
      <t>ネン</t>
    </rPh>
    <rPh sb="5" eb="6">
      <t>ガツ</t>
    </rPh>
    <rPh sb="6" eb="8">
      <t>ツイタチ</t>
    </rPh>
    <rPh sb="10" eb="12">
      <t>レイワ</t>
    </rPh>
    <rPh sb="13" eb="14">
      <t>ネン</t>
    </rPh>
    <rPh sb="15" eb="16">
      <t>ガツ</t>
    </rPh>
    <rPh sb="18" eb="19">
      <t>ニチ</t>
    </rPh>
    <phoneticPr fontId="1"/>
  </si>
  <si>
    <t>　</t>
  </si>
  <si>
    <t>合計</t>
  </si>
  <si>
    <t>以下から選択</t>
  </si>
  <si>
    <r>
      <t>　</t>
    </r>
    <r>
      <rPr>
        <b/>
        <sz val="11"/>
        <color rgb="FFFF0000"/>
        <rFont val="メイリオ"/>
        <family val="3"/>
        <charset val="128"/>
      </rPr>
      <t>　※　平成29年度以降に分娩取扱を開始した場合に記載
　　　　</t>
    </r>
    <r>
      <rPr>
        <sz val="11"/>
        <color rgb="FFFF0000"/>
        <rFont val="メイリオ"/>
        <family val="3"/>
        <charset val="128"/>
      </rPr>
      <t xml:space="preserve">各期間中の合計分娩件数を日割りし、365日分かけたもの（平均年間分娩件数）を、
　　　　分娩取扱件数の平均の欄に記載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2" eb="33">
      <t>カク</t>
    </rPh>
    <rPh sb="33" eb="35">
      <t>キカン</t>
    </rPh>
    <rPh sb="35" eb="36">
      <t>ナカ</t>
    </rPh>
    <rPh sb="37" eb="39">
      <t>ゴウケイ</t>
    </rPh>
    <rPh sb="39" eb="41">
      <t>ブンベン</t>
    </rPh>
    <rPh sb="41" eb="43">
      <t>ケンスウ</t>
    </rPh>
    <rPh sb="44" eb="46">
      <t>ヒワ</t>
    </rPh>
    <rPh sb="52" eb="53">
      <t>ニチ</t>
    </rPh>
    <rPh sb="53" eb="54">
      <t>ブン</t>
    </rPh>
    <rPh sb="60" eb="62">
      <t>ヘイキン</t>
    </rPh>
    <rPh sb="62" eb="64">
      <t>ネンカン</t>
    </rPh>
    <rPh sb="64" eb="66">
      <t>ブンベン</t>
    </rPh>
    <rPh sb="66" eb="68">
      <t>ケンスウ</t>
    </rPh>
    <rPh sb="76" eb="78">
      <t>ブンベン</t>
    </rPh>
    <rPh sb="78" eb="80">
      <t>トリアツカイ</t>
    </rPh>
    <rPh sb="80" eb="82">
      <t>ケンスウ</t>
    </rPh>
    <rPh sb="83" eb="85">
      <t>ヘイキン</t>
    </rPh>
    <rPh sb="86" eb="87">
      <t>ラン</t>
    </rPh>
    <rPh sb="88" eb="90">
      <t>キサイ</t>
    </rPh>
    <rPh sb="310" eb="311">
      <t>ホン</t>
    </rPh>
    <rPh sb="311" eb="313">
      <t>ジギョウ</t>
    </rPh>
    <rPh sb="313" eb="315">
      <t>ジッシ</t>
    </rPh>
    <rPh sb="315" eb="317">
      <t>ヨウコウ</t>
    </rPh>
    <phoneticPr fontId="1"/>
  </si>
  <si>
    <t>診療所</t>
  </si>
  <si>
    <t>入院延べ患者数（各年合計）</t>
    <phoneticPr fontId="1"/>
  </si>
  <si>
    <r>
      <t>入院延べ患者数　</t>
    </r>
    <r>
      <rPr>
        <b/>
        <sz val="11"/>
        <color rgb="FFFF0000"/>
        <rFont val="メイリオ"/>
        <family val="3"/>
        <charset val="128"/>
      </rPr>
      <t>※１</t>
    </r>
    <phoneticPr fontId="1"/>
  </si>
  <si>
    <t>総額（Ａ）</t>
  </si>
  <si>
    <t>総事業費から収入額を控除した額（Ｂ）※３　</t>
  </si>
  <si>
    <r>
      <rPr>
        <sz val="11"/>
        <color rgb="FFFF0000"/>
        <rFont val="メイリオ"/>
        <family val="3"/>
        <charset val="128"/>
      </rPr>
      <t xml:space="preserve">支給申請額
</t>
    </r>
    <r>
      <rPr>
        <sz val="11"/>
        <color rgb="FF000000"/>
        <rFont val="メイリオ"/>
        <family val="3"/>
        <charset val="128"/>
      </rPr>
      <t>（ＡとＢの内、少ない方の額）</t>
    </r>
  </si>
  <si>
    <t>3年間
の平均</t>
  </si>
  <si>
    <t>比較対象期間における
入院延べ患者数の平均</t>
  </si>
  <si>
    <t>直近の期間における
入院延べ患者数の平均</t>
  </si>
  <si>
    <t>小児科部門の病床数</t>
  </si>
  <si>
    <t>小児科部門の病床である根拠
※２</t>
  </si>
  <si>
    <t>単価</t>
  </si>
  <si>
    <t>金額</t>
  </si>
  <si>
    <t>記入例</t>
    <rPh sb="0" eb="2">
      <t>キニュウ</t>
    </rPh>
    <rPh sb="2" eb="3">
      <t>レイ</t>
    </rPh>
    <phoneticPr fontId="1"/>
  </si>
  <si>
    <t>小児中核病院</t>
  </si>
  <si>
    <t>小児入院医療管理料1 21床、新生児特定集中治療室管理料14床</t>
    <rPh sb="0" eb="2">
      <t>ショウニ</t>
    </rPh>
    <rPh sb="2" eb="4">
      <t>ニュウイン</t>
    </rPh>
    <rPh sb="4" eb="6">
      <t>イリョウ</t>
    </rPh>
    <rPh sb="6" eb="9">
      <t>カンリリョウ</t>
    </rPh>
    <rPh sb="13" eb="14">
      <t>ユカ</t>
    </rPh>
    <rPh sb="15" eb="18">
      <t>シンセイジ</t>
    </rPh>
    <rPh sb="18" eb="20">
      <t>トクテイ</t>
    </rPh>
    <rPh sb="20" eb="22">
      <t>シュウチュウ</t>
    </rPh>
    <rPh sb="22" eb="24">
      <t>チリョウ</t>
    </rPh>
    <rPh sb="24" eb="25">
      <t>シツ</t>
    </rPh>
    <rPh sb="25" eb="28">
      <t>カンリリョウ</t>
    </rPh>
    <rPh sb="30" eb="31">
      <t>ユカ</t>
    </rPh>
    <phoneticPr fontId="1"/>
  </si>
  <si>
    <t>労働病院</t>
    <rPh sb="0" eb="2">
      <t>ロウドウ</t>
    </rPh>
    <rPh sb="2" eb="4">
      <t>ビョウイン</t>
    </rPh>
    <phoneticPr fontId="1"/>
  </si>
  <si>
    <t>小児救急医療拠点病院</t>
  </si>
  <si>
    <t>令和3年5月10日～令和4年3月31日</t>
    <rPh sb="0" eb="2">
      <t>レイワ</t>
    </rPh>
    <rPh sb="8" eb="9">
      <t>ニチ</t>
    </rPh>
    <rPh sb="15" eb="16">
      <t>ガツ</t>
    </rPh>
    <rPh sb="18" eb="19">
      <t>ニチ</t>
    </rPh>
    <phoneticPr fontId="1"/>
  </si>
  <si>
    <t>小児入院医療管理料3 21床</t>
    <rPh sb="0" eb="2">
      <t>ショウニ</t>
    </rPh>
    <rPh sb="2" eb="4">
      <t>ニュウイン</t>
    </rPh>
    <rPh sb="4" eb="6">
      <t>イリョウ</t>
    </rPh>
    <rPh sb="6" eb="9">
      <t>カンリリョウ</t>
    </rPh>
    <rPh sb="13" eb="14">
      <t>ユカ</t>
    </rPh>
    <phoneticPr fontId="1"/>
  </si>
  <si>
    <r>
      <rPr>
        <b/>
        <sz val="11"/>
        <color rgb="FFFF0000"/>
        <rFont val="メイリオ"/>
        <family val="3"/>
        <charset val="128"/>
      </rPr>
      <t>　※１　平成29年度以降に入院診療を開始した場合に記載
　　　　</t>
    </r>
    <r>
      <rPr>
        <sz val="11"/>
        <color rgb="FFFF0000"/>
        <rFont val="メイリオ"/>
        <family val="3"/>
        <charset val="128"/>
      </rPr>
      <t>各期間中の入院延べ患者数を日割りし、365日分かけたものを、
　　　　入院延べ患者数の平均の欄に記載</t>
    </r>
    <r>
      <rPr>
        <sz val="11"/>
        <color theme="1"/>
        <rFont val="メイリオ"/>
        <family val="3"/>
        <charset val="128"/>
      </rPr>
      <t xml:space="preserve">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7" eb="39">
      <t>ニュウイン</t>
    </rPh>
    <rPh sb="39" eb="40">
      <t>ノ</t>
    </rPh>
    <rPh sb="41" eb="44">
      <t>カンジャスウ</t>
    </rPh>
    <rPh sb="67" eb="69">
      <t>ニュウイン</t>
    </rPh>
    <rPh sb="69" eb="70">
      <t>ノ</t>
    </rPh>
    <rPh sb="71" eb="74">
      <t>カンジャスウ</t>
    </rPh>
    <rPh sb="75" eb="77">
      <t>ヘイキン</t>
    </rPh>
    <rPh sb="261" eb="263">
      <t>ジギョウ</t>
    </rPh>
    <rPh sb="271" eb="273">
      <t>レイワ</t>
    </rPh>
    <rPh sb="274" eb="275">
      <t>ネン</t>
    </rPh>
    <rPh sb="276" eb="277">
      <t>ガツ</t>
    </rPh>
    <rPh sb="279" eb="280">
      <t>ニチ</t>
    </rPh>
    <rPh sb="305" eb="307">
      <t>ヨクジツ</t>
    </rPh>
    <rPh sb="308" eb="310">
      <t>レイワ</t>
    </rPh>
    <rPh sb="311" eb="312">
      <t>ネン</t>
    </rPh>
    <rPh sb="313" eb="314">
      <t>ガツ</t>
    </rPh>
    <rPh sb="316" eb="317">
      <t>ニチ</t>
    </rPh>
    <phoneticPr fontId="1"/>
  </si>
  <si>
    <t>※２　小児に係る特定入院料を算定している
届出病床数などを記載
（例、小児入院医療管理料３　21床）</t>
  </si>
  <si>
    <t>小児救命救急センター</t>
  </si>
  <si>
    <t>総事業費は、運営に必要な給与費(職員基本給、職員諸手当、非常勤職員手当、社会保険料)、旅費、備品費(図書)、消耗品費、材料費(医薬品費、診療材料費、医療消耗器具備品費、給食材料費)、光熱水料、燃料費、研究研修費、減価償却費、修繕料、資産減耗費、会議費等のうち、小児科部門に係るもの。</t>
  </si>
  <si>
    <t>留意事項イ（ウ）に該当する病院</t>
  </si>
  <si>
    <t>医療機関に記載して頂く箇所</t>
    <phoneticPr fontId="1"/>
  </si>
  <si>
    <t>都道府県に記載して頂く箇所</t>
    <rPh sb="0" eb="4">
      <t>トドウフケン</t>
    </rPh>
    <phoneticPr fontId="1"/>
  </si>
  <si>
    <t>施設名称</t>
    <rPh sb="0" eb="1">
      <t>シ</t>
    </rPh>
    <rPh sb="1" eb="2">
      <t>セツ</t>
    </rPh>
    <rPh sb="2" eb="4">
      <t>メイショウ</t>
    </rPh>
    <phoneticPr fontId="8"/>
  </si>
  <si>
    <t>補助方法</t>
    <rPh sb="0" eb="2">
      <t>ホジョ</t>
    </rPh>
    <rPh sb="2" eb="4">
      <t>ホウホウ</t>
    </rPh>
    <phoneticPr fontId="8"/>
  </si>
  <si>
    <t>総事業費</t>
    <rPh sb="0" eb="1">
      <t>ソウ</t>
    </rPh>
    <rPh sb="1" eb="4">
      <t>ジギョウヒ</t>
    </rPh>
    <phoneticPr fontId="8"/>
  </si>
  <si>
    <t>産科部門の収入額
及び寄付金
その他の収入額</t>
    <rPh sb="0" eb="2">
      <t>サンカ</t>
    </rPh>
    <rPh sb="2" eb="4">
      <t>ブモン</t>
    </rPh>
    <rPh sb="5" eb="7">
      <t>シュウニュウ</t>
    </rPh>
    <rPh sb="7" eb="8">
      <t>ガク</t>
    </rPh>
    <rPh sb="9" eb="10">
      <t>オヨ</t>
    </rPh>
    <rPh sb="11" eb="14">
      <t>キフキン</t>
    </rPh>
    <rPh sb="17" eb="18">
      <t>タ</t>
    </rPh>
    <rPh sb="19" eb="22">
      <t>シュウニュウガク</t>
    </rPh>
    <phoneticPr fontId="8"/>
  </si>
  <si>
    <t>差引事業費</t>
    <rPh sb="0" eb="2">
      <t>サシヒキ</t>
    </rPh>
    <rPh sb="2" eb="5">
      <t>ジギョウヒ</t>
    </rPh>
    <phoneticPr fontId="8"/>
  </si>
  <si>
    <t>対象経費の
支出予定額</t>
    <rPh sb="0" eb="2">
      <t>タイショウ</t>
    </rPh>
    <rPh sb="2" eb="4">
      <t>ケイヒ</t>
    </rPh>
    <rPh sb="6" eb="8">
      <t>シシュツ</t>
    </rPh>
    <rPh sb="8" eb="11">
      <t>ヨテイガク</t>
    </rPh>
    <phoneticPr fontId="8"/>
  </si>
  <si>
    <t>分娩取扱期間</t>
    <rPh sb="0" eb="2">
      <t>ブンベン</t>
    </rPh>
    <rPh sb="2" eb="4">
      <t>トリアツカイ</t>
    </rPh>
    <rPh sb="4" eb="6">
      <t>キカン</t>
    </rPh>
    <phoneticPr fontId="1"/>
  </si>
  <si>
    <t>基準額</t>
    <rPh sb="0" eb="3">
      <t>キジュンガク</t>
    </rPh>
    <phoneticPr fontId="8"/>
  </si>
  <si>
    <t>選定額</t>
    <rPh sb="0" eb="2">
      <t>センテイ</t>
    </rPh>
    <rPh sb="2" eb="3">
      <t>ガク</t>
    </rPh>
    <phoneticPr fontId="8"/>
  </si>
  <si>
    <r>
      <rPr>
        <sz val="11"/>
        <color rgb="FF000000"/>
        <rFont val="游ゴシック"/>
        <family val="3"/>
        <charset val="128"/>
      </rPr>
      <t>都道府県
補助額</t>
    </r>
    <r>
      <rPr>
        <sz val="11"/>
        <color rgb="FFFF0000"/>
        <rFont val="游ゴシック"/>
        <family val="3"/>
        <charset val="128"/>
      </rPr>
      <t xml:space="preserve">(見込)
</t>
    </r>
    <r>
      <rPr>
        <sz val="8"/>
        <color theme="1"/>
        <rFont val="游ゴシック"/>
        <family val="3"/>
        <charset val="128"/>
      </rPr>
      <t>（直接補助の場合は記載不要）</t>
    </r>
    <rPh sb="22" eb="24">
      <t>キサイ</t>
    </rPh>
    <rPh sb="24" eb="26">
      <t>フヨウ</t>
    </rPh>
    <phoneticPr fontId="1"/>
  </si>
  <si>
    <t>国庫補助
基本額</t>
    <phoneticPr fontId="1"/>
  </si>
  <si>
    <t>申請見込額</t>
    <rPh sb="0" eb="2">
      <t>シンセイ</t>
    </rPh>
    <rPh sb="2" eb="4">
      <t>ミコミ</t>
    </rPh>
    <rPh sb="4" eb="5">
      <t>ガク</t>
    </rPh>
    <phoneticPr fontId="1"/>
  </si>
  <si>
    <t>A</t>
  </si>
  <si>
    <t>B</t>
  </si>
  <si>
    <t>C=A-B</t>
    <phoneticPr fontId="7"/>
  </si>
  <si>
    <t>D</t>
  </si>
  <si>
    <t>E</t>
  </si>
  <si>
    <t>F =C,D,Eの最少額</t>
    <rPh sb="9" eb="10">
      <t>サイ</t>
    </rPh>
    <rPh sb="10" eb="12">
      <t>ショウガク</t>
    </rPh>
    <phoneticPr fontId="1"/>
  </si>
  <si>
    <t>I</t>
  </si>
  <si>
    <t>J= Fと I のうち最少額</t>
    <rPh sb="11" eb="12">
      <t>サイ</t>
    </rPh>
    <rPh sb="12" eb="14">
      <t>ショウガク</t>
    </rPh>
    <phoneticPr fontId="1"/>
  </si>
  <si>
    <t>J×補助率1/2</t>
    <rPh sb="2" eb="5">
      <t>ホジョリツ</t>
    </rPh>
    <phoneticPr fontId="1"/>
  </si>
  <si>
    <t>選択</t>
    <rPh sb="0" eb="2">
      <t>センタク</t>
    </rPh>
    <phoneticPr fontId="1"/>
  </si>
  <si>
    <t>円</t>
    <rPh sb="0" eb="1">
      <t>エン</t>
    </rPh>
    <phoneticPr fontId="8"/>
  </si>
  <si>
    <t>円</t>
    <rPh sb="0" eb="1">
      <t>エン</t>
    </rPh>
    <phoneticPr fontId="1"/>
  </si>
  <si>
    <t>都道府県が補助する事業（間接補助）</t>
    <rPh sb="0" eb="2">
      <t>トドウ</t>
    </rPh>
    <rPh sb="2" eb="4">
      <t>フケン</t>
    </rPh>
    <rPh sb="5" eb="7">
      <t>ホジョ</t>
    </rPh>
    <rPh sb="9" eb="11">
      <t>ジギョウ</t>
    </rPh>
    <rPh sb="12" eb="14">
      <t>カンセツ</t>
    </rPh>
    <rPh sb="14" eb="16">
      <t>ホジョ</t>
    </rPh>
    <phoneticPr fontId="1"/>
  </si>
  <si>
    <t>年間６月以上９月未満</t>
    <rPh sb="0" eb="2">
      <t>ネンカン</t>
    </rPh>
    <rPh sb="3" eb="4">
      <t>ガツ</t>
    </rPh>
    <rPh sb="4" eb="6">
      <t>イジョウ</t>
    </rPh>
    <rPh sb="7" eb="8">
      <t>ゲツ</t>
    </rPh>
    <rPh sb="8" eb="10">
      <t>ミマン</t>
    </rPh>
    <phoneticPr fontId="1"/>
  </si>
  <si>
    <t>○○県立病院</t>
    <rPh sb="2" eb="4">
      <t>ケンリツ</t>
    </rPh>
    <rPh sb="4" eb="6">
      <t>ビョウイン</t>
    </rPh>
    <phoneticPr fontId="1"/>
  </si>
  <si>
    <t>都道府県が行う事業（直接補助）</t>
    <rPh sb="0" eb="4">
      <t>トドウフケン</t>
    </rPh>
    <rPh sb="5" eb="6">
      <t>オコナ</t>
    </rPh>
    <rPh sb="7" eb="9">
      <t>ジギョウ</t>
    </rPh>
    <rPh sb="10" eb="12">
      <t>チョクセツ</t>
    </rPh>
    <rPh sb="12" eb="14">
      <t>ホジョ</t>
    </rPh>
    <phoneticPr fontId="1"/>
  </si>
  <si>
    <t>年間９月以上</t>
    <rPh sb="0" eb="2">
      <t>ネンカン</t>
    </rPh>
    <rPh sb="3" eb="4">
      <t>ツキ</t>
    </rPh>
    <rPh sb="4" eb="6">
      <t>イジョウ</t>
    </rPh>
    <phoneticPr fontId="1"/>
  </si>
  <si>
    <t>合計</t>
    <rPh sb="0" eb="2">
      <t>ゴウケイ</t>
    </rPh>
    <phoneticPr fontId="1"/>
  </si>
  <si>
    <t>年間６月未満</t>
    <rPh sb="0" eb="2">
      <t>ネンカン</t>
    </rPh>
    <rPh sb="3" eb="4">
      <t>ゲツ</t>
    </rPh>
    <rPh sb="4" eb="6">
      <t>ミマン</t>
    </rPh>
    <phoneticPr fontId="1"/>
  </si>
  <si>
    <t>医療機関に入力して頂く箇所</t>
    <rPh sb="5" eb="7">
      <t>ニュウリョク</t>
    </rPh>
    <phoneticPr fontId="1"/>
  </si>
  <si>
    <t>施設名称</t>
    <rPh sb="0" eb="2">
      <t>シセツ</t>
    </rPh>
    <rPh sb="2" eb="3">
      <t>メイ</t>
    </rPh>
    <phoneticPr fontId="8"/>
  </si>
  <si>
    <t>総事業費</t>
  </si>
  <si>
    <t>寄附金その
他の収入額</t>
    <rPh sb="0" eb="2">
      <t>キフ</t>
    </rPh>
    <phoneticPr fontId="8"/>
  </si>
  <si>
    <t>差引額</t>
  </si>
  <si>
    <t>対象経費の
支出予定額</t>
    <phoneticPr fontId="8"/>
  </si>
  <si>
    <t>基 準 額</t>
    <phoneticPr fontId="1"/>
  </si>
  <si>
    <r>
      <t xml:space="preserve">選 定 額
</t>
    </r>
    <r>
      <rPr>
        <sz val="8"/>
        <color rgb="FF000000"/>
        <rFont val="ＭＳ Ｐゴシック"/>
        <family val="3"/>
        <charset val="128"/>
      </rPr>
      <t>（Ｃ）・（Ｄ）・（Ｅ）のうち最少額</t>
    </r>
    <phoneticPr fontId="1"/>
  </si>
  <si>
    <t>補助率</t>
    <rPh sb="0" eb="3">
      <t>ホジョリツ</t>
    </rPh>
    <phoneticPr fontId="1"/>
  </si>
  <si>
    <t>(Ａ)</t>
    <phoneticPr fontId="8"/>
  </si>
  <si>
    <t>(Ｂ)</t>
    <phoneticPr fontId="8"/>
  </si>
  <si>
    <t>(A)-(B)=(C)</t>
  </si>
  <si>
    <t>（Ｄ)</t>
    <phoneticPr fontId="8"/>
  </si>
  <si>
    <t>（Ｅ)</t>
    <phoneticPr fontId="8"/>
  </si>
  <si>
    <t>（Ｆ)</t>
    <phoneticPr fontId="8"/>
  </si>
  <si>
    <t>(F)×1/2</t>
    <phoneticPr fontId="1"/>
  </si>
  <si>
    <t xml:space="preserve">         円</t>
  </si>
  <si>
    <t>　　　　円</t>
  </si>
  <si>
    <t xml:space="preserve">       円</t>
  </si>
  <si>
    <t>厚労産婦人科</t>
    <rPh sb="0" eb="2">
      <t>コウロウ</t>
    </rPh>
    <rPh sb="2" eb="6">
      <t>サンフジンカ</t>
    </rPh>
    <phoneticPr fontId="1"/>
  </si>
  <si>
    <t>【留意事項】</t>
    <rPh sb="1" eb="3">
      <t>リュウイ</t>
    </rPh>
    <rPh sb="3" eb="5">
      <t>ジコウ</t>
    </rPh>
    <phoneticPr fontId="8"/>
  </si>
  <si>
    <t>申請時には、間接補助の場合には、選定額×補助率1/2と、都道府県が補助した額を比較して少ない方の額が申請額となる</t>
    <rPh sb="0" eb="3">
      <t>シンセイジ</t>
    </rPh>
    <rPh sb="6" eb="8">
      <t>カンセツ</t>
    </rPh>
    <rPh sb="8" eb="10">
      <t>ホジョ</t>
    </rPh>
    <rPh sb="11" eb="13">
      <t>バアイ</t>
    </rPh>
    <rPh sb="16" eb="18">
      <t>センテイ</t>
    </rPh>
    <rPh sb="18" eb="19">
      <t>ガク</t>
    </rPh>
    <rPh sb="20" eb="23">
      <t>ホジョリツ</t>
    </rPh>
    <rPh sb="28" eb="32">
      <t>トドウフケン</t>
    </rPh>
    <rPh sb="33" eb="35">
      <t>ホジョ</t>
    </rPh>
    <rPh sb="37" eb="38">
      <t>ガク</t>
    </rPh>
    <rPh sb="39" eb="41">
      <t>ヒカク</t>
    </rPh>
    <rPh sb="43" eb="44">
      <t>スク</t>
    </rPh>
    <rPh sb="46" eb="47">
      <t>ホウ</t>
    </rPh>
    <rPh sb="48" eb="49">
      <t>ガク</t>
    </rPh>
    <rPh sb="50" eb="52">
      <t>シンセイ</t>
    </rPh>
    <rPh sb="52" eb="53">
      <t>ガク</t>
    </rPh>
    <phoneticPr fontId="1"/>
  </si>
  <si>
    <t>（A）総事業費は、地域連携周産期支援事業（施設）に関わるすべての経費で、設計その他工事に伴う事務に要する費用も含まれる。</t>
  </si>
  <si>
    <t>（D）対象経費は、産科医療施設として必要な診療部門（診察室、病室等）の新築、増築、改築及び改修に要する工事費又は工事請負費</t>
    <rPh sb="3" eb="5">
      <t>タイショウ</t>
    </rPh>
    <rPh sb="5" eb="7">
      <t>ケイヒ</t>
    </rPh>
    <rPh sb="13" eb="15">
      <t>シセツ</t>
    </rPh>
    <rPh sb="21" eb="23">
      <t>シンリョウ</t>
    </rPh>
    <rPh sb="23" eb="25">
      <t>ブモン</t>
    </rPh>
    <rPh sb="26" eb="29">
      <t>シンサツシツ</t>
    </rPh>
    <rPh sb="30" eb="32">
      <t>ビョウシツ</t>
    </rPh>
    <rPh sb="32" eb="33">
      <t>トウ</t>
    </rPh>
    <phoneticPr fontId="1"/>
  </si>
  <si>
    <t>施設名称</t>
    <rPh sb="0" eb="2">
      <t>シセツ</t>
    </rPh>
    <rPh sb="2" eb="4">
      <t>メイショウ</t>
    </rPh>
    <phoneticPr fontId="8"/>
  </si>
  <si>
    <t>（A）</t>
    <phoneticPr fontId="8"/>
  </si>
  <si>
    <t>（B）</t>
    <phoneticPr fontId="8"/>
  </si>
  <si>
    <t>（C）</t>
    <phoneticPr fontId="8"/>
  </si>
  <si>
    <t>（D）</t>
    <phoneticPr fontId="8"/>
  </si>
  <si>
    <t>（E）</t>
    <phoneticPr fontId="8"/>
  </si>
  <si>
    <t>（F）</t>
    <phoneticPr fontId="8"/>
  </si>
  <si>
    <t>総事業費</t>
    <rPh sb="0" eb="3">
      <t>ソウジギョウ</t>
    </rPh>
    <rPh sb="3" eb="4">
      <t>ヒ</t>
    </rPh>
    <phoneticPr fontId="8"/>
  </si>
  <si>
    <t>寄附金その</t>
    <rPh sb="0" eb="3">
      <t>キフキン</t>
    </rPh>
    <phoneticPr fontId="8"/>
  </si>
  <si>
    <t>差引額</t>
    <rPh sb="0" eb="2">
      <t>サシヒキ</t>
    </rPh>
    <rPh sb="2" eb="3">
      <t>ガク</t>
    </rPh>
    <phoneticPr fontId="8"/>
  </si>
  <si>
    <t>対象経費の</t>
    <rPh sb="0" eb="2">
      <t>タイショウ</t>
    </rPh>
    <rPh sb="2" eb="4">
      <t>ケイヒ</t>
    </rPh>
    <phoneticPr fontId="8"/>
  </si>
  <si>
    <t>基準額</t>
    <rPh sb="0" eb="2">
      <t>キジュン</t>
    </rPh>
    <rPh sb="2" eb="3">
      <t>ガク</t>
    </rPh>
    <phoneticPr fontId="8"/>
  </si>
  <si>
    <t>補助率</t>
  </si>
  <si>
    <t>他の収入額</t>
    <rPh sb="0" eb="1">
      <t>ホカ</t>
    </rPh>
    <rPh sb="2" eb="4">
      <t>シュウニュウ</t>
    </rPh>
    <rPh sb="4" eb="5">
      <t>ガク</t>
    </rPh>
    <phoneticPr fontId="8"/>
  </si>
  <si>
    <t>（A）－（B）</t>
    <phoneticPr fontId="8"/>
  </si>
  <si>
    <t>支出予定額</t>
    <rPh sb="0" eb="2">
      <t>シシュツ</t>
    </rPh>
    <rPh sb="2" eb="4">
      <t>ヨテイ</t>
    </rPh>
    <rPh sb="4" eb="5">
      <t>ガク</t>
    </rPh>
    <phoneticPr fontId="8"/>
  </si>
  <si>
    <t>(Ｃ)・(Ｄ)・(Ｅ)のうち
最少額</t>
    <phoneticPr fontId="1"/>
  </si>
  <si>
    <t>円</t>
    <phoneticPr fontId="8"/>
  </si>
  <si>
    <t>厚生労働病院</t>
    <rPh sb="0" eb="2">
      <t>コウセイ</t>
    </rPh>
    <rPh sb="2" eb="4">
      <t>ロウドウ</t>
    </rPh>
    <rPh sb="4" eb="6">
      <t>ビョウイン</t>
    </rPh>
    <phoneticPr fontId="1"/>
  </si>
  <si>
    <t>※３　小児科部門に係る総事業費から診療収入額、特別交付税及び寄付金その他の収入額を控除した額</t>
    <phoneticPr fontId="1"/>
  </si>
  <si>
    <t>（B）寄付金とは、寄付者がその使途を、本事業に指定する寄付金をいい、使途を指定しない一般寄付金及び総事業のうち、補助対象外の事業に対する寄付金は、ここにいう寄付金とはみなさない。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t>
    <phoneticPr fontId="1"/>
  </si>
  <si>
    <t>（A）総事業費は、地域連携周産期支援事業（設備）に関わるすべての経費</t>
    <rPh sb="21" eb="23">
      <t>セツビ</t>
    </rPh>
    <phoneticPr fontId="1"/>
  </si>
  <si>
    <t>（D）対象経費は、妊婦健診を行う産科医療施設として必要な医療機器購入費</t>
    <rPh sb="3" eb="5">
      <t>タイショウ</t>
    </rPh>
    <rPh sb="5" eb="7">
      <t>ケイヒ</t>
    </rPh>
    <rPh sb="9" eb="11">
      <t>ニンプ</t>
    </rPh>
    <rPh sb="11" eb="13">
      <t>ケンシン</t>
    </rPh>
    <rPh sb="14" eb="15">
      <t>オコナ</t>
    </rPh>
    <rPh sb="16" eb="18">
      <t>サンカ</t>
    </rPh>
    <rPh sb="18" eb="20">
      <t>イリョウ</t>
    </rPh>
    <rPh sb="20" eb="22">
      <t>シセツ</t>
    </rPh>
    <rPh sb="25" eb="27">
      <t>ヒツヨウ</t>
    </rPh>
    <rPh sb="28" eb="30">
      <t>イリョウ</t>
    </rPh>
    <rPh sb="30" eb="32">
      <t>キキ</t>
    </rPh>
    <rPh sb="32" eb="35">
      <t>コウニュウヒ</t>
    </rPh>
    <phoneticPr fontId="1"/>
  </si>
  <si>
    <t xml:space="preserve">　A　総事業費とは、本事業を行うために必要な産科部門に係るすべての経費。
　B　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
　D　対象経費とは、必要な次に掲げる経費
　　　職員基本給、職員諸手当、諸謝金、社会保険料
</t>
    <rPh sb="10" eb="11">
      <t>ホン</t>
    </rPh>
    <rPh sb="56" eb="57">
      <t>ホン</t>
    </rPh>
    <rPh sb="331" eb="333">
      <t>タイショウ</t>
    </rPh>
    <rPh sb="333" eb="335">
      <t>ケイヒ</t>
    </rPh>
    <rPh sb="338" eb="340">
      <t>ヒツヨウ</t>
    </rPh>
    <rPh sb="341" eb="342">
      <t>ツギ</t>
    </rPh>
    <rPh sb="343" eb="344">
      <t>カカ</t>
    </rPh>
    <rPh sb="346" eb="348">
      <t>ケイヒ</t>
    </rPh>
    <rPh sb="352" eb="354">
      <t>ショクイン</t>
    </rPh>
    <rPh sb="354" eb="357">
      <t>キホンキュウ</t>
    </rPh>
    <rPh sb="358" eb="360">
      <t>ショクイン</t>
    </rPh>
    <rPh sb="360" eb="363">
      <t>ショテアテ</t>
    </rPh>
    <rPh sb="364" eb="365">
      <t>ショ</t>
    </rPh>
    <rPh sb="365" eb="367">
      <t>シャキン</t>
    </rPh>
    <rPh sb="368" eb="370">
      <t>シャカイ</t>
    </rPh>
    <rPh sb="370" eb="373">
      <t>ホケンリョウ</t>
    </rPh>
    <phoneticPr fontId="1"/>
  </si>
  <si>
    <t>Ｈ＞Ｉの場合に支給対象</t>
    <rPh sb="7" eb="9">
      <t>シキュウ</t>
    </rPh>
    <rPh sb="9" eb="11">
      <t>タイショウ</t>
    </rPh>
    <phoneticPr fontId="1"/>
  </si>
  <si>
    <t>Ｋ＞Ｍの場合に支給対象</t>
    <rPh sb="4" eb="6">
      <t>バアイ</t>
    </rPh>
    <rPh sb="7" eb="9">
      <t>シキュウ</t>
    </rPh>
    <rPh sb="9" eb="11">
      <t>タイショウ</t>
    </rPh>
    <phoneticPr fontId="1"/>
  </si>
  <si>
    <t>Ｈ＞Ｉの場合に支給対象</t>
    <rPh sb="7" eb="9">
      <t>シキュウ</t>
    </rPh>
    <phoneticPr fontId="1"/>
  </si>
  <si>
    <t>医療機関・助産所名</t>
    <rPh sb="0" eb="2">
      <t>イリョウ</t>
    </rPh>
    <rPh sb="2" eb="4">
      <t>キカン</t>
    </rPh>
    <rPh sb="5" eb="7">
      <t>ジョサン</t>
    </rPh>
    <rPh sb="7" eb="8">
      <t>ショ</t>
    </rPh>
    <rPh sb="8" eb="9">
      <t>メイ</t>
    </rPh>
    <phoneticPr fontId="1"/>
  </si>
  <si>
    <t>ご担当者名</t>
    <rPh sb="1" eb="4">
      <t>タントウシャ</t>
    </rPh>
    <rPh sb="4" eb="5">
      <t>メイ</t>
    </rPh>
    <phoneticPr fontId="1"/>
  </si>
  <si>
    <t>電話番号</t>
    <rPh sb="0" eb="2">
      <t>デンワ</t>
    </rPh>
    <rPh sb="2" eb="4">
      <t>バンゴウ</t>
    </rPh>
    <phoneticPr fontId="1"/>
  </si>
  <si>
    <t>メールアドレス</t>
    <phoneticPr fontId="1"/>
  </si>
  <si>
    <t>４．分娩取扱施設支援事業　経費所要額調　様式　　　　　　　　　　　</t>
    <rPh sb="13" eb="15">
      <t>ケイヒ</t>
    </rPh>
    <rPh sb="15" eb="17">
      <t>ショヨウ</t>
    </rPh>
    <rPh sb="17" eb="18">
      <t>ガク</t>
    </rPh>
    <rPh sb="18" eb="19">
      <t>シラ</t>
    </rPh>
    <phoneticPr fontId="1"/>
  </si>
  <si>
    <t>【連絡先記入】施設情報をご記入ください</t>
    <rPh sb="1" eb="4">
      <t>レンラクサキ</t>
    </rPh>
    <rPh sb="4" eb="6">
      <t>キニュウ</t>
    </rPh>
    <rPh sb="7" eb="9">
      <t>シセツ</t>
    </rPh>
    <rPh sb="9" eb="11">
      <t>ジョウホウ</t>
    </rPh>
    <rPh sb="13" eb="15">
      <t>キニュウ</t>
    </rPh>
    <phoneticPr fontId="1"/>
  </si>
  <si>
    <t>４．小児医療施設支援事業　経費所要額調　様式</t>
    <rPh sb="13" eb="15">
      <t>ケイヒ</t>
    </rPh>
    <rPh sb="15" eb="17">
      <t>ショヨウ</t>
    </rPh>
    <rPh sb="17" eb="18">
      <t>ガク</t>
    </rPh>
    <rPh sb="18" eb="19">
      <t>シラ</t>
    </rPh>
    <phoneticPr fontId="1"/>
  </si>
  <si>
    <t>電話番号</t>
    <rPh sb="0" eb="4">
      <t>デンワバンゴウ</t>
    </rPh>
    <phoneticPr fontId="1"/>
  </si>
  <si>
    <t>５．地域連携周産期支援事業（分娩取扱施設）　経費所要額調　様式</t>
    <phoneticPr fontId="1"/>
  </si>
  <si>
    <t>６．地域連携周産期支援事業（産科施設）＿施設＿経費所要額調　様式</t>
    <rPh sb="20" eb="22">
      <t>シセツ</t>
    </rPh>
    <rPh sb="30" eb="32">
      <t>ヨウシキ</t>
    </rPh>
    <phoneticPr fontId="8"/>
  </si>
  <si>
    <t>６．地域連携周産期支援事業（産科施設）＿設備＿経費所要額調　様式</t>
    <rPh sb="20" eb="22">
      <t>セツビ</t>
    </rPh>
    <rPh sb="23" eb="25">
      <t>ケイヒ</t>
    </rPh>
    <rPh sb="25" eb="27">
      <t>ショヨウ</t>
    </rPh>
    <rPh sb="27" eb="28">
      <t>ガク</t>
    </rPh>
    <rPh sb="28" eb="29">
      <t>シラ</t>
    </rPh>
    <rPh sb="30" eb="32">
      <t>ヨウシキ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</si>
</sst>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Red]\(0\)"/>
    <numFmt numFmtId="178" formatCode="General&quot;件&quot;"/>
    <numFmt numFmtId="179" formatCode="#,##0_);[Red]\(#,##0\)"/>
  </numFmts>
  <fonts count="54">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1"/>
      <name val="ＭＳ Ｐゴシック"/>
      <family val="3"/>
      <charset val="128"/>
    </font>
    <font>
      <sz val="11"/>
      <color theme="1"/>
      <name val="游ゴシック"/>
      <family val="2"/>
      <charset val="128"/>
      <scheme val="minor"/>
    </font>
    <font>
      <sz val="11"/>
      <name val="明朝"/>
      <family val="1"/>
      <charset val="128"/>
    </font>
    <font>
      <sz val="11"/>
      <name val="游ゴシック"/>
      <family val="3"/>
      <charset val="128"/>
      <scheme val="minor"/>
    </font>
    <font>
      <sz val="6"/>
      <name val="游ゴシック"/>
      <family val="3"/>
      <charset val="128"/>
      <scheme val="minor"/>
    </font>
    <font>
      <sz val="6"/>
      <name val="ＭＳ Ｐゴシック"/>
      <family val="3"/>
      <charset val="128"/>
    </font>
    <font>
      <sz val="22"/>
      <color theme="1"/>
      <name val="メイリオ"/>
      <family val="3"/>
      <charset val="128"/>
    </font>
    <font>
      <sz val="11"/>
      <color theme="1"/>
      <name val="メイリオ"/>
      <family val="3"/>
      <charset val="128"/>
    </font>
    <font>
      <sz val="9"/>
      <color rgb="FF000000"/>
      <name val="ＭＳ Ｐゴシック"/>
      <family val="3"/>
      <charset val="128"/>
    </font>
    <font>
      <sz val="11"/>
      <color theme="1"/>
      <name val="ＭＳ Ｐゴシック"/>
      <family val="3"/>
      <charset val="128"/>
    </font>
    <font>
      <sz val="9"/>
      <color theme="1"/>
      <name val="ＭＳ Ｐゴシック"/>
      <family val="3"/>
      <charset val="128"/>
    </font>
    <font>
      <sz val="11"/>
      <name val="ＭＳ ゴシック"/>
      <family val="3"/>
      <charset val="128"/>
    </font>
    <font>
      <sz val="11"/>
      <color rgb="FF000000"/>
      <name val="メイリオ"/>
      <family val="3"/>
      <charset val="128"/>
    </font>
    <font>
      <sz val="11"/>
      <name val="メイリオ"/>
      <family val="3"/>
      <charset val="128"/>
    </font>
    <font>
      <sz val="11"/>
      <name val="ＭＳ Ｐゴシック"/>
      <family val="3"/>
    </font>
    <font>
      <sz val="11"/>
      <name val="ＭＳ ゴシック"/>
      <family val="3"/>
    </font>
    <font>
      <sz val="11"/>
      <color rgb="FFFF0000"/>
      <name val="游ゴシック"/>
      <family val="3"/>
      <charset val="128"/>
      <scheme val="minor"/>
    </font>
    <font>
      <b/>
      <sz val="14"/>
      <color theme="1" tint="0.14999847407452621"/>
      <name val="游ゴシック"/>
      <family val="3"/>
      <charset val="128"/>
      <scheme val="minor"/>
    </font>
    <font>
      <sz val="11"/>
      <color rgb="FF242424"/>
      <name val="メイリオ"/>
      <family val="3"/>
      <charset val="128"/>
    </font>
    <font>
      <sz val="11"/>
      <color theme="1"/>
      <name val="メイリオ"/>
      <family val="3"/>
    </font>
    <font>
      <sz val="11"/>
      <color rgb="FF000000"/>
      <name val="メイリオ"/>
      <family val="3"/>
    </font>
    <font>
      <sz val="9"/>
      <color rgb="FF000000"/>
      <name val="ＭＳ Ｐゴシック"/>
      <family val="3"/>
    </font>
    <font>
      <sz val="9"/>
      <color rgb="FFFF0000"/>
      <name val="ＭＳ Ｐゴシック"/>
      <family val="3"/>
      <charset val="128"/>
    </font>
    <font>
      <sz val="8"/>
      <color rgb="FF000000"/>
      <name val="ＭＳ Ｐゴシック"/>
      <family val="3"/>
      <charset val="128"/>
    </font>
    <font>
      <b/>
      <sz val="9"/>
      <color rgb="FFFF0000"/>
      <name val="ＭＳ Ｐゴシック"/>
      <family val="3"/>
      <charset val="128"/>
    </font>
    <font>
      <b/>
      <sz val="11"/>
      <color rgb="FFFF0000"/>
      <name val="ＭＳ ゴシック"/>
      <family val="3"/>
      <charset val="128"/>
    </font>
    <font>
      <sz val="8"/>
      <name val="ＭＳ ゴシック"/>
      <family val="3"/>
      <charset val="128"/>
    </font>
    <font>
      <sz val="10"/>
      <color theme="1" tint="0.14999847407452621"/>
      <name val="游ゴシック"/>
      <family val="3"/>
      <charset val="128"/>
      <scheme val="minor"/>
    </font>
    <font>
      <sz val="11"/>
      <color rgb="FFFF0000"/>
      <name val="メイリオ"/>
      <family val="3"/>
      <charset val="128"/>
    </font>
    <font>
      <sz val="10"/>
      <name val="游ゴシック"/>
      <family val="3"/>
      <charset val="128"/>
      <scheme val="minor"/>
    </font>
    <font>
      <sz val="11"/>
      <color rgb="FF000000"/>
      <name val="游ゴシック"/>
      <family val="3"/>
      <charset val="128"/>
    </font>
    <font>
      <sz val="11"/>
      <color rgb="FFFF0000"/>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scheme val="minor"/>
    </font>
    <font>
      <sz val="11"/>
      <color theme="2"/>
      <name val="游ゴシック"/>
      <family val="3"/>
      <charset val="128"/>
      <scheme val="minor"/>
    </font>
    <font>
      <sz val="11"/>
      <color theme="1"/>
      <name val="ＭＳ ゴシック"/>
      <family val="3"/>
      <charset val="128"/>
    </font>
    <font>
      <sz val="11"/>
      <color theme="1" tint="0.14999847407452621"/>
      <name val="ＭＳ ゴシック"/>
      <family val="3"/>
      <charset val="128"/>
    </font>
    <font>
      <sz val="9"/>
      <color theme="1" tint="0.14999847407452621"/>
      <name val="ＭＳ Ｐゴシック"/>
      <family val="3"/>
      <charset val="128"/>
    </font>
    <font>
      <b/>
      <sz val="14"/>
      <color rgb="FF000000"/>
      <name val="ＭＳ Ｐゴシック"/>
      <family val="3"/>
      <charset val="128"/>
    </font>
    <font>
      <b/>
      <sz val="14"/>
      <name val="ＭＳ ゴシック"/>
      <family val="3"/>
      <charset val="128"/>
    </font>
    <font>
      <b/>
      <sz val="22"/>
      <color theme="1"/>
      <name val="メイリオ"/>
      <family val="3"/>
      <charset val="128"/>
    </font>
    <font>
      <b/>
      <sz val="11"/>
      <color rgb="FFFF0000"/>
      <name val="メイリオ"/>
      <family val="3"/>
      <charset val="128"/>
    </font>
    <font>
      <sz val="10"/>
      <color theme="1"/>
      <name val="ＭＳ Ｐゴシック"/>
      <family val="3"/>
      <charset val="128"/>
    </font>
    <font>
      <b/>
      <sz val="18"/>
      <color theme="1"/>
      <name val="メイリオ"/>
      <family val="3"/>
      <charset val="128"/>
    </font>
    <font>
      <b/>
      <sz val="20"/>
      <color theme="1"/>
      <name val="游ゴシック"/>
      <family val="3"/>
      <charset val="128"/>
      <scheme val="minor"/>
    </font>
    <font>
      <sz val="18"/>
      <color theme="1"/>
      <name val="游ゴシック"/>
      <family val="2"/>
      <charset val="128"/>
      <scheme val="minor"/>
    </font>
    <font>
      <sz val="12"/>
      <color theme="1"/>
      <name val="游ゴシック"/>
      <family val="2"/>
      <charset val="128"/>
      <scheme val="minor"/>
    </font>
    <font>
      <b/>
      <sz val="12"/>
      <color theme="1"/>
      <name val="游ゴシック"/>
      <family val="3"/>
      <charset val="128"/>
      <scheme val="minor"/>
    </font>
    <font>
      <b/>
      <sz val="12"/>
      <color theme="1"/>
      <name val="メイリオ"/>
      <family val="3"/>
      <charset val="128"/>
    </font>
    <font>
      <b/>
      <sz val="22"/>
      <color theme="1" tint="0.14999847407452621"/>
      <name val="游ゴシック"/>
      <family val="3"/>
      <charset val="128"/>
      <scheme val="minor"/>
    </font>
  </fonts>
  <fills count="9">
    <fill>
      <patternFill patternType="none"/>
    </fill>
    <fill>
      <patternFill patternType="gray125"/>
    </fill>
    <fill>
      <patternFill patternType="solid">
        <fgColor rgb="FFFFFFCC"/>
        <bgColor rgb="FF000000"/>
      </patternFill>
    </fill>
    <fill>
      <patternFill patternType="solid">
        <fgColor rgb="FFFFFFCC"/>
        <bgColor indexed="64"/>
      </patternFill>
    </fill>
    <fill>
      <patternFill patternType="solid">
        <fgColor rgb="FFFFCCCC"/>
        <bgColor indexed="64"/>
      </patternFill>
    </fill>
    <fill>
      <patternFill patternType="solid">
        <fgColor rgb="FF92D050"/>
        <bgColor indexed="64"/>
      </patternFill>
    </fill>
    <fill>
      <patternFill patternType="solid">
        <fgColor theme="0"/>
        <bgColor indexed="64"/>
      </patternFill>
    </fill>
    <fill>
      <patternFill patternType="solid">
        <fgColor theme="2" tint="-0.499984740745262"/>
        <bgColor indexed="64"/>
      </patternFill>
    </fill>
    <fill>
      <patternFill patternType="solid">
        <fgColor rgb="FFFFFFFF"/>
        <bgColor indexed="64"/>
      </patternFill>
    </fill>
  </fills>
  <borders count="127">
    <border>
      <left/>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medium">
        <color rgb="FF000000"/>
      </left>
      <right style="medium">
        <color rgb="FF000000"/>
      </right>
      <top/>
      <bottom style="medium">
        <color rgb="FF000000"/>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ck">
        <color rgb="FF000000"/>
      </left>
      <right style="medium">
        <color rgb="FF000000"/>
      </right>
      <top style="medium">
        <color rgb="FF000000"/>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medium">
        <color rgb="FF000000"/>
      </top>
      <bottom/>
      <diagonal/>
    </border>
    <border>
      <left style="thin">
        <color rgb="FF000000"/>
      </left>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rgb="FF000000"/>
      </left>
      <right/>
      <top style="medium">
        <color rgb="FF000000"/>
      </top>
      <bottom/>
      <diagonal/>
    </border>
    <border>
      <left style="thin">
        <color indexed="64"/>
      </left>
      <right style="thick">
        <color rgb="FF000000"/>
      </right>
      <top style="medium">
        <color rgb="FF000000"/>
      </top>
      <bottom/>
      <diagonal/>
    </border>
    <border>
      <left style="thin">
        <color indexed="64"/>
      </left>
      <right style="thick">
        <color rgb="FF000000"/>
      </right>
      <top/>
      <bottom/>
      <diagonal/>
    </border>
    <border>
      <left style="thin">
        <color indexed="64"/>
      </left>
      <right style="thick">
        <color rgb="FF000000"/>
      </right>
      <top/>
      <bottom style="thin">
        <color rgb="FF000000"/>
      </bottom>
      <diagonal/>
    </border>
    <border>
      <left style="thin">
        <color indexed="64"/>
      </left>
      <right style="thick">
        <color rgb="FF000000"/>
      </right>
      <top style="thin">
        <color rgb="FF000000"/>
      </top>
      <bottom/>
      <diagonal/>
    </border>
    <border>
      <left/>
      <right style="double">
        <color rgb="FF000000"/>
      </right>
      <top style="double">
        <color rgb="FF000000"/>
      </top>
      <bottom style="double">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diagonalDown="1">
      <left style="thin">
        <color indexed="64"/>
      </left>
      <right style="thin">
        <color indexed="64"/>
      </right>
      <top style="double">
        <color auto="1"/>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ck">
        <color rgb="FF000000"/>
      </left>
      <right style="medium">
        <color rgb="FF000000"/>
      </right>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thin">
        <color rgb="FF000000"/>
      </left>
      <right/>
      <top/>
      <bottom style="thin">
        <color indexed="64"/>
      </bottom>
      <diagonal/>
    </border>
    <border>
      <left style="thin">
        <color indexed="64"/>
      </left>
      <right style="thick">
        <color rgb="FF000000"/>
      </right>
      <top/>
      <bottom style="thin">
        <color indexed="64"/>
      </bottom>
      <diagonal/>
    </border>
    <border>
      <left/>
      <right/>
      <top/>
      <bottom style="thin">
        <color rgb="FF000000"/>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ck">
        <color rgb="FF000000"/>
      </left>
      <right style="thin">
        <color rgb="FF000000"/>
      </right>
      <top style="thick">
        <color rgb="FF000000"/>
      </top>
      <bottom style="thick">
        <color rgb="FF000000"/>
      </bottom>
      <diagonal/>
    </border>
    <border>
      <left/>
      <right style="thin">
        <color rgb="FF000000"/>
      </right>
      <top style="thick">
        <color rgb="FF000000"/>
      </top>
      <bottom style="thick">
        <color rgb="FF000000"/>
      </bottom>
      <diagonal/>
    </border>
    <border>
      <left/>
      <right style="thin">
        <color indexed="64"/>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indexed="64"/>
      </left>
      <right/>
      <top/>
      <bottom/>
      <diagonal/>
    </border>
    <border>
      <left/>
      <right style="medium">
        <color indexed="64"/>
      </right>
      <top/>
      <bottom/>
      <diagonal/>
    </border>
    <border>
      <left/>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ck">
        <color rgb="FF000000"/>
      </left>
      <right style="medium">
        <color rgb="FF000000"/>
      </right>
      <top style="thin">
        <color indexed="64"/>
      </top>
      <bottom style="thick">
        <color rgb="FF000000"/>
      </bottom>
      <diagonal/>
    </border>
    <border>
      <left style="medium">
        <color rgb="FF000000"/>
      </left>
      <right style="medium">
        <color rgb="FF000000"/>
      </right>
      <top style="thin">
        <color indexed="64"/>
      </top>
      <bottom style="thick">
        <color rgb="FF000000"/>
      </bottom>
      <diagonal/>
    </border>
    <border>
      <left style="medium">
        <color rgb="FF000000"/>
      </left>
      <right/>
      <top style="thin">
        <color indexed="64"/>
      </top>
      <bottom style="thick">
        <color rgb="FF000000"/>
      </bottom>
      <diagonal/>
    </border>
    <border>
      <left style="medium">
        <color rgb="FF000000"/>
      </left>
      <right style="thin">
        <color indexed="64"/>
      </right>
      <top style="thin">
        <color indexed="64"/>
      </top>
      <bottom style="medium">
        <color rgb="FF000000"/>
      </bottom>
      <diagonal/>
    </border>
    <border>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rgb="FF000000"/>
      </left>
      <right/>
      <top style="thin">
        <color indexed="64"/>
      </top>
      <bottom style="medium">
        <color rgb="FF000000"/>
      </bottom>
      <diagonal/>
    </border>
    <border>
      <left style="thin">
        <color indexed="64"/>
      </left>
      <right style="thick">
        <color rgb="FF000000"/>
      </right>
      <top style="thin">
        <color indexed="64"/>
      </top>
      <bottom style="medium">
        <color rgb="FF000000"/>
      </bottom>
      <diagonal/>
    </border>
  </borders>
  <cellStyleXfs count="8">
    <xf numFmtId="0" fontId="0" fillId="0" borderId="0">
      <alignment vertical="center"/>
    </xf>
    <xf numFmtId="0" fontId="4" fillId="0" borderId="0">
      <alignment vertical="center"/>
    </xf>
    <xf numFmtId="0" fontId="5" fillId="0" borderId="0"/>
    <xf numFmtId="38" fontId="5" fillId="0" borderId="0" applyFont="0" applyFill="0" applyBorder="0" applyAlignment="0" applyProtection="0"/>
    <xf numFmtId="38" fontId="4" fillId="0" borderId="0" applyFont="0" applyFill="0" applyBorder="0" applyAlignment="0" applyProtection="0">
      <alignment vertical="center"/>
    </xf>
    <xf numFmtId="0" fontId="17" fillId="0" borderId="0"/>
    <xf numFmtId="38" fontId="17" fillId="0" borderId="0" applyFont="0" applyFill="0" applyBorder="0" applyAlignment="0" applyProtection="0"/>
    <xf numFmtId="0" fontId="3" fillId="0" borderId="0"/>
  </cellStyleXfs>
  <cellXfs count="351">
    <xf numFmtId="0" fontId="0" fillId="0" borderId="0" xfId="0">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1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vertical="top" wrapText="1"/>
    </xf>
    <xf numFmtId="0" fontId="11" fillId="0" borderId="1" xfId="0" applyFont="1" applyBorder="1" applyAlignment="1">
      <alignment horizontal="right" vertical="top" wrapText="1"/>
    </xf>
    <xf numFmtId="0" fontId="12" fillId="0" borderId="0" xfId="0" applyFont="1" applyAlignment="1">
      <alignment horizontal="center" vertical="center"/>
    </xf>
    <xf numFmtId="12" fontId="12" fillId="0" borderId="0" xfId="0" applyNumberFormat="1" applyFont="1" applyAlignment="1">
      <alignment horizontal="center" vertical="center"/>
    </xf>
    <xf numFmtId="0" fontId="11" fillId="0" borderId="0" xfId="0" applyFont="1" applyAlignment="1">
      <alignment horizontal="left" vertical="center"/>
    </xf>
    <xf numFmtId="0" fontId="14" fillId="0" borderId="0" xfId="0" applyFont="1">
      <alignment vertical="center"/>
    </xf>
    <xf numFmtId="38" fontId="14" fillId="0" borderId="0" xfId="4" applyFont="1" applyBorder="1" applyAlignment="1">
      <alignment horizontal="right" vertical="center"/>
    </xf>
    <xf numFmtId="38" fontId="14" fillId="0" borderId="7" xfId="4" applyFont="1" applyBorder="1" applyAlignment="1">
      <alignment horizontal="right" vertical="center"/>
    </xf>
    <xf numFmtId="38" fontId="14" fillId="0" borderId="7" xfId="4" applyFont="1" applyFill="1" applyBorder="1" applyAlignment="1">
      <alignment horizontal="right" vertical="center"/>
    </xf>
    <xf numFmtId="0" fontId="16" fillId="0" borderId="11" xfId="0" applyFont="1" applyBorder="1" applyAlignment="1">
      <alignment horizontal="center" vertical="center" wrapText="1"/>
    </xf>
    <xf numFmtId="0" fontId="16" fillId="0" borderId="21" xfId="0" applyFont="1" applyBorder="1" applyAlignment="1">
      <alignment horizontal="center" vertical="center" wrapText="1"/>
    </xf>
    <xf numFmtId="0" fontId="6" fillId="0" borderId="0" xfId="7" applyFont="1" applyAlignment="1">
      <alignment vertical="center"/>
    </xf>
    <xf numFmtId="0" fontId="6" fillId="0" borderId="0" xfId="7" applyFont="1" applyAlignment="1">
      <alignment horizontal="right" vertical="center"/>
    </xf>
    <xf numFmtId="0" fontId="6" fillId="0" borderId="0" xfId="7" applyFont="1" applyAlignment="1">
      <alignment vertical="center" shrinkToFit="1"/>
    </xf>
    <xf numFmtId="0" fontId="6" fillId="0" borderId="10" xfId="7" applyFont="1" applyBorder="1" applyAlignment="1">
      <alignment horizontal="center" vertical="center"/>
    </xf>
    <xf numFmtId="0" fontId="6" fillId="0" borderId="10" xfId="7" applyFont="1" applyBorder="1" applyAlignment="1">
      <alignment horizontal="center" vertical="center" shrinkToFit="1"/>
    </xf>
    <xf numFmtId="0" fontId="6" fillId="0" borderId="0" xfId="7" applyFont="1" applyAlignment="1" applyProtection="1">
      <alignment horizontal="right" vertical="center"/>
      <protection locked="0"/>
    </xf>
    <xf numFmtId="0" fontId="6" fillId="0" borderId="8" xfId="7" applyFont="1" applyBorder="1" applyAlignment="1" applyProtection="1">
      <alignment horizontal="right" vertical="center"/>
      <protection locked="0"/>
    </xf>
    <xf numFmtId="0" fontId="6" fillId="0" borderId="0" xfId="0" applyFont="1" applyAlignment="1">
      <alignment horizontal="centerContinuous" vertical="center" shrinkToFit="1"/>
    </xf>
    <xf numFmtId="0" fontId="6" fillId="0" borderId="0" xfId="0" applyFont="1" applyAlignment="1">
      <alignment horizontal="center" vertical="center"/>
    </xf>
    <xf numFmtId="0" fontId="6" fillId="0" borderId="0" xfId="0" applyFont="1" applyAlignment="1">
      <alignment horizontal="center" vertical="center" wrapText="1"/>
    </xf>
    <xf numFmtId="176" fontId="6" fillId="0" borderId="0" xfId="0" applyNumberFormat="1" applyFont="1">
      <alignment vertical="center"/>
    </xf>
    <xf numFmtId="176" fontId="6" fillId="6" borderId="0" xfId="0" applyNumberFormat="1" applyFont="1" applyFill="1">
      <alignment vertical="center"/>
    </xf>
    <xf numFmtId="0" fontId="6" fillId="0" borderId="0" xfId="0" applyFont="1" applyAlignment="1">
      <alignment horizontal="left" vertical="center" shrinkToFit="1"/>
    </xf>
    <xf numFmtId="0" fontId="6" fillId="0" borderId="0" xfId="0" applyFont="1" applyAlignment="1">
      <alignment horizontal="left" vertical="center" wrapText="1" shrinkToFit="1"/>
    </xf>
    <xf numFmtId="0" fontId="6" fillId="0" borderId="0" xfId="0" applyFont="1" applyAlignment="1">
      <alignment horizontal="left" vertical="center"/>
    </xf>
    <xf numFmtId="0" fontId="6" fillId="0" borderId="0" xfId="0" applyFont="1" applyAlignment="1">
      <alignment horizontal="centerContinuous" vertical="center"/>
    </xf>
    <xf numFmtId="0" fontId="2"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21" fillId="8" borderId="0" xfId="0" applyFont="1" applyFill="1" applyAlignment="1">
      <alignment horizontal="center" vertical="center"/>
    </xf>
    <xf numFmtId="0" fontId="10" fillId="0" borderId="40" xfId="0" applyFont="1" applyBorder="1">
      <alignment vertical="center"/>
    </xf>
    <xf numFmtId="0" fontId="10" fillId="0" borderId="41" xfId="0" applyFont="1" applyBorder="1">
      <alignment vertical="center"/>
    </xf>
    <xf numFmtId="0" fontId="10" fillId="0" borderId="42" xfId="0" applyFont="1" applyBorder="1">
      <alignment vertical="center"/>
    </xf>
    <xf numFmtId="0" fontId="22" fillId="0" borderId="40" xfId="0" applyFont="1" applyBorder="1">
      <alignment vertical="center"/>
    </xf>
    <xf numFmtId="0" fontId="22" fillId="0" borderId="41" xfId="0" applyFont="1" applyBorder="1">
      <alignment vertical="center"/>
    </xf>
    <xf numFmtId="0" fontId="22" fillId="0" borderId="42" xfId="0" applyFont="1" applyBorder="1">
      <alignment vertical="center"/>
    </xf>
    <xf numFmtId="0" fontId="15" fillId="0" borderId="34" xfId="0" applyFont="1" applyBorder="1" applyAlignment="1">
      <alignment vertical="center" wrapText="1"/>
    </xf>
    <xf numFmtId="0" fontId="22" fillId="0" borderId="29" xfId="0" applyFont="1" applyBorder="1">
      <alignment vertical="center"/>
    </xf>
    <xf numFmtId="0" fontId="23" fillId="0" borderId="29" xfId="0" applyFont="1" applyBorder="1" applyAlignment="1">
      <alignment vertical="center" wrapText="1"/>
    </xf>
    <xf numFmtId="0" fontId="22" fillId="0" borderId="45" xfId="0" applyFont="1" applyBorder="1">
      <alignment vertical="center"/>
    </xf>
    <xf numFmtId="0" fontId="13" fillId="0" borderId="19" xfId="0" applyFont="1" applyBorder="1" applyAlignment="1">
      <alignment horizontal="center" vertical="center" wrapText="1"/>
    </xf>
    <xf numFmtId="0" fontId="11" fillId="0" borderId="37" xfId="0" applyFont="1" applyBorder="1" applyAlignment="1">
      <alignment horizontal="right" vertical="top" wrapText="1"/>
    </xf>
    <xf numFmtId="0" fontId="13" fillId="0" borderId="13" xfId="0" applyFont="1" applyBorder="1" applyAlignment="1">
      <alignment horizontal="center" vertical="center" wrapText="1"/>
    </xf>
    <xf numFmtId="56" fontId="12" fillId="0" borderId="0" xfId="0" applyNumberFormat="1" applyFont="1">
      <alignment vertical="center"/>
    </xf>
    <xf numFmtId="0" fontId="20" fillId="0" borderId="0" xfId="7" applyFont="1" applyAlignment="1">
      <alignment horizontal="left" vertical="top" wrapText="1"/>
    </xf>
    <xf numFmtId="0" fontId="25" fillId="0" borderId="0" xfId="0" applyFont="1">
      <alignment vertical="center"/>
    </xf>
    <xf numFmtId="38" fontId="14" fillId="0" borderId="3" xfId="4" applyFont="1" applyBorder="1" applyAlignment="1">
      <alignment horizontal="right" vertical="center"/>
    </xf>
    <xf numFmtId="0" fontId="14" fillId="0" borderId="43" xfId="0" applyFont="1" applyBorder="1">
      <alignment vertical="center"/>
    </xf>
    <xf numFmtId="38" fontId="14" fillId="0" borderId="0" xfId="4" applyFont="1">
      <alignment vertical="center"/>
    </xf>
    <xf numFmtId="0" fontId="18" fillId="0" borderId="57" xfId="0" applyFont="1" applyBorder="1">
      <alignment vertical="center"/>
    </xf>
    <xf numFmtId="0" fontId="11" fillId="0" borderId="1" xfId="0" applyFont="1" applyBorder="1" applyAlignment="1">
      <alignment horizontal="right" vertical="center" wrapText="1"/>
    </xf>
    <xf numFmtId="0" fontId="30" fillId="0" borderId="0" xfId="7" applyFont="1" applyAlignment="1">
      <alignment horizontal="left" vertical="top"/>
    </xf>
    <xf numFmtId="0" fontId="6" fillId="0" borderId="2" xfId="7" applyFont="1" applyBorder="1" applyAlignment="1" applyProtection="1">
      <alignment vertical="center"/>
      <protection locked="0"/>
    </xf>
    <xf numFmtId="0" fontId="6" fillId="0" borderId="10" xfId="7" applyFont="1" applyBorder="1" applyAlignment="1">
      <alignment vertical="center"/>
    </xf>
    <xf numFmtId="0" fontId="6" fillId="0" borderId="6" xfId="7" applyFont="1" applyBorder="1" applyAlignment="1">
      <alignment horizontal="center" vertical="center" shrinkToFit="1"/>
    </xf>
    <xf numFmtId="38" fontId="14" fillId="0" borderId="65" xfId="4" applyFont="1" applyBorder="1">
      <alignment vertical="center"/>
    </xf>
    <xf numFmtId="3" fontId="38" fillId="0" borderId="0" xfId="7" applyNumberFormat="1" applyFont="1" applyAlignment="1" applyProtection="1">
      <alignment vertical="center"/>
      <protection locked="0"/>
    </xf>
    <xf numFmtId="0" fontId="38" fillId="0" borderId="0" xfId="7" applyFont="1" applyAlignment="1" applyProtection="1">
      <alignment vertical="center"/>
      <protection locked="0"/>
    </xf>
    <xf numFmtId="3" fontId="38" fillId="0" borderId="0" xfId="7" applyNumberFormat="1" applyFont="1" applyAlignment="1">
      <alignment vertical="center"/>
    </xf>
    <xf numFmtId="0" fontId="38" fillId="0" borderId="0" xfId="7" applyFont="1" applyAlignment="1">
      <alignment vertical="center"/>
    </xf>
    <xf numFmtId="0" fontId="21" fillId="8" borderId="66" xfId="0" applyFont="1" applyFill="1" applyBorder="1" applyAlignment="1">
      <alignment horizontal="center" vertical="center" wrapText="1"/>
    </xf>
    <xf numFmtId="0" fontId="6" fillId="0" borderId="2" xfId="7" applyFont="1" applyBorder="1" applyAlignment="1">
      <alignment vertical="center"/>
    </xf>
    <xf numFmtId="0" fontId="6" fillId="0" borderId="7" xfId="7" applyFont="1" applyBorder="1" applyAlignment="1">
      <alignment vertical="center"/>
    </xf>
    <xf numFmtId="0" fontId="6" fillId="0" borderId="26" xfId="7" applyFont="1" applyBorder="1" applyAlignment="1">
      <alignment horizontal="center" vertical="center" shrinkToFit="1"/>
    </xf>
    <xf numFmtId="0" fontId="6" fillId="0" borderId="25" xfId="7" applyFont="1" applyBorder="1" applyAlignment="1" applyProtection="1">
      <alignment vertical="center" shrinkToFit="1"/>
      <protection locked="0"/>
    </xf>
    <xf numFmtId="178" fontId="6" fillId="0" borderId="27" xfId="7" applyNumberFormat="1" applyFont="1" applyBorder="1" applyAlignment="1">
      <alignment horizontal="center" vertical="center" wrapText="1" shrinkToFit="1"/>
    </xf>
    <xf numFmtId="0" fontId="6" fillId="0" borderId="74" xfId="7" applyFont="1" applyBorder="1" applyAlignment="1">
      <alignment vertical="center" wrapText="1"/>
    </xf>
    <xf numFmtId="176" fontId="6" fillId="0" borderId="74" xfId="7" applyNumberFormat="1" applyFont="1" applyBorder="1" applyAlignment="1">
      <alignment vertical="center"/>
    </xf>
    <xf numFmtId="0" fontId="9" fillId="0" borderId="0" xfId="0" applyFont="1" applyAlignment="1">
      <alignment horizontal="center" vertical="center"/>
    </xf>
    <xf numFmtId="0" fontId="30" fillId="4" borderId="0" xfId="7" applyFont="1" applyFill="1" applyAlignment="1">
      <alignment horizontal="left" vertical="top"/>
    </xf>
    <xf numFmtId="0" fontId="30" fillId="3" borderId="0" xfId="7" applyFont="1" applyFill="1" applyAlignment="1">
      <alignment horizontal="left" vertical="top"/>
    </xf>
    <xf numFmtId="0" fontId="30" fillId="5" borderId="0" xfId="7" applyFont="1" applyFill="1" applyAlignment="1">
      <alignment horizontal="left" vertical="top"/>
    </xf>
    <xf numFmtId="0" fontId="6" fillId="3" borderId="72" xfId="7" applyFont="1" applyFill="1" applyBorder="1" applyAlignment="1" applyProtection="1">
      <alignment vertical="center" wrapText="1" shrinkToFit="1"/>
      <protection locked="0"/>
    </xf>
    <xf numFmtId="0" fontId="6" fillId="4" borderId="59" xfId="7" applyFont="1" applyFill="1" applyBorder="1" applyAlignment="1" applyProtection="1">
      <alignment vertical="center" wrapText="1"/>
      <protection locked="0"/>
    </xf>
    <xf numFmtId="176" fontId="6" fillId="3" borderId="60" xfId="7" applyNumberFormat="1" applyFont="1" applyFill="1" applyBorder="1" applyAlignment="1" applyProtection="1">
      <alignment vertical="center"/>
      <protection locked="0"/>
    </xf>
    <xf numFmtId="0" fontId="18" fillId="0" borderId="0" xfId="0" applyFont="1">
      <alignment vertical="center"/>
    </xf>
    <xf numFmtId="0" fontId="18" fillId="0" borderId="0" xfId="0" applyFont="1" applyAlignment="1">
      <alignment horizontal="left" vertical="center"/>
    </xf>
    <xf numFmtId="0" fontId="14" fillId="3" borderId="55" xfId="0" applyFont="1" applyFill="1" applyBorder="1" applyAlignment="1">
      <alignment horizontal="right" vertical="center"/>
    </xf>
    <xf numFmtId="0" fontId="14" fillId="3" borderId="56" xfId="0" applyFont="1" applyFill="1" applyBorder="1" applyAlignment="1">
      <alignment horizontal="right" vertical="center"/>
    </xf>
    <xf numFmtId="0" fontId="14" fillId="3" borderId="3" xfId="0" applyFont="1" applyFill="1" applyBorder="1" applyAlignment="1">
      <alignment horizontal="distributed" vertical="center" indent="1"/>
    </xf>
    <xf numFmtId="0" fontId="14" fillId="3" borderId="7" xfId="0" applyFont="1" applyFill="1" applyBorder="1" applyAlignment="1">
      <alignment horizontal="distributed" vertical="center" justifyLastLine="1"/>
    </xf>
    <xf numFmtId="0" fontId="14" fillId="3" borderId="22" xfId="0" applyFont="1" applyFill="1" applyBorder="1" applyAlignment="1">
      <alignment horizontal="center" vertical="center"/>
    </xf>
    <xf numFmtId="0" fontId="14" fillId="3" borderId="10" xfId="0" applyFont="1" applyFill="1" applyBorder="1" applyAlignment="1">
      <alignment horizontal="distributed" vertical="center" justifyLastLine="1"/>
    </xf>
    <xf numFmtId="0" fontId="14" fillId="5" borderId="56" xfId="0" applyFont="1" applyFill="1" applyBorder="1" applyAlignment="1">
      <alignment horizontal="right" vertical="center"/>
    </xf>
    <xf numFmtId="0" fontId="14" fillId="5" borderId="7" xfId="0" applyFont="1" applyFill="1" applyBorder="1" applyAlignment="1">
      <alignment horizontal="distributed" vertical="center" justifyLastLine="1"/>
    </xf>
    <xf numFmtId="0" fontId="14" fillId="5" borderId="10" xfId="0" applyFont="1" applyFill="1" applyBorder="1" applyAlignment="1">
      <alignment horizontal="distributed" vertical="center" justifyLastLine="1"/>
    </xf>
    <xf numFmtId="0" fontId="14" fillId="5" borderId="55" xfId="0" applyFont="1" applyFill="1" applyBorder="1" applyAlignment="1">
      <alignment horizontal="right" vertical="center"/>
    </xf>
    <xf numFmtId="0" fontId="14" fillId="5" borderId="61" xfId="0" applyFont="1" applyFill="1" applyBorder="1">
      <alignment vertical="center"/>
    </xf>
    <xf numFmtId="38" fontId="14" fillId="5" borderId="62" xfId="4" applyFont="1" applyFill="1" applyBorder="1">
      <alignment vertical="center"/>
    </xf>
    <xf numFmtId="0" fontId="14" fillId="5" borderId="3" xfId="0" applyFont="1" applyFill="1" applyBorder="1" applyAlignment="1">
      <alignment horizontal="distributed" vertical="center" justifyLastLine="1"/>
    </xf>
    <xf numFmtId="0" fontId="14" fillId="5" borderId="43" xfId="0" applyFont="1" applyFill="1" applyBorder="1" applyAlignment="1">
      <alignment horizontal="center" vertical="center"/>
    </xf>
    <xf numFmtId="38" fontId="28" fillId="5" borderId="63" xfId="4" applyFont="1" applyFill="1" applyBorder="1" applyAlignment="1">
      <alignment horizontal="center" vertical="center"/>
    </xf>
    <xf numFmtId="0" fontId="29" fillId="5" borderId="22" xfId="0" applyFont="1" applyFill="1" applyBorder="1" applyAlignment="1">
      <alignment horizontal="center" vertical="center" wrapText="1" justifyLastLine="1"/>
    </xf>
    <xf numFmtId="0" fontId="14" fillId="5" borderId="38" xfId="0" applyFont="1" applyFill="1" applyBorder="1">
      <alignment vertical="center"/>
    </xf>
    <xf numFmtId="38" fontId="14" fillId="5" borderId="64" xfId="4" applyFont="1" applyFill="1" applyBorder="1">
      <alignment vertical="center"/>
    </xf>
    <xf numFmtId="0" fontId="39" fillId="0" borderId="0" xfId="0" applyFont="1">
      <alignment vertical="center"/>
    </xf>
    <xf numFmtId="0" fontId="14" fillId="3" borderId="0" xfId="0" applyFont="1" applyFill="1">
      <alignment vertical="center"/>
    </xf>
    <xf numFmtId="0" fontId="40" fillId="4" borderId="0" xfId="7" applyFont="1" applyFill="1" applyAlignment="1">
      <alignment horizontal="left" vertical="top"/>
    </xf>
    <xf numFmtId="0" fontId="40" fillId="5" borderId="0" xfId="7" applyFont="1" applyFill="1" applyAlignment="1">
      <alignment horizontal="left" vertical="top"/>
    </xf>
    <xf numFmtId="0" fontId="41" fillId="4" borderId="0" xfId="7" applyFont="1" applyFill="1" applyAlignment="1">
      <alignment horizontal="left" vertical="center"/>
    </xf>
    <xf numFmtId="0" fontId="41" fillId="5" borderId="0" xfId="7" applyFont="1" applyFill="1" applyAlignment="1">
      <alignment horizontal="left" vertical="center"/>
    </xf>
    <xf numFmtId="0" fontId="13" fillId="3" borderId="0" xfId="0" applyFont="1" applyFill="1" applyAlignment="1">
      <alignment horizontal="left" vertical="center"/>
    </xf>
    <xf numFmtId="0" fontId="11" fillId="3" borderId="15"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3" borderId="0" xfId="0" applyFont="1" applyFill="1" applyAlignment="1">
      <alignment horizontal="center" vertical="center" wrapText="1"/>
    </xf>
    <xf numFmtId="0" fontId="35" fillId="0" borderId="0" xfId="0" applyFont="1">
      <alignment vertical="center"/>
    </xf>
    <xf numFmtId="0" fontId="15" fillId="4" borderId="45"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4" borderId="9" xfId="0" applyFont="1" applyFill="1" applyBorder="1" applyAlignment="1">
      <alignment vertical="center" wrapText="1"/>
    </xf>
    <xf numFmtId="0" fontId="15" fillId="2" borderId="9" xfId="0" applyFont="1" applyFill="1" applyBorder="1" applyAlignment="1">
      <alignment vertical="center" wrapText="1"/>
    </xf>
    <xf numFmtId="177" fontId="15" fillId="5" borderId="9" xfId="0" applyNumberFormat="1" applyFont="1" applyFill="1" applyBorder="1" applyAlignment="1">
      <alignment vertical="center" wrapText="1"/>
    </xf>
    <xf numFmtId="0" fontId="16" fillId="3" borderId="9" xfId="0" applyFont="1" applyFill="1" applyBorder="1" applyAlignment="1">
      <alignment vertical="center" wrapText="1"/>
    </xf>
    <xf numFmtId="3" fontId="15" fillId="5" borderId="9" xfId="0" applyNumberFormat="1" applyFont="1" applyFill="1" applyBorder="1" applyAlignment="1">
      <alignment vertical="center" wrapText="1"/>
    </xf>
    <xf numFmtId="0" fontId="15" fillId="3" borderId="9" xfId="0" applyFont="1" applyFill="1" applyBorder="1" applyAlignment="1">
      <alignment vertical="center" wrapText="1"/>
    </xf>
    <xf numFmtId="0" fontId="10" fillId="0" borderId="9" xfId="0" applyFont="1" applyBorder="1" applyAlignment="1">
      <alignment horizontal="center" vertical="center"/>
    </xf>
    <xf numFmtId="0" fontId="10" fillId="3" borderId="9" xfId="0" applyFont="1" applyFill="1" applyBorder="1">
      <alignment vertical="center"/>
    </xf>
    <xf numFmtId="0" fontId="22" fillId="3" borderId="45" xfId="0" applyFont="1" applyFill="1" applyBorder="1" applyAlignment="1">
      <alignment horizontal="center" vertical="center"/>
    </xf>
    <xf numFmtId="0" fontId="23" fillId="3" borderId="30"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22" fillId="0" borderId="30" xfId="0" applyFont="1" applyBorder="1" applyAlignment="1">
      <alignment horizontal="center" vertical="center"/>
    </xf>
    <xf numFmtId="0" fontId="22" fillId="3" borderId="9" xfId="0" applyFont="1" applyFill="1" applyBorder="1" applyAlignment="1">
      <alignment horizontal="center" vertical="center"/>
    </xf>
    <xf numFmtId="0" fontId="22" fillId="0" borderId="9" xfId="0" applyFont="1" applyBorder="1" applyAlignment="1">
      <alignment horizontal="center" vertical="center"/>
    </xf>
    <xf numFmtId="3" fontId="15" fillId="5" borderId="9" xfId="0" applyNumberFormat="1" applyFont="1" applyFill="1" applyBorder="1" applyAlignment="1">
      <alignment horizontal="right" vertical="center"/>
    </xf>
    <xf numFmtId="3" fontId="15" fillId="3" borderId="9" xfId="0" applyNumberFormat="1" applyFont="1" applyFill="1" applyBorder="1" applyAlignment="1">
      <alignment vertical="center" wrapText="1"/>
    </xf>
    <xf numFmtId="0" fontId="32" fillId="0" borderId="10" xfId="7" applyFont="1" applyBorder="1" applyAlignment="1">
      <alignment horizontal="center" vertical="center"/>
    </xf>
    <xf numFmtId="0" fontId="6" fillId="0" borderId="71" xfId="7" applyFont="1" applyBorder="1" applyAlignment="1">
      <alignment horizontal="center" vertical="center"/>
    </xf>
    <xf numFmtId="0" fontId="6" fillId="0" borderId="0" xfId="7" applyFont="1" applyAlignment="1">
      <alignment horizontal="center" vertical="center"/>
    </xf>
    <xf numFmtId="3" fontId="6" fillId="3" borderId="60" xfId="7" applyNumberFormat="1" applyFont="1" applyFill="1" applyBorder="1" applyAlignment="1" applyProtection="1">
      <alignment vertical="center"/>
      <protection locked="0"/>
    </xf>
    <xf numFmtId="3" fontId="6" fillId="5" borderId="60" xfId="7" applyNumberFormat="1" applyFont="1" applyFill="1" applyBorder="1" applyAlignment="1">
      <alignment vertical="center"/>
    </xf>
    <xf numFmtId="179" fontId="6" fillId="5" borderId="60" xfId="7" applyNumberFormat="1" applyFont="1" applyFill="1" applyBorder="1" applyAlignment="1" applyProtection="1">
      <alignment vertical="center"/>
      <protection locked="0"/>
    </xf>
    <xf numFmtId="179" fontId="6" fillId="4" borderId="59" xfId="7" applyNumberFormat="1" applyFont="1" applyFill="1" applyBorder="1" applyAlignment="1" applyProtection="1">
      <alignment horizontal="right" vertical="center"/>
      <protection locked="0"/>
    </xf>
    <xf numFmtId="179" fontId="6" fillId="5" borderId="60" xfId="7" applyNumberFormat="1" applyFont="1" applyFill="1" applyBorder="1" applyAlignment="1">
      <alignment vertical="center"/>
    </xf>
    <xf numFmtId="179" fontId="6" fillId="5" borderId="73" xfId="4" applyNumberFormat="1" applyFont="1" applyFill="1" applyBorder="1" applyAlignment="1">
      <alignment vertical="center"/>
    </xf>
    <xf numFmtId="179" fontId="6" fillId="0" borderId="74" xfId="7" applyNumberFormat="1" applyFont="1" applyBorder="1" applyAlignment="1">
      <alignment vertical="center"/>
    </xf>
    <xf numFmtId="0" fontId="6" fillId="4" borderId="9" xfId="7" applyFont="1" applyFill="1" applyBorder="1" applyAlignment="1" applyProtection="1">
      <alignment vertical="center" wrapText="1"/>
      <protection locked="0"/>
    </xf>
    <xf numFmtId="3" fontId="6" fillId="3" borderId="9" xfId="7" applyNumberFormat="1" applyFont="1" applyFill="1" applyBorder="1" applyAlignment="1" applyProtection="1">
      <alignment vertical="center"/>
      <protection locked="0"/>
    </xf>
    <xf numFmtId="3" fontId="6" fillId="5" borderId="9" xfId="7" applyNumberFormat="1" applyFont="1" applyFill="1" applyBorder="1" applyAlignment="1">
      <alignment vertical="center"/>
    </xf>
    <xf numFmtId="176" fontId="6" fillId="3" borderId="9" xfId="7" applyNumberFormat="1" applyFont="1" applyFill="1" applyBorder="1" applyAlignment="1" applyProtection="1">
      <alignment vertical="center"/>
      <protection locked="0"/>
    </xf>
    <xf numFmtId="179" fontId="6" fillId="5" borderId="9" xfId="7" applyNumberFormat="1" applyFont="1" applyFill="1" applyBorder="1" applyAlignment="1" applyProtection="1">
      <alignment vertical="center"/>
      <protection locked="0"/>
    </xf>
    <xf numFmtId="179" fontId="6" fillId="4" borderId="9" xfId="7" applyNumberFormat="1" applyFont="1" applyFill="1" applyBorder="1" applyAlignment="1" applyProtection="1">
      <alignment horizontal="right" vertical="center"/>
      <protection locked="0"/>
    </xf>
    <xf numFmtId="179" fontId="6" fillId="5" borderId="9" xfId="7" applyNumberFormat="1" applyFont="1" applyFill="1" applyBorder="1" applyAlignment="1">
      <alignment vertical="center"/>
    </xf>
    <xf numFmtId="0" fontId="6" fillId="3" borderId="85" xfId="7" applyFont="1" applyFill="1" applyBorder="1" applyAlignment="1" applyProtection="1">
      <alignment vertical="center" wrapText="1" shrinkToFit="1"/>
      <protection locked="0"/>
    </xf>
    <xf numFmtId="179" fontId="6" fillId="5" borderId="69" xfId="4" applyNumberFormat="1" applyFont="1" applyFill="1" applyBorder="1" applyAlignment="1">
      <alignment vertical="center"/>
    </xf>
    <xf numFmtId="0" fontId="6" fillId="0" borderId="2" xfId="7" applyFont="1" applyBorder="1" applyAlignment="1" applyProtection="1">
      <alignment horizontal="right" vertical="center"/>
      <protection locked="0"/>
    </xf>
    <xf numFmtId="0" fontId="6" fillId="0" borderId="70" xfId="7" applyFont="1" applyBorder="1" applyAlignment="1" applyProtection="1">
      <alignment horizontal="right" vertical="center"/>
      <protection locked="0"/>
    </xf>
    <xf numFmtId="0" fontId="11" fillId="3" borderId="86" xfId="0" applyFont="1" applyFill="1" applyBorder="1" applyAlignment="1">
      <alignment vertical="center" wrapText="1"/>
    </xf>
    <xf numFmtId="176" fontId="11" fillId="3" borderId="87" xfId="0" applyNumberFormat="1" applyFont="1" applyFill="1" applyBorder="1" applyAlignment="1">
      <alignment vertical="center" shrinkToFit="1"/>
    </xf>
    <xf numFmtId="176" fontId="11" fillId="5" borderId="87" xfId="0" applyNumberFormat="1" applyFont="1" applyFill="1" applyBorder="1" applyAlignment="1">
      <alignment vertical="center" shrinkToFit="1"/>
    </xf>
    <xf numFmtId="3" fontId="11" fillId="5" borderId="87" xfId="0" applyNumberFormat="1" applyFont="1" applyFill="1" applyBorder="1" applyAlignment="1">
      <alignment vertical="center" shrinkToFit="1"/>
    </xf>
    <xf numFmtId="12" fontId="11" fillId="5" borderId="88" xfId="0" applyNumberFormat="1" applyFont="1" applyFill="1" applyBorder="1" applyAlignment="1">
      <alignment vertical="center" shrinkToFit="1"/>
    </xf>
    <xf numFmtId="0" fontId="18" fillId="3" borderId="58" xfId="5" applyFont="1" applyFill="1" applyBorder="1" applyAlignment="1">
      <alignment horizontal="left" vertical="center" shrinkToFit="1"/>
    </xf>
    <xf numFmtId="38" fontId="14" fillId="3" borderId="84" xfId="4" applyFont="1" applyFill="1" applyBorder="1" applyAlignment="1">
      <alignment vertical="center"/>
    </xf>
    <xf numFmtId="38" fontId="14" fillId="3" borderId="10" xfId="4" applyFont="1" applyFill="1" applyBorder="1" applyAlignment="1">
      <alignment vertical="center"/>
    </xf>
    <xf numFmtId="38" fontId="14" fillId="5" borderId="10" xfId="4" applyFont="1" applyFill="1" applyBorder="1" applyAlignment="1">
      <alignment vertical="center"/>
    </xf>
    <xf numFmtId="38" fontId="14" fillId="5" borderId="22" xfId="4" applyFont="1" applyFill="1" applyBorder="1" applyAlignment="1">
      <alignment vertical="center"/>
    </xf>
    <xf numFmtId="12" fontId="14" fillId="5" borderId="89" xfId="0" applyNumberFormat="1" applyFont="1" applyFill="1" applyBorder="1">
      <alignment vertical="center"/>
    </xf>
    <xf numFmtId="38" fontId="14" fillId="5" borderId="90" xfId="4" applyFont="1" applyFill="1" applyBorder="1">
      <alignment vertical="center"/>
    </xf>
    <xf numFmtId="0" fontId="10" fillId="0" borderId="30" xfId="0" applyFont="1" applyBorder="1" applyAlignment="1">
      <alignment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45" xfId="0" applyFont="1" applyBorder="1" applyAlignment="1">
      <alignment vertical="center" wrapText="1"/>
    </xf>
    <xf numFmtId="0" fontId="10" fillId="0" borderId="44" xfId="0" applyFont="1" applyBorder="1" applyAlignment="1">
      <alignment vertical="center" wrapText="1"/>
    </xf>
    <xf numFmtId="0" fontId="10" fillId="0" borderId="29" xfId="0" applyFont="1" applyBorder="1" applyAlignment="1">
      <alignment vertical="center" wrapText="1"/>
    </xf>
    <xf numFmtId="0" fontId="10" fillId="0" borderId="29" xfId="0" applyFont="1" applyBorder="1">
      <alignment vertical="center"/>
    </xf>
    <xf numFmtId="0" fontId="10" fillId="3" borderId="45" xfId="0" applyFont="1" applyFill="1" applyBorder="1" applyAlignment="1">
      <alignment horizontal="center" vertical="center"/>
    </xf>
    <xf numFmtId="0" fontId="10" fillId="3" borderId="43"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0" borderId="9" xfId="0" applyFont="1" applyBorder="1">
      <alignment vertical="center"/>
    </xf>
    <xf numFmtId="0" fontId="6" fillId="0" borderId="0" xfId="7" applyFont="1" applyAlignment="1">
      <alignment horizontal="left" vertical="top" wrapText="1"/>
    </xf>
    <xf numFmtId="0" fontId="22" fillId="0" borderId="0" xfId="0" applyFont="1">
      <alignment vertical="center"/>
    </xf>
    <xf numFmtId="0" fontId="46" fillId="0" borderId="0" xfId="0" applyFont="1">
      <alignment vertical="center"/>
    </xf>
    <xf numFmtId="0" fontId="13" fillId="0" borderId="0" xfId="0" applyFont="1">
      <alignment vertical="center"/>
    </xf>
    <xf numFmtId="0" fontId="10" fillId="0" borderId="39" xfId="0" applyFont="1" applyBorder="1" applyAlignment="1">
      <alignment horizontal="left" vertical="center" wrapText="1"/>
    </xf>
    <xf numFmtId="0" fontId="22" fillId="0" borderId="0" xfId="0" applyFont="1" applyBorder="1" applyAlignment="1">
      <alignment vertical="center"/>
    </xf>
    <xf numFmtId="0" fontId="23" fillId="0" borderId="44" xfId="0" applyFont="1" applyBorder="1" applyAlignment="1">
      <alignment vertical="center" wrapText="1"/>
    </xf>
    <xf numFmtId="179" fontId="19" fillId="0" borderId="75" xfId="7" applyNumberFormat="1" applyFont="1" applyFill="1" applyBorder="1" applyAlignment="1">
      <alignment vertical="center"/>
    </xf>
    <xf numFmtId="0" fontId="10" fillId="0" borderId="2" xfId="0" applyFont="1" applyBorder="1" applyAlignment="1">
      <alignment horizontal="center" vertical="center"/>
    </xf>
    <xf numFmtId="0" fontId="22" fillId="3" borderId="2" xfId="0" applyFont="1" applyFill="1" applyBorder="1" applyAlignment="1">
      <alignment horizontal="center" vertical="center"/>
    </xf>
    <xf numFmtId="0" fontId="15" fillId="3" borderId="2" xfId="0" applyFont="1" applyFill="1" applyBorder="1" applyAlignment="1">
      <alignment vertical="center" wrapText="1"/>
    </xf>
    <xf numFmtId="177" fontId="15" fillId="5" borderId="2" xfId="0" applyNumberFormat="1" applyFont="1" applyFill="1" applyBorder="1" applyAlignment="1">
      <alignment vertical="center" wrapText="1"/>
    </xf>
    <xf numFmtId="3" fontId="15" fillId="5" borderId="2" xfId="0" applyNumberFormat="1" applyFont="1" applyFill="1" applyBorder="1" applyAlignment="1">
      <alignment horizontal="right" vertical="center"/>
    </xf>
    <xf numFmtId="0" fontId="22" fillId="0" borderId="8" xfId="0" applyFont="1" applyBorder="1" applyAlignment="1">
      <alignment horizontal="center" vertical="center"/>
    </xf>
    <xf numFmtId="0" fontId="0" fillId="7" borderId="31" xfId="0" applyFill="1" applyBorder="1">
      <alignment vertical="center"/>
    </xf>
    <xf numFmtId="3" fontId="31" fillId="0" borderId="31" xfId="0" applyNumberFormat="1" applyFont="1" applyBorder="1">
      <alignment vertical="center"/>
    </xf>
    <xf numFmtId="0" fontId="0" fillId="0" borderId="31" xfId="0" applyBorder="1">
      <alignment vertical="center"/>
    </xf>
    <xf numFmtId="0" fontId="10" fillId="0" borderId="110" xfId="0" applyFont="1" applyBorder="1" applyAlignment="1">
      <alignment horizontal="center" vertical="center"/>
    </xf>
    <xf numFmtId="0" fontId="10" fillId="3" borderId="111" xfId="0" applyFont="1" applyFill="1" applyBorder="1">
      <alignment vertical="center"/>
    </xf>
    <xf numFmtId="0" fontId="15" fillId="3" borderId="112" xfId="0" applyFont="1" applyFill="1" applyBorder="1" applyAlignment="1">
      <alignment vertical="center" wrapText="1"/>
    </xf>
    <xf numFmtId="0" fontId="15" fillId="2" borderId="112" xfId="0" applyFont="1" applyFill="1" applyBorder="1" applyAlignment="1">
      <alignment vertical="center" wrapText="1"/>
    </xf>
    <xf numFmtId="177" fontId="15" fillId="5" borderId="112" xfId="0" applyNumberFormat="1" applyFont="1" applyFill="1" applyBorder="1" applyAlignment="1">
      <alignment vertical="center" wrapText="1"/>
    </xf>
    <xf numFmtId="3" fontId="15" fillId="5" borderId="112" xfId="0" applyNumberFormat="1" applyFont="1" applyFill="1" applyBorder="1" applyAlignment="1">
      <alignment horizontal="right" vertical="center"/>
    </xf>
    <xf numFmtId="0" fontId="16" fillId="0" borderId="113" xfId="0" applyFont="1" applyBorder="1" applyAlignment="1">
      <alignment vertical="center" wrapText="1"/>
    </xf>
    <xf numFmtId="0" fontId="9" fillId="0" borderId="0" xfId="0" applyFont="1" applyBorder="1" applyAlignment="1">
      <alignment horizontal="center" vertical="center"/>
    </xf>
    <xf numFmtId="0" fontId="44" fillId="0" borderId="0" xfId="0" applyFont="1" applyBorder="1" applyAlignment="1">
      <alignment horizontal="left" vertical="center"/>
    </xf>
    <xf numFmtId="0" fontId="10" fillId="0" borderId="36" xfId="0" applyFont="1" applyBorder="1">
      <alignment vertical="center"/>
    </xf>
    <xf numFmtId="0" fontId="10" fillId="3" borderId="2" xfId="0" applyFont="1" applyFill="1" applyBorder="1">
      <alignment vertical="center"/>
    </xf>
    <xf numFmtId="0" fontId="15" fillId="4" borderId="2" xfId="0" applyFont="1" applyFill="1" applyBorder="1" applyAlignment="1">
      <alignment vertical="center" wrapText="1"/>
    </xf>
    <xf numFmtId="0" fontId="15" fillId="2" borderId="2" xfId="0" applyFont="1" applyFill="1" applyBorder="1" applyAlignment="1">
      <alignment vertical="center" wrapText="1"/>
    </xf>
    <xf numFmtId="177" fontId="15" fillId="5" borderId="8" xfId="0" applyNumberFormat="1" applyFont="1" applyFill="1" applyBorder="1" applyAlignment="1">
      <alignment vertical="center" wrapText="1"/>
    </xf>
    <xf numFmtId="0" fontId="16" fillId="3" borderId="2" xfId="0" applyFont="1" applyFill="1" applyBorder="1" applyAlignment="1">
      <alignment vertical="center" wrapText="1"/>
    </xf>
    <xf numFmtId="3" fontId="15" fillId="5" borderId="2" xfId="0" applyNumberFormat="1" applyFont="1" applyFill="1" applyBorder="1" applyAlignment="1">
      <alignment vertical="center" wrapText="1"/>
    </xf>
    <xf numFmtId="3" fontId="15" fillId="3" borderId="2" xfId="0" applyNumberFormat="1" applyFont="1" applyFill="1" applyBorder="1" applyAlignment="1">
      <alignment vertical="center" wrapText="1"/>
    </xf>
    <xf numFmtId="0" fontId="15" fillId="4" borderId="112" xfId="0" applyFont="1" applyFill="1" applyBorder="1" applyAlignment="1">
      <alignment vertical="center" wrapText="1"/>
    </xf>
    <xf numFmtId="0" fontId="16" fillId="3" borderId="112" xfId="0" applyFont="1" applyFill="1" applyBorder="1" applyAlignment="1">
      <alignment vertical="center" wrapText="1"/>
    </xf>
    <xf numFmtId="3" fontId="15" fillId="5" borderId="112" xfId="0" applyNumberFormat="1" applyFont="1" applyFill="1" applyBorder="1" applyAlignment="1">
      <alignment vertical="center" wrapText="1"/>
    </xf>
    <xf numFmtId="3" fontId="15" fillId="5" borderId="116" xfId="0" applyNumberFormat="1" applyFont="1" applyFill="1" applyBorder="1" applyAlignment="1">
      <alignment vertical="center" wrapText="1"/>
    </xf>
    <xf numFmtId="3" fontId="15" fillId="3" borderId="117" xfId="0" applyNumberFormat="1" applyFont="1" applyFill="1" applyBorder="1" applyAlignment="1">
      <alignment vertical="center" wrapText="1"/>
    </xf>
    <xf numFmtId="3" fontId="15" fillId="5" borderId="113" xfId="0" applyNumberFormat="1" applyFont="1" applyFill="1" applyBorder="1" applyAlignment="1">
      <alignment vertical="center" wrapText="1"/>
    </xf>
    <xf numFmtId="0" fontId="53" fillId="0" borderId="0" xfId="7" applyFont="1" applyBorder="1" applyAlignment="1">
      <alignment horizontal="left" vertical="top"/>
    </xf>
    <xf numFmtId="0" fontId="11" fillId="3" borderId="118" xfId="0" applyFont="1" applyFill="1" applyBorder="1" applyAlignment="1">
      <alignment vertical="center" wrapText="1"/>
    </xf>
    <xf numFmtId="176" fontId="11" fillId="3" borderId="119" xfId="0" applyNumberFormat="1" applyFont="1" applyFill="1" applyBorder="1" applyAlignment="1">
      <alignment vertical="center" shrinkToFit="1"/>
    </xf>
    <xf numFmtId="176" fontId="11" fillId="5" borderId="119" xfId="0" applyNumberFormat="1" applyFont="1" applyFill="1" applyBorder="1" applyAlignment="1">
      <alignment vertical="center" shrinkToFit="1"/>
    </xf>
    <xf numFmtId="3" fontId="24" fillId="5" borderId="119" xfId="0" applyNumberFormat="1" applyFont="1" applyFill="1" applyBorder="1" applyAlignment="1">
      <alignment vertical="center" shrinkToFit="1"/>
    </xf>
    <xf numFmtId="12" fontId="11" fillId="5" borderId="120" xfId="0" applyNumberFormat="1" applyFont="1" applyFill="1" applyBorder="1" applyAlignment="1">
      <alignment vertical="center" shrinkToFit="1"/>
    </xf>
    <xf numFmtId="0" fontId="18" fillId="3" borderId="121" xfId="5" applyFont="1" applyFill="1" applyBorder="1" applyAlignment="1">
      <alignment horizontal="left" vertical="center" shrinkToFit="1"/>
    </xf>
    <xf numFmtId="38" fontId="14" fillId="3" borderId="122" xfId="4" applyFont="1" applyFill="1" applyBorder="1" applyAlignment="1">
      <alignment vertical="center"/>
    </xf>
    <xf numFmtId="38" fontId="14" fillId="3" borderId="123" xfId="4" applyFont="1" applyFill="1" applyBorder="1" applyAlignment="1">
      <alignment vertical="center"/>
    </xf>
    <xf numFmtId="38" fontId="14" fillId="5" borderId="123" xfId="4" applyFont="1" applyFill="1" applyBorder="1" applyAlignment="1">
      <alignment vertical="center"/>
    </xf>
    <xf numFmtId="38" fontId="14" fillId="5" borderId="124" xfId="4" applyFont="1" applyFill="1" applyBorder="1" applyAlignment="1">
      <alignment vertical="center"/>
    </xf>
    <xf numFmtId="12" fontId="18" fillId="5" borderId="125" xfId="0" applyNumberFormat="1" applyFont="1" applyFill="1" applyBorder="1">
      <alignment vertical="center"/>
    </xf>
    <xf numFmtId="38" fontId="18" fillId="5" borderId="126" xfId="4" applyFont="1" applyFill="1" applyBorder="1">
      <alignment vertical="center"/>
    </xf>
    <xf numFmtId="0" fontId="44" fillId="0" borderId="0" xfId="0" applyFont="1" applyBorder="1" applyAlignment="1">
      <alignment horizontal="left"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10" fillId="0" borderId="109" xfId="0" applyFont="1" applyBorder="1" applyAlignment="1">
      <alignment horizontal="center" vertical="center"/>
    </xf>
    <xf numFmtId="0" fontId="10" fillId="0" borderId="32" xfId="0" applyFont="1" applyBorder="1" applyAlignment="1">
      <alignment horizontal="center" vertical="center"/>
    </xf>
    <xf numFmtId="0" fontId="10" fillId="0" borderId="91" xfId="0" applyFont="1" applyBorder="1" applyAlignment="1">
      <alignment horizontal="center" vertical="center"/>
    </xf>
    <xf numFmtId="0" fontId="10" fillId="0" borderId="36" xfId="0" applyFont="1" applyBorder="1" applyAlignment="1">
      <alignment horizontal="center" vertical="center"/>
    </xf>
    <xf numFmtId="0" fontId="10" fillId="3" borderId="9" xfId="0" applyFont="1" applyFill="1" applyBorder="1" applyAlignment="1">
      <alignment horizontal="center" vertical="center"/>
    </xf>
    <xf numFmtId="0" fontId="10" fillId="4" borderId="9" xfId="0" applyFont="1" applyFill="1" applyBorder="1" applyAlignment="1">
      <alignment horizontal="center" vertical="center"/>
    </xf>
    <xf numFmtId="0" fontId="10" fillId="5" borderId="9" xfId="0" applyFont="1" applyFill="1" applyBorder="1" applyAlignment="1">
      <alignment horizontal="center" vertical="center"/>
    </xf>
    <xf numFmtId="0" fontId="22" fillId="0" borderId="103" xfId="0" applyFont="1" applyBorder="1" applyAlignment="1">
      <alignment horizontal="center" vertical="center"/>
    </xf>
    <xf numFmtId="0" fontId="22" fillId="0" borderId="105" xfId="0" applyFont="1" applyBorder="1" applyAlignment="1">
      <alignment horizontal="center" vertical="center"/>
    </xf>
    <xf numFmtId="0" fontId="22" fillId="0" borderId="104" xfId="0" applyFont="1" applyBorder="1" applyAlignment="1">
      <alignment horizontal="center" vertical="center"/>
    </xf>
    <xf numFmtId="0" fontId="10" fillId="0" borderId="0" xfId="0" applyFont="1" applyBorder="1" applyAlignment="1">
      <alignment horizontal="center" vertical="center"/>
    </xf>
    <xf numFmtId="0" fontId="49" fillId="0" borderId="9" xfId="0" applyFont="1" applyBorder="1" applyAlignment="1">
      <alignment horizontal="center" vertical="center"/>
    </xf>
    <xf numFmtId="0" fontId="0" fillId="0" borderId="9" xfId="0" applyBorder="1" applyAlignment="1">
      <alignment horizontal="center" vertical="center"/>
    </xf>
    <xf numFmtId="0" fontId="47" fillId="0" borderId="77" xfId="0" applyFont="1" applyBorder="1" applyAlignment="1">
      <alignment horizontal="left" vertical="center"/>
    </xf>
    <xf numFmtId="0" fontId="47" fillId="0" borderId="0" xfId="0" applyFont="1" applyBorder="1" applyAlignment="1">
      <alignment horizontal="left" vertical="center"/>
    </xf>
    <xf numFmtId="0" fontId="47" fillId="0" borderId="0" xfId="0" applyFont="1" applyBorder="1" applyAlignment="1">
      <alignment vertical="center"/>
    </xf>
    <xf numFmtId="0" fontId="48" fillId="0" borderId="9" xfId="0" applyFont="1" applyBorder="1" applyAlignment="1">
      <alignment horizontal="left" vertical="center"/>
    </xf>
    <xf numFmtId="0" fontId="22" fillId="0" borderId="47" xfId="0" applyFont="1" applyBorder="1" applyAlignment="1">
      <alignment horizontal="left" vertical="center" wrapText="1"/>
    </xf>
    <xf numFmtId="0" fontId="22" fillId="0" borderId="46" xfId="0" applyFont="1" applyBorder="1" applyAlignment="1">
      <alignment horizontal="left" vertical="center" wrapText="1"/>
    </xf>
    <xf numFmtId="0" fontId="22" fillId="0" borderId="48" xfId="0" applyFont="1" applyBorder="1" applyAlignment="1">
      <alignment horizontal="left" vertical="center" wrapText="1"/>
    </xf>
    <xf numFmtId="0" fontId="22" fillId="0" borderId="49" xfId="0" applyFont="1" applyBorder="1" applyAlignment="1">
      <alignment horizontal="left" vertical="center" wrapText="1"/>
    </xf>
    <xf numFmtId="0" fontId="22" fillId="0" borderId="0" xfId="0" applyFont="1" applyAlignment="1">
      <alignment horizontal="left" vertical="center" wrapText="1"/>
    </xf>
    <xf numFmtId="0" fontId="22" fillId="0" borderId="50" xfId="0" applyFont="1" applyBorder="1" applyAlignment="1">
      <alignment horizontal="left" vertical="center" wrapText="1"/>
    </xf>
    <xf numFmtId="0" fontId="22" fillId="0" borderId="51" xfId="0" applyFont="1" applyBorder="1" applyAlignment="1">
      <alignment horizontal="left" vertical="center" wrapText="1"/>
    </xf>
    <xf numFmtId="0" fontId="22" fillId="0" borderId="52" xfId="0" applyFont="1" applyBorder="1" applyAlignment="1">
      <alignment horizontal="left" vertical="center" wrapText="1"/>
    </xf>
    <xf numFmtId="0" fontId="22" fillId="0" borderId="53" xfId="0" applyFont="1" applyBorder="1" applyAlignment="1">
      <alignment horizontal="left" vertical="center" wrapText="1"/>
    </xf>
    <xf numFmtId="0" fontId="10" fillId="4" borderId="28" xfId="0" applyFont="1" applyFill="1" applyBorder="1" applyAlignment="1">
      <alignment horizontal="center" vertical="center"/>
    </xf>
    <xf numFmtId="0" fontId="10" fillId="4" borderId="33" xfId="0" applyFont="1" applyFill="1" applyBorder="1" applyAlignment="1">
      <alignment horizontal="center" vertical="center"/>
    </xf>
    <xf numFmtId="0" fontId="44" fillId="0" borderId="76" xfId="0" applyFont="1" applyBorder="1" applyAlignment="1">
      <alignment horizontal="left" vertical="center"/>
    </xf>
    <xf numFmtId="0" fontId="44" fillId="0" borderId="77" xfId="0" applyFont="1" applyBorder="1" applyAlignment="1">
      <alignment horizontal="left" vertical="center"/>
    </xf>
    <xf numFmtId="0" fontId="44" fillId="0" borderId="78" xfId="0" applyFont="1" applyBorder="1" applyAlignment="1">
      <alignment horizontal="left" vertical="center"/>
    </xf>
    <xf numFmtId="0" fontId="44" fillId="0" borderId="79" xfId="0" applyFont="1" applyBorder="1" applyAlignment="1">
      <alignment horizontal="left" vertical="center"/>
    </xf>
    <xf numFmtId="0" fontId="44" fillId="0" borderId="12" xfId="0" applyFont="1" applyBorder="1" applyAlignment="1">
      <alignment horizontal="left" vertical="center"/>
    </xf>
    <xf numFmtId="0" fontId="44" fillId="0" borderId="80" xfId="0" applyFont="1" applyBorder="1" applyAlignment="1">
      <alignment horizontal="left" vertical="center"/>
    </xf>
    <xf numFmtId="0" fontId="10"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50" fillId="0" borderId="9" xfId="0" applyFont="1" applyBorder="1" applyAlignment="1">
      <alignment horizontal="center" vertical="center"/>
    </xf>
    <xf numFmtId="0" fontId="47" fillId="0" borderId="77" xfId="0" applyFont="1" applyBorder="1" applyAlignment="1">
      <alignment horizontal="center" vertical="center"/>
    </xf>
    <xf numFmtId="0" fontId="47" fillId="0" borderId="0" xfId="0" applyFont="1" applyBorder="1" applyAlignment="1">
      <alignment horizontal="center" vertical="center"/>
    </xf>
    <xf numFmtId="0" fontId="44" fillId="0" borderId="0" xfId="0" applyFont="1" applyAlignment="1">
      <alignment horizontal="center" vertical="center"/>
    </xf>
    <xf numFmtId="0" fontId="51" fillId="0" borderId="9" xfId="0" applyFont="1" applyBorder="1" applyAlignment="1">
      <alignment horizontal="left" vertical="center"/>
    </xf>
    <xf numFmtId="0" fontId="10" fillId="0" borderId="47" xfId="0" applyFont="1" applyBorder="1" applyAlignment="1">
      <alignment horizontal="left" vertical="center" wrapText="1"/>
    </xf>
    <xf numFmtId="0" fontId="10" fillId="0" borderId="46"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0" xfId="0" applyFont="1" applyAlignment="1">
      <alignment horizontal="left" vertical="center" wrapText="1"/>
    </xf>
    <xf numFmtId="0" fontId="10" fillId="0" borderId="50" xfId="0" applyFont="1" applyBorder="1" applyAlignment="1">
      <alignment horizontal="left" vertical="center" wrapText="1"/>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22" fillId="0" borderId="92" xfId="0" applyFont="1" applyBorder="1" applyAlignment="1">
      <alignment horizontal="left" vertical="top" wrapText="1"/>
    </xf>
    <xf numFmtId="0" fontId="22" fillId="0" borderId="93" xfId="0" applyFont="1" applyBorder="1" applyAlignment="1">
      <alignment horizontal="left" vertical="top" wrapText="1"/>
    </xf>
    <xf numFmtId="0" fontId="22" fillId="0" borderId="94" xfId="0" applyFont="1" applyBorder="1" applyAlignment="1">
      <alignment horizontal="left" vertical="top" wrapText="1"/>
    </xf>
    <xf numFmtId="0" fontId="53" fillId="0" borderId="81" xfId="7" applyFont="1" applyBorder="1" applyAlignment="1">
      <alignment horizontal="left" vertical="top"/>
    </xf>
    <xf numFmtId="0" fontId="53" fillId="0" borderId="82" xfId="7" applyFont="1" applyBorder="1" applyAlignment="1">
      <alignment horizontal="left" vertical="top"/>
    </xf>
    <xf numFmtId="0" fontId="53" fillId="0" borderId="83" xfId="7" applyFont="1" applyBorder="1" applyAlignment="1">
      <alignment horizontal="left" vertical="top"/>
    </xf>
    <xf numFmtId="0" fontId="6" fillId="0" borderId="0" xfId="7" applyFont="1" applyAlignment="1">
      <alignment horizontal="left" vertical="center" wrapText="1"/>
    </xf>
    <xf numFmtId="0" fontId="6" fillId="0" borderId="0" xfId="0" applyFont="1" applyAlignment="1">
      <alignment horizontal="center" vertical="center" textRotation="255" shrinkToFit="1"/>
    </xf>
    <xf numFmtId="0" fontId="35" fillId="4" borderId="24" xfId="0" applyFont="1" applyFill="1" applyBorder="1" applyAlignment="1">
      <alignment horizontal="center" vertical="center" wrapText="1"/>
    </xf>
    <xf numFmtId="0" fontId="6" fillId="4" borderId="7" xfId="7" applyFont="1" applyFill="1" applyBorder="1" applyAlignment="1">
      <alignment horizontal="center" vertical="center" wrapText="1"/>
    </xf>
    <xf numFmtId="0" fontId="6" fillId="5" borderId="67" xfId="7" applyFont="1" applyFill="1" applyBorder="1" applyAlignment="1">
      <alignment horizontal="center" vertical="center" wrapText="1"/>
    </xf>
    <xf numFmtId="0" fontId="6" fillId="5" borderId="9" xfId="7" applyFont="1" applyFill="1" applyBorder="1" applyAlignment="1">
      <alignment horizontal="center" vertical="center"/>
    </xf>
    <xf numFmtId="0" fontId="6" fillId="5" borderId="2" xfId="7" applyFont="1" applyFill="1" applyBorder="1" applyAlignment="1">
      <alignment horizontal="center" vertical="center"/>
    </xf>
    <xf numFmtId="0" fontId="37" fillId="5" borderId="68" xfId="7" applyFont="1" applyFill="1" applyBorder="1" applyAlignment="1">
      <alignment horizontal="center" vertical="center" wrapText="1"/>
    </xf>
    <xf numFmtId="0" fontId="19" fillId="5" borderId="69" xfId="7" applyFont="1" applyFill="1" applyBorder="1" applyAlignment="1">
      <alignment horizontal="center" vertical="center"/>
    </xf>
    <xf numFmtId="0" fontId="19" fillId="5" borderId="70" xfId="7" applyFont="1" applyFill="1" applyBorder="1" applyAlignment="1">
      <alignment horizontal="center" vertical="center"/>
    </xf>
    <xf numFmtId="0" fontId="10" fillId="4" borderId="44" xfId="0" applyFont="1" applyFill="1" applyBorder="1" applyAlignment="1">
      <alignment horizontal="center" vertical="center"/>
    </xf>
    <xf numFmtId="0" fontId="10" fillId="4" borderId="35" xfId="0" applyFont="1" applyFill="1" applyBorder="1" applyAlignment="1">
      <alignment horizontal="center" vertical="center"/>
    </xf>
    <xf numFmtId="0" fontId="6" fillId="3" borderId="24" xfId="7" applyFont="1" applyFill="1" applyBorder="1" applyAlignment="1">
      <alignment horizontal="center" vertical="center" wrapText="1"/>
    </xf>
    <xf numFmtId="0" fontId="6" fillId="3" borderId="7" xfId="7" applyFont="1" applyFill="1" applyBorder="1" applyAlignment="1">
      <alignment horizontal="center" vertical="center" wrapText="1"/>
    </xf>
    <xf numFmtId="0" fontId="6" fillId="5" borderId="24" xfId="7" applyFont="1" applyFill="1" applyBorder="1" applyAlignment="1">
      <alignment horizontal="center" vertical="center" wrapText="1"/>
    </xf>
    <xf numFmtId="0" fontId="6" fillId="5" borderId="7" xfId="7" applyFont="1" applyFill="1" applyBorder="1" applyAlignment="1">
      <alignment horizontal="center" vertical="center" wrapText="1"/>
    </xf>
    <xf numFmtId="0" fontId="6" fillId="3" borderId="23" xfId="7" applyFont="1" applyFill="1" applyBorder="1" applyAlignment="1">
      <alignment horizontal="center" vertical="center" wrapText="1" shrinkToFit="1"/>
    </xf>
    <xf numFmtId="0" fontId="6" fillId="3" borderId="25" xfId="7" applyFont="1" applyFill="1" applyBorder="1" applyAlignment="1">
      <alignment horizontal="center" vertical="center" wrapText="1" shrinkToFit="1"/>
    </xf>
    <xf numFmtId="0" fontId="6" fillId="4" borderId="24" xfId="7" applyFont="1" applyFill="1" applyBorder="1" applyAlignment="1">
      <alignment horizontal="center" vertical="center" wrapText="1"/>
    </xf>
    <xf numFmtId="0" fontId="6" fillId="0" borderId="0" xfId="7" applyFont="1" applyAlignment="1">
      <alignment horizontal="left" vertical="top" wrapText="1"/>
    </xf>
    <xf numFmtId="176" fontId="6" fillId="0" borderId="95" xfId="0" applyNumberFormat="1" applyFont="1" applyBorder="1" applyAlignment="1">
      <alignment horizontal="left" vertical="top" wrapText="1"/>
    </xf>
    <xf numFmtId="176" fontId="6" fillId="0" borderId="96" xfId="0" applyNumberFormat="1" applyFont="1" applyBorder="1" applyAlignment="1">
      <alignment horizontal="left" vertical="top" wrapText="1"/>
    </xf>
    <xf numFmtId="176" fontId="6" fillId="0" borderId="97" xfId="0" applyNumberFormat="1" applyFont="1" applyBorder="1" applyAlignment="1">
      <alignment horizontal="left" vertical="top" wrapText="1"/>
    </xf>
    <xf numFmtId="176" fontId="6" fillId="0" borderId="98"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99" xfId="0" applyNumberFormat="1" applyFont="1" applyBorder="1" applyAlignment="1">
      <alignment horizontal="left" vertical="top" wrapText="1"/>
    </xf>
    <xf numFmtId="176" fontId="6" fillId="0" borderId="100" xfId="0" applyNumberFormat="1" applyFont="1" applyBorder="1" applyAlignment="1">
      <alignment horizontal="left" vertical="top" wrapText="1"/>
    </xf>
    <xf numFmtId="176" fontId="6" fillId="0" borderId="101" xfId="0" applyNumberFormat="1" applyFont="1" applyBorder="1" applyAlignment="1">
      <alignment horizontal="left" vertical="top" wrapText="1"/>
    </xf>
    <xf numFmtId="176" fontId="6" fillId="0" borderId="102" xfId="0" applyNumberFormat="1" applyFont="1" applyBorder="1" applyAlignment="1">
      <alignment horizontal="left" vertical="top" wrapText="1"/>
    </xf>
    <xf numFmtId="0" fontId="42" fillId="0" borderId="81" xfId="0" applyFont="1" applyBorder="1" applyAlignment="1">
      <alignment horizontal="left" vertical="center"/>
    </xf>
    <xf numFmtId="0" fontId="42" fillId="0" borderId="82" xfId="0" applyFont="1" applyBorder="1" applyAlignment="1">
      <alignment horizontal="left" vertical="center"/>
    </xf>
    <xf numFmtId="0" fontId="42" fillId="0" borderId="83" xfId="0" applyFont="1" applyBorder="1" applyAlignment="1">
      <alignment horizontal="left" vertical="center"/>
    </xf>
    <xf numFmtId="0" fontId="13" fillId="3" borderId="14"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3" fillId="0" borderId="0" xfId="0" applyFont="1" applyAlignment="1">
      <alignment horizontal="left" vertical="center" wrapText="1"/>
    </xf>
    <xf numFmtId="0" fontId="52" fillId="0" borderId="76" xfId="0" applyFont="1" applyBorder="1" applyAlignment="1">
      <alignment horizontal="left" vertical="center"/>
    </xf>
    <xf numFmtId="0" fontId="52" fillId="0" borderId="77" xfId="0" applyFont="1" applyBorder="1" applyAlignment="1">
      <alignment horizontal="left" vertical="center"/>
    </xf>
    <xf numFmtId="0" fontId="52" fillId="0" borderId="78" xfId="0" applyFont="1" applyBorder="1" applyAlignment="1">
      <alignment horizontal="left" vertical="center"/>
    </xf>
    <xf numFmtId="0" fontId="52" fillId="0" borderId="114" xfId="0" applyFont="1" applyBorder="1" applyAlignment="1">
      <alignment horizontal="left" vertical="center"/>
    </xf>
    <xf numFmtId="0" fontId="52" fillId="0" borderId="0" xfId="0" applyFont="1" applyBorder="1" applyAlignment="1">
      <alignment horizontal="left" vertical="center"/>
    </xf>
    <xf numFmtId="0" fontId="52" fillId="0" borderId="115" xfId="0" applyFont="1" applyBorder="1" applyAlignment="1">
      <alignment horizontal="left" vertical="center"/>
    </xf>
    <xf numFmtId="0" fontId="52" fillId="0" borderId="114" xfId="0" applyFont="1" applyBorder="1" applyAlignment="1">
      <alignment vertical="center"/>
    </xf>
    <xf numFmtId="0" fontId="52" fillId="0" borderId="0" xfId="0" applyFont="1" applyBorder="1" applyAlignment="1">
      <alignment vertical="center"/>
    </xf>
    <xf numFmtId="0" fontId="52" fillId="0" borderId="115" xfId="0" applyFont="1" applyBorder="1" applyAlignment="1">
      <alignment vertical="center"/>
    </xf>
    <xf numFmtId="0" fontId="52" fillId="0" borderId="79" xfId="0" applyFont="1" applyBorder="1" applyAlignment="1">
      <alignment vertical="center"/>
    </xf>
    <xf numFmtId="0" fontId="52" fillId="0" borderId="12" xfId="0" applyFont="1" applyBorder="1" applyAlignment="1">
      <alignment vertical="center"/>
    </xf>
    <xf numFmtId="0" fontId="52" fillId="0" borderId="80" xfId="0" applyFont="1" applyBorder="1" applyAlignment="1">
      <alignment vertical="center"/>
    </xf>
    <xf numFmtId="0" fontId="14" fillId="3" borderId="54" xfId="0" applyFont="1" applyFill="1" applyBorder="1" applyAlignment="1">
      <alignment horizontal="center" vertical="center"/>
    </xf>
    <xf numFmtId="0" fontId="14" fillId="3" borderId="57" xfId="0" applyFont="1" applyFill="1" applyBorder="1" applyAlignment="1">
      <alignment horizontal="center" vertical="center"/>
    </xf>
    <xf numFmtId="0" fontId="14" fillId="3" borderId="58" xfId="0" applyFont="1" applyFill="1" applyBorder="1" applyAlignment="1">
      <alignment horizontal="center" vertical="center"/>
    </xf>
    <xf numFmtId="0" fontId="43" fillId="0" borderId="81" xfId="0" applyFont="1" applyBorder="1" applyAlignment="1">
      <alignment horizontal="left" vertical="center"/>
    </xf>
    <xf numFmtId="0" fontId="43" fillId="0" borderId="82" xfId="0" applyFont="1" applyBorder="1" applyAlignment="1">
      <alignment horizontal="left" vertical="center"/>
    </xf>
    <xf numFmtId="0" fontId="43" fillId="0" borderId="83" xfId="0" applyFont="1" applyBorder="1" applyAlignment="1">
      <alignment horizontal="left" vertical="center"/>
    </xf>
  </cellXfs>
  <cellStyles count="8">
    <cellStyle name="桁区切り" xfId="4" builtinId="6"/>
    <cellStyle name="桁区切り 2" xfId="3"/>
    <cellStyle name="桁区切り 3" xfId="6"/>
    <cellStyle name="標準" xfId="0" builtinId="0"/>
    <cellStyle name="標準 2" xfId="1"/>
    <cellStyle name="標準 3" xfId="2"/>
    <cellStyle name="標準 4" xfId="5"/>
    <cellStyle name="標準_交付要綱（様式編②）" xfId="7"/>
  </cellStyles>
  <dxfs count="1">
    <dxf>
      <fill>
        <patternFill>
          <bgColor theme="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O38"/>
  <sheetViews>
    <sheetView view="pageBreakPreview" topLeftCell="A7" zoomScale="60" zoomScaleNormal="80" workbookViewId="0">
      <selection activeCell="J4" sqref="J4"/>
    </sheetView>
  </sheetViews>
  <sheetFormatPr defaultRowHeight="15.75" customHeight="1"/>
  <cols>
    <col min="1" max="1" width="4.33203125" customWidth="1"/>
    <col min="2" max="2" width="9.33203125" bestFit="1" customWidth="1"/>
    <col min="3" max="3" width="21.58203125" bestFit="1" customWidth="1"/>
    <col min="4" max="4" width="13.25" bestFit="1" customWidth="1"/>
    <col min="5" max="6" width="12.75" bestFit="1" customWidth="1"/>
    <col min="7" max="9" width="12.5" bestFit="1" customWidth="1"/>
    <col min="10" max="10" width="18.33203125" bestFit="1" customWidth="1"/>
    <col min="11" max="11" width="26.83203125" bestFit="1" customWidth="1"/>
    <col min="12" max="12" width="14.33203125" bestFit="1" customWidth="1"/>
    <col min="13" max="13" width="24.58203125" bestFit="1" customWidth="1"/>
    <col min="14" max="14" width="14.5" customWidth="1"/>
  </cols>
  <sheetData>
    <row r="2" spans="2:15" ht="15.75" customHeight="1">
      <c r="B2" s="237" t="s">
        <v>145</v>
      </c>
      <c r="C2" s="237"/>
      <c r="D2" s="237"/>
      <c r="E2" s="237"/>
      <c r="F2" s="237"/>
      <c r="G2" s="237"/>
      <c r="H2" s="237"/>
      <c r="I2" s="237"/>
      <c r="J2" s="237"/>
      <c r="K2" s="237"/>
      <c r="L2" s="237"/>
      <c r="M2" s="237"/>
      <c r="N2" s="237"/>
      <c r="O2" s="237"/>
    </row>
    <row r="3" spans="2:15" ht="15.75" customHeight="1">
      <c r="B3" s="237"/>
      <c r="C3" s="237"/>
      <c r="D3" s="237"/>
      <c r="E3" s="237"/>
      <c r="F3" s="237"/>
      <c r="G3" s="237"/>
      <c r="H3" s="237"/>
      <c r="I3" s="237"/>
      <c r="J3" s="237"/>
      <c r="K3" s="237"/>
      <c r="L3" s="237"/>
      <c r="M3" s="237"/>
      <c r="N3" s="237"/>
      <c r="O3" s="237"/>
    </row>
    <row r="4" spans="2:15" ht="15.75" customHeight="1">
      <c r="B4" s="209"/>
      <c r="C4" s="209"/>
      <c r="D4" s="209"/>
      <c r="E4" s="209"/>
      <c r="F4" s="209"/>
      <c r="G4" s="209"/>
      <c r="H4" s="209"/>
      <c r="I4" s="209"/>
      <c r="J4" s="209"/>
      <c r="K4" s="255"/>
      <c r="L4" s="255"/>
      <c r="M4" s="255"/>
      <c r="N4" s="255"/>
      <c r="O4" s="255"/>
    </row>
    <row r="5" spans="2:15" ht="15.75" customHeight="1">
      <c r="B5" s="209"/>
      <c r="C5" s="209"/>
      <c r="D5" s="209"/>
      <c r="E5" s="209"/>
      <c r="F5" s="209"/>
      <c r="G5" s="209"/>
      <c r="H5" s="209"/>
      <c r="I5" s="209"/>
      <c r="J5" s="209"/>
      <c r="K5" s="255"/>
      <c r="L5" s="255"/>
      <c r="M5" s="255"/>
      <c r="N5" s="255"/>
      <c r="O5" s="255"/>
    </row>
    <row r="6" spans="2:15" ht="21" customHeight="1">
      <c r="B6" s="245" t="s">
        <v>0</v>
      </c>
      <c r="C6" s="245"/>
      <c r="D6" s="76"/>
      <c r="E6" s="76"/>
      <c r="F6" s="76"/>
      <c r="G6" s="76"/>
      <c r="H6" s="76"/>
      <c r="I6" s="76"/>
      <c r="J6" s="76"/>
      <c r="K6" s="256"/>
      <c r="L6" s="256"/>
      <c r="M6" s="256"/>
      <c r="N6" s="256"/>
      <c r="O6" s="256"/>
    </row>
    <row r="7" spans="2:15" ht="21" customHeight="1">
      <c r="B7" s="246" t="s">
        <v>1</v>
      </c>
      <c r="C7" s="246"/>
      <c r="D7" s="76"/>
      <c r="E7" s="76"/>
      <c r="F7" s="76"/>
      <c r="G7" s="76"/>
      <c r="H7" s="76"/>
      <c r="I7" s="76"/>
      <c r="J7" s="76"/>
      <c r="K7" s="256"/>
      <c r="L7" s="256"/>
      <c r="M7" s="256"/>
      <c r="N7" s="256"/>
      <c r="O7" s="256"/>
    </row>
    <row r="8" spans="2:15" ht="20.25" customHeight="1">
      <c r="B8" s="247" t="s">
        <v>2</v>
      </c>
      <c r="C8" s="247"/>
      <c r="D8" s="76"/>
      <c r="E8" s="76"/>
      <c r="F8" s="76"/>
      <c r="G8" s="76"/>
      <c r="H8" s="251"/>
      <c r="I8" s="251"/>
      <c r="J8" s="208"/>
      <c r="K8" s="208"/>
      <c r="L8" s="76"/>
      <c r="M8" s="76"/>
      <c r="N8" s="76"/>
      <c r="O8" s="76"/>
    </row>
    <row r="9" spans="2:15" ht="15.75" customHeight="1" thickBot="1">
      <c r="B9" s="1"/>
      <c r="C9" s="1"/>
      <c r="D9" s="1"/>
      <c r="E9" s="1"/>
      <c r="F9" s="1"/>
      <c r="G9" s="1"/>
      <c r="H9" s="1"/>
      <c r="I9" s="1"/>
    </row>
    <row r="10" spans="2:15" ht="19" thickTop="1" thickBot="1">
      <c r="B10" s="267"/>
      <c r="C10" s="268"/>
      <c r="D10" s="1" t="s">
        <v>3</v>
      </c>
      <c r="E10" s="1"/>
      <c r="F10" s="1"/>
      <c r="G10" s="189"/>
      <c r="H10" s="248" t="s">
        <v>138</v>
      </c>
      <c r="I10" s="250"/>
      <c r="J10" s="1"/>
      <c r="K10" s="248" t="s">
        <v>139</v>
      </c>
      <c r="L10" s="249"/>
      <c r="M10" s="250"/>
      <c r="N10" s="1"/>
      <c r="O10" s="1"/>
    </row>
    <row r="11" spans="2:15" ht="18.75" customHeight="1" thickTop="1">
      <c r="B11" s="173"/>
      <c r="C11" s="47"/>
      <c r="D11" s="190"/>
      <c r="E11" s="238" t="s">
        <v>4</v>
      </c>
      <c r="F11" s="239"/>
      <c r="G11" s="239"/>
      <c r="H11" s="240"/>
      <c r="I11" s="241"/>
      <c r="J11" s="242" t="s">
        <v>5</v>
      </c>
      <c r="K11" s="243"/>
      <c r="L11" s="243"/>
      <c r="M11" s="244"/>
      <c r="N11" s="46"/>
      <c r="O11" s="45"/>
    </row>
    <row r="12" spans="2:15" ht="35">
      <c r="B12" s="174" t="s">
        <v>6</v>
      </c>
      <c r="C12" s="132" t="s">
        <v>7</v>
      </c>
      <c r="D12" s="133" t="s">
        <v>8</v>
      </c>
      <c r="E12" s="114" t="s">
        <v>9</v>
      </c>
      <c r="F12" s="114" t="s">
        <v>10</v>
      </c>
      <c r="G12" s="114" t="s">
        <v>11</v>
      </c>
      <c r="H12" s="115" t="s">
        <v>12</v>
      </c>
      <c r="I12" s="116" t="s">
        <v>13</v>
      </c>
      <c r="J12" s="119" t="s">
        <v>14</v>
      </c>
      <c r="K12" s="119" t="s">
        <v>15</v>
      </c>
      <c r="L12" s="120" t="s">
        <v>16</v>
      </c>
      <c r="M12" s="120" t="s">
        <v>17</v>
      </c>
      <c r="N12" s="134" t="s">
        <v>18</v>
      </c>
      <c r="O12" s="135" t="s">
        <v>19</v>
      </c>
    </row>
    <row r="13" spans="2:15" ht="60" customHeight="1">
      <c r="B13" s="130" t="s">
        <v>20</v>
      </c>
      <c r="C13" s="136" t="s">
        <v>21</v>
      </c>
      <c r="D13" s="129" t="s">
        <v>22</v>
      </c>
      <c r="E13" s="123">
        <v>250</v>
      </c>
      <c r="F13" s="123">
        <v>240</v>
      </c>
      <c r="G13" s="123">
        <v>237</v>
      </c>
      <c r="H13" s="126">
        <f>AVERAGE(E13:G13)</f>
        <v>242.33333333333334</v>
      </c>
      <c r="I13" s="123">
        <v>210</v>
      </c>
      <c r="J13" s="123"/>
      <c r="K13" s="123"/>
      <c r="L13" s="123"/>
      <c r="M13" s="123"/>
      <c r="N13" s="138">
        <f t="shared" ref="N13:N15" si="0">IF(D13="助産所",1000000,IF(D13="病院",2500000,IF(D13="診療所",2500000,0)))</f>
        <v>2500000</v>
      </c>
      <c r="O13" s="137"/>
    </row>
    <row r="14" spans="2:15" ht="60" customHeight="1" thickBot="1">
      <c r="B14" s="192" t="s">
        <v>23</v>
      </c>
      <c r="C14" s="193" t="s">
        <v>24</v>
      </c>
      <c r="D14" s="194" t="s">
        <v>25</v>
      </c>
      <c r="E14" s="114"/>
      <c r="F14" s="114"/>
      <c r="G14" s="114"/>
      <c r="H14" s="195" t="e">
        <f>AVERAGE(E14:G14)</f>
        <v>#DIV/0!</v>
      </c>
      <c r="I14" s="114"/>
      <c r="J14" s="114" t="s">
        <v>26</v>
      </c>
      <c r="K14" s="114">
        <v>50</v>
      </c>
      <c r="L14" s="114" t="s">
        <v>27</v>
      </c>
      <c r="M14" s="114">
        <v>30</v>
      </c>
      <c r="N14" s="196">
        <f t="shared" si="0"/>
        <v>1000000</v>
      </c>
      <c r="O14" s="197"/>
    </row>
    <row r="15" spans="2:15" ht="60" customHeight="1" thickTop="1" thickBot="1">
      <c r="B15" s="201">
        <v>1</v>
      </c>
      <c r="C15" s="202"/>
      <c r="D15" s="203"/>
      <c r="E15" s="204"/>
      <c r="F15" s="204"/>
      <c r="G15" s="204"/>
      <c r="H15" s="205" t="e">
        <f>AVERAGE(E15:G15)</f>
        <v>#DIV/0!</v>
      </c>
      <c r="I15" s="204"/>
      <c r="J15" s="204"/>
      <c r="K15" s="204"/>
      <c r="L15" s="204"/>
      <c r="M15" s="204"/>
      <c r="N15" s="206">
        <f t="shared" si="0"/>
        <v>0</v>
      </c>
      <c r="O15" s="207" t="s">
        <v>28</v>
      </c>
    </row>
    <row r="16" spans="2:15" ht="18.5" thickTop="1">
      <c r="B16" s="175" t="s">
        <v>29</v>
      </c>
      <c r="C16" s="198"/>
      <c r="D16" s="198"/>
      <c r="E16" s="198"/>
      <c r="F16" s="198"/>
      <c r="G16" s="198"/>
      <c r="H16" s="198"/>
      <c r="I16" s="198"/>
      <c r="J16" s="198"/>
      <c r="K16" s="198"/>
      <c r="L16" s="198"/>
      <c r="M16" s="198"/>
      <c r="N16" s="199">
        <f>SUM(N15:N15)</f>
        <v>0</v>
      </c>
      <c r="O16" s="200"/>
    </row>
    <row r="17" spans="2:15" ht="15.75" customHeight="1" thickBot="1"/>
    <row r="18" spans="2:15" ht="19.5" customHeight="1" thickTop="1">
      <c r="D18" s="38" t="s">
        <v>30</v>
      </c>
      <c r="J18" s="258" t="s">
        <v>31</v>
      </c>
      <c r="K18" s="259"/>
      <c r="L18" s="259"/>
      <c r="M18" s="259"/>
      <c r="N18" s="259"/>
      <c r="O18" s="260"/>
    </row>
    <row r="19" spans="2:15" ht="18">
      <c r="D19" s="39" t="s">
        <v>22</v>
      </c>
      <c r="J19" s="261"/>
      <c r="K19" s="262"/>
      <c r="L19" s="262"/>
      <c r="M19" s="262"/>
      <c r="N19" s="262"/>
      <c r="O19" s="263"/>
    </row>
    <row r="20" spans="2:15" ht="18">
      <c r="D20" s="39" t="s">
        <v>32</v>
      </c>
      <c r="J20" s="261"/>
      <c r="K20" s="262"/>
      <c r="L20" s="262"/>
      <c r="M20" s="262"/>
      <c r="N20" s="262"/>
      <c r="O20" s="263"/>
    </row>
    <row r="21" spans="2:15" ht="18.5" thickBot="1">
      <c r="D21" s="40" t="s">
        <v>25</v>
      </c>
      <c r="J21" s="261"/>
      <c r="K21" s="262"/>
      <c r="L21" s="262"/>
      <c r="M21" s="262"/>
      <c r="N21" s="262"/>
      <c r="O21" s="263"/>
    </row>
    <row r="22" spans="2:15" ht="15.75" customHeight="1" thickTop="1">
      <c r="J22" s="261"/>
      <c r="K22" s="262"/>
      <c r="L22" s="262"/>
      <c r="M22" s="262"/>
      <c r="N22" s="262"/>
      <c r="O22" s="263"/>
    </row>
    <row r="23" spans="2:15" ht="15.75" customHeight="1">
      <c r="J23" s="261"/>
      <c r="K23" s="262"/>
      <c r="L23" s="262"/>
      <c r="M23" s="262"/>
      <c r="N23" s="262"/>
      <c r="O23" s="263"/>
    </row>
    <row r="24" spans="2:15" ht="15.75" customHeight="1">
      <c r="B24" s="257" t="s">
        <v>146</v>
      </c>
      <c r="C24" s="257"/>
      <c r="D24" s="257"/>
      <c r="E24" s="257"/>
      <c r="F24" s="257"/>
      <c r="G24" s="257"/>
      <c r="J24" s="261"/>
      <c r="K24" s="262"/>
      <c r="L24" s="262"/>
      <c r="M24" s="262"/>
      <c r="N24" s="262"/>
      <c r="O24" s="263"/>
    </row>
    <row r="25" spans="2:15" ht="15.75" customHeight="1">
      <c r="B25" s="257"/>
      <c r="C25" s="257"/>
      <c r="D25" s="257"/>
      <c r="E25" s="257"/>
      <c r="F25" s="257"/>
      <c r="G25" s="257"/>
      <c r="J25" s="261"/>
      <c r="K25" s="262"/>
      <c r="L25" s="262"/>
      <c r="M25" s="262"/>
      <c r="N25" s="262"/>
      <c r="O25" s="263"/>
    </row>
    <row r="26" spans="2:15" ht="15.75" customHeight="1">
      <c r="B26" s="257"/>
      <c r="C26" s="257"/>
      <c r="D26" s="257"/>
      <c r="E26" s="257"/>
      <c r="F26" s="257"/>
      <c r="G26" s="257"/>
      <c r="J26" s="261"/>
      <c r="K26" s="262"/>
      <c r="L26" s="262"/>
      <c r="M26" s="262"/>
      <c r="N26" s="262"/>
      <c r="O26" s="263"/>
    </row>
    <row r="27" spans="2:15" ht="15.75" customHeight="1">
      <c r="B27" s="252" t="s">
        <v>141</v>
      </c>
      <c r="C27" s="252"/>
      <c r="D27" s="253"/>
      <c r="E27" s="253"/>
      <c r="F27" s="253"/>
      <c r="G27" s="253"/>
      <c r="J27" s="261"/>
      <c r="K27" s="262"/>
      <c r="L27" s="262"/>
      <c r="M27" s="262"/>
      <c r="N27" s="262"/>
      <c r="O27" s="263"/>
    </row>
    <row r="28" spans="2:15" ht="15.75" customHeight="1">
      <c r="B28" s="252"/>
      <c r="C28" s="252"/>
      <c r="D28" s="253"/>
      <c r="E28" s="253"/>
      <c r="F28" s="253"/>
      <c r="G28" s="253"/>
      <c r="J28" s="261"/>
      <c r="K28" s="262"/>
      <c r="L28" s="262"/>
      <c r="M28" s="262"/>
      <c r="N28" s="262"/>
      <c r="O28" s="263"/>
    </row>
    <row r="29" spans="2:15" ht="15.75" customHeight="1">
      <c r="B29" s="252"/>
      <c r="C29" s="252"/>
      <c r="D29" s="253"/>
      <c r="E29" s="253"/>
      <c r="F29" s="253"/>
      <c r="G29" s="253"/>
      <c r="J29" s="261"/>
      <c r="K29" s="262"/>
      <c r="L29" s="262"/>
      <c r="M29" s="262"/>
      <c r="N29" s="262"/>
      <c r="O29" s="263"/>
    </row>
    <row r="30" spans="2:15" ht="15.75" customHeight="1">
      <c r="B30" s="252" t="s">
        <v>142</v>
      </c>
      <c r="C30" s="252"/>
      <c r="D30" s="253"/>
      <c r="E30" s="253"/>
      <c r="F30" s="253"/>
      <c r="G30" s="253"/>
      <c r="J30" s="261"/>
      <c r="K30" s="262"/>
      <c r="L30" s="262"/>
      <c r="M30" s="262"/>
      <c r="N30" s="262"/>
      <c r="O30" s="263"/>
    </row>
    <row r="31" spans="2:15" ht="15.75" customHeight="1">
      <c r="B31" s="252"/>
      <c r="C31" s="252"/>
      <c r="D31" s="253"/>
      <c r="E31" s="253"/>
      <c r="F31" s="253"/>
      <c r="G31" s="253"/>
      <c r="J31" s="261"/>
      <c r="K31" s="262"/>
      <c r="L31" s="262"/>
      <c r="M31" s="262"/>
      <c r="N31" s="262"/>
      <c r="O31" s="263"/>
    </row>
    <row r="32" spans="2:15" ht="15.75" customHeight="1" thickBot="1">
      <c r="B32" s="252"/>
      <c r="C32" s="252"/>
      <c r="D32" s="253"/>
      <c r="E32" s="253"/>
      <c r="F32" s="253"/>
      <c r="G32" s="253"/>
      <c r="J32" s="264"/>
      <c r="K32" s="265"/>
      <c r="L32" s="265"/>
      <c r="M32" s="265"/>
      <c r="N32" s="265"/>
      <c r="O32" s="266"/>
    </row>
    <row r="33" spans="2:7" ht="15.75" customHeight="1" thickTop="1">
      <c r="B33" s="252" t="s">
        <v>143</v>
      </c>
      <c r="C33" s="252"/>
      <c r="D33" s="253"/>
      <c r="E33" s="253"/>
      <c r="F33" s="253"/>
      <c r="G33" s="253"/>
    </row>
    <row r="34" spans="2:7" ht="15.75" customHeight="1">
      <c r="B34" s="252"/>
      <c r="C34" s="252"/>
      <c r="D34" s="253"/>
      <c r="E34" s="253"/>
      <c r="F34" s="253"/>
      <c r="G34" s="253"/>
    </row>
    <row r="35" spans="2:7" ht="15.75" customHeight="1">
      <c r="B35" s="252"/>
      <c r="C35" s="252"/>
      <c r="D35" s="253"/>
      <c r="E35" s="253"/>
      <c r="F35" s="253"/>
      <c r="G35" s="253"/>
    </row>
    <row r="36" spans="2:7" ht="15.75" customHeight="1">
      <c r="B36" s="252" t="s">
        <v>144</v>
      </c>
      <c r="C36" s="252"/>
      <c r="D36" s="253"/>
      <c r="E36" s="253"/>
      <c r="F36" s="253"/>
      <c r="G36" s="253"/>
    </row>
    <row r="37" spans="2:7" ht="15.75" customHeight="1">
      <c r="B37" s="252"/>
      <c r="C37" s="252"/>
      <c r="D37" s="253"/>
      <c r="E37" s="253"/>
      <c r="F37" s="253"/>
      <c r="G37" s="253"/>
    </row>
    <row r="38" spans="2:7" ht="15.75" customHeight="1">
      <c r="B38" s="252"/>
      <c r="C38" s="252"/>
      <c r="D38" s="253"/>
      <c r="E38" s="253"/>
      <c r="F38" s="253"/>
      <c r="G38" s="253"/>
    </row>
  </sheetData>
  <autoFilter ref="B12:O12"/>
  <mergeCells count="22">
    <mergeCell ref="B36:C38"/>
    <mergeCell ref="D36:G38"/>
    <mergeCell ref="K4:O5"/>
    <mergeCell ref="K6:O7"/>
    <mergeCell ref="B24:G26"/>
    <mergeCell ref="B27:C29"/>
    <mergeCell ref="D27:G29"/>
    <mergeCell ref="B30:C32"/>
    <mergeCell ref="D30:G32"/>
    <mergeCell ref="B33:C35"/>
    <mergeCell ref="D33:G35"/>
    <mergeCell ref="J18:O32"/>
    <mergeCell ref="B10:C10"/>
    <mergeCell ref="B2:O3"/>
    <mergeCell ref="E11:I11"/>
    <mergeCell ref="J11:M11"/>
    <mergeCell ref="B6:C6"/>
    <mergeCell ref="B7:C7"/>
    <mergeCell ref="B8:C8"/>
    <mergeCell ref="K10:M10"/>
    <mergeCell ref="H10:I10"/>
    <mergeCell ref="H8:I8"/>
  </mergeCells>
  <phoneticPr fontId="1"/>
  <dataValidations count="3">
    <dataValidation allowBlank="1" showInputMessage="1" showErrorMessage="1" sqref="N13:N15"/>
    <dataValidation type="list" allowBlank="1" showInputMessage="1" showErrorMessage="1" sqref="D13:D15">
      <formula1>"病院,診療所,助産所"</formula1>
    </dataValidation>
    <dataValidation type="list" allowBlank="1" showInputMessage="1" showErrorMessage="1" sqref="B10">
      <formula1>#REF!</formula1>
    </dataValidation>
  </dataValidations>
  <pageMargins left="0.7" right="0.7" top="0.75" bottom="0.75" header="0.3" footer="0.3"/>
  <pageSetup paperSize="9" scale="55" orientation="landscape" r:id="rId1"/>
  <ignoredErrors>
    <ignoredError sqref="H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31"/>
  <sheetViews>
    <sheetView topLeftCell="L1" zoomScale="80" zoomScaleNormal="80" workbookViewId="0">
      <selection activeCell="O7" sqref="O7"/>
    </sheetView>
  </sheetViews>
  <sheetFormatPr defaultRowHeight="18"/>
  <cols>
    <col min="1" max="1" width="4.33203125" customWidth="1"/>
    <col min="2" max="2" width="8.25" bestFit="1" customWidth="1"/>
    <col min="3" max="3" width="22.58203125" customWidth="1"/>
    <col min="4" max="4" width="32.33203125" bestFit="1" customWidth="1"/>
    <col min="5" max="6" width="12.75" bestFit="1" customWidth="1"/>
    <col min="7" max="9" width="12.5" bestFit="1" customWidth="1"/>
    <col min="10" max="10" width="16.25" bestFit="1" customWidth="1"/>
    <col min="11" max="11" width="26.83203125" bestFit="1" customWidth="1"/>
    <col min="12" max="12" width="14.33203125" bestFit="1" customWidth="1"/>
    <col min="13" max="13" width="26.83203125" bestFit="1" customWidth="1"/>
    <col min="14" max="14" width="22.58203125" bestFit="1" customWidth="1"/>
    <col min="15" max="15" width="42.33203125" bestFit="1" customWidth="1"/>
    <col min="17" max="17" width="10.83203125" bestFit="1" customWidth="1"/>
    <col min="18" max="18" width="46.5" customWidth="1"/>
    <col min="19" max="19" width="27.25" bestFit="1" customWidth="1"/>
  </cols>
  <sheetData>
    <row r="1" spans="2:20" ht="18.5" thickBot="1"/>
    <row r="2" spans="2:20">
      <c r="B2" s="269" t="s">
        <v>147</v>
      </c>
      <c r="C2" s="270"/>
      <c r="D2" s="270"/>
      <c r="E2" s="270"/>
      <c r="F2" s="270"/>
      <c r="G2" s="270"/>
      <c r="H2" s="270"/>
      <c r="I2" s="270"/>
      <c r="J2" s="270"/>
      <c r="K2" s="270"/>
      <c r="L2" s="270"/>
      <c r="M2" s="270"/>
      <c r="N2" s="270"/>
      <c r="O2" s="270"/>
      <c r="P2" s="270"/>
      <c r="Q2" s="270"/>
      <c r="R2" s="270"/>
      <c r="S2" s="270"/>
      <c r="T2" s="271"/>
    </row>
    <row r="3" spans="2:20" ht="18.5" thickBot="1">
      <c r="B3" s="272"/>
      <c r="C3" s="273"/>
      <c r="D3" s="273"/>
      <c r="E3" s="273"/>
      <c r="F3" s="273"/>
      <c r="G3" s="273"/>
      <c r="H3" s="273"/>
      <c r="I3" s="273"/>
      <c r="J3" s="273"/>
      <c r="K3" s="273"/>
      <c r="L3" s="273"/>
      <c r="M3" s="273"/>
      <c r="N3" s="273"/>
      <c r="O3" s="273"/>
      <c r="P3" s="273"/>
      <c r="Q3" s="273"/>
      <c r="R3" s="273"/>
      <c r="S3" s="273"/>
      <c r="T3" s="274"/>
    </row>
    <row r="4" spans="2:20" ht="22" customHeight="1">
      <c r="B4" s="209"/>
      <c r="C4" s="209"/>
      <c r="D4" s="209"/>
      <c r="E4" s="209"/>
      <c r="F4" s="209"/>
      <c r="G4" s="209"/>
      <c r="H4" s="209"/>
      <c r="I4" s="209"/>
      <c r="J4" s="209"/>
      <c r="K4" s="209"/>
      <c r="L4" s="209"/>
      <c r="M4" s="209"/>
      <c r="N4" s="209"/>
      <c r="O4" s="209"/>
      <c r="P4" s="209"/>
      <c r="Q4" s="279"/>
      <c r="R4" s="279"/>
      <c r="S4" s="279"/>
      <c r="T4" s="279"/>
    </row>
    <row r="5" spans="2:20" ht="15.75" customHeight="1">
      <c r="B5" s="245" t="s">
        <v>0</v>
      </c>
      <c r="C5" s="245"/>
      <c r="D5" s="76"/>
      <c r="E5" s="76"/>
      <c r="F5" s="76"/>
      <c r="G5" s="76"/>
      <c r="H5" s="76"/>
      <c r="I5" s="76"/>
      <c r="J5" s="76"/>
      <c r="K5" s="76"/>
      <c r="L5" s="76"/>
      <c r="M5" s="76"/>
      <c r="N5" s="76"/>
      <c r="O5" s="76"/>
      <c r="P5" s="76"/>
      <c r="Q5" s="280"/>
      <c r="R5" s="280"/>
      <c r="S5" s="280"/>
      <c r="T5" s="280"/>
    </row>
    <row r="6" spans="2:20" ht="15.75" customHeight="1">
      <c r="B6" s="246" t="s">
        <v>1</v>
      </c>
      <c r="C6" s="246"/>
      <c r="D6" s="76"/>
      <c r="E6" s="76"/>
      <c r="F6" s="76"/>
      <c r="G6" s="76"/>
      <c r="H6" s="76"/>
      <c r="I6" s="76"/>
      <c r="J6" s="76"/>
      <c r="K6" s="76"/>
      <c r="L6" s="76"/>
      <c r="M6" s="76"/>
      <c r="N6" s="76"/>
      <c r="O6" s="76"/>
      <c r="P6" s="76"/>
      <c r="Q6" s="281"/>
      <c r="R6" s="281"/>
      <c r="S6" s="281"/>
      <c r="T6" s="281"/>
    </row>
    <row r="7" spans="2:20" ht="15.75" customHeight="1">
      <c r="B7" s="247" t="s">
        <v>2</v>
      </c>
      <c r="C7" s="247"/>
      <c r="D7" s="76"/>
      <c r="E7" s="76"/>
      <c r="F7" s="76"/>
      <c r="G7" s="76"/>
      <c r="H7" s="76"/>
      <c r="I7" s="76"/>
      <c r="J7" s="76"/>
      <c r="K7" s="76"/>
      <c r="L7" s="76"/>
      <c r="M7" s="76"/>
      <c r="N7" s="76"/>
      <c r="O7" s="76"/>
      <c r="P7" s="76"/>
      <c r="Q7" s="281"/>
      <c r="R7" s="281"/>
      <c r="S7" s="281"/>
      <c r="T7" s="281"/>
    </row>
    <row r="8" spans="2:20" ht="15.75" customHeight="1" thickBot="1">
      <c r="B8" s="76"/>
      <c r="C8" s="76"/>
      <c r="D8" s="76"/>
      <c r="E8" s="76"/>
      <c r="F8" s="76"/>
      <c r="G8" s="76"/>
      <c r="H8" s="76"/>
      <c r="I8" s="76"/>
      <c r="J8" s="76"/>
      <c r="K8" s="76"/>
      <c r="L8" s="76"/>
      <c r="M8" s="76"/>
      <c r="N8" s="76"/>
      <c r="O8" s="76"/>
      <c r="P8" s="76"/>
      <c r="Q8" s="76"/>
      <c r="R8" s="76"/>
      <c r="S8" s="76"/>
      <c r="T8" s="76"/>
    </row>
    <row r="9" spans="2:20" ht="19" thickTop="1" thickBot="1">
      <c r="B9" s="267"/>
      <c r="C9" s="268"/>
      <c r="D9" s="1" t="s">
        <v>3</v>
      </c>
      <c r="E9" s="1"/>
      <c r="F9" s="1"/>
      <c r="G9" s="189"/>
      <c r="H9" s="248" t="s">
        <v>140</v>
      </c>
      <c r="I9" s="250"/>
      <c r="J9" s="185"/>
      <c r="K9" s="248" t="s">
        <v>139</v>
      </c>
      <c r="L9" s="249"/>
      <c r="M9" s="250"/>
      <c r="N9" s="1"/>
      <c r="O9" s="1"/>
      <c r="P9" s="1"/>
      <c r="Q9" s="1"/>
      <c r="R9" s="1"/>
      <c r="S9" s="1"/>
      <c r="T9" s="1"/>
    </row>
    <row r="10" spans="2:20" ht="45.75" customHeight="1" thickTop="1">
      <c r="B10" s="173"/>
      <c r="C10" s="176"/>
      <c r="D10" s="44"/>
      <c r="E10" s="238" t="s">
        <v>33</v>
      </c>
      <c r="F10" s="239"/>
      <c r="G10" s="239"/>
      <c r="H10" s="240"/>
      <c r="I10" s="241"/>
      <c r="J10" s="275" t="s">
        <v>34</v>
      </c>
      <c r="K10" s="243"/>
      <c r="L10" s="243"/>
      <c r="M10" s="244"/>
      <c r="N10" s="177"/>
      <c r="O10" s="178"/>
      <c r="P10" s="276" t="s">
        <v>35</v>
      </c>
      <c r="Q10" s="277"/>
      <c r="R10" s="15" t="s">
        <v>36</v>
      </c>
      <c r="S10" s="16" t="s">
        <v>37</v>
      </c>
      <c r="T10" s="179"/>
    </row>
    <row r="11" spans="2:20" ht="35">
      <c r="B11" s="174" t="s">
        <v>6</v>
      </c>
      <c r="C11" s="180" t="s">
        <v>7</v>
      </c>
      <c r="D11" s="118" t="s">
        <v>8</v>
      </c>
      <c r="E11" s="114" t="s">
        <v>9</v>
      </c>
      <c r="F11" s="114" t="s">
        <v>10</v>
      </c>
      <c r="G11" s="114" t="s">
        <v>11</v>
      </c>
      <c r="H11" s="115" t="s">
        <v>38</v>
      </c>
      <c r="I11" s="116" t="s">
        <v>13</v>
      </c>
      <c r="J11" s="119" t="s">
        <v>14</v>
      </c>
      <c r="K11" s="119" t="s">
        <v>39</v>
      </c>
      <c r="L11" s="120" t="s">
        <v>16</v>
      </c>
      <c r="M11" s="120" t="s">
        <v>40</v>
      </c>
      <c r="N11" s="181" t="s">
        <v>41</v>
      </c>
      <c r="O11" s="182" t="s">
        <v>42</v>
      </c>
      <c r="P11" s="115" t="s">
        <v>43</v>
      </c>
      <c r="Q11" s="115" t="s">
        <v>44</v>
      </c>
      <c r="R11" s="121" t="s">
        <v>44</v>
      </c>
      <c r="S11" s="122" t="s">
        <v>44</v>
      </c>
      <c r="T11" s="174" t="s">
        <v>19</v>
      </c>
    </row>
    <row r="12" spans="2:20" ht="60" customHeight="1">
      <c r="B12" s="130" t="s">
        <v>45</v>
      </c>
      <c r="C12" s="131" t="s">
        <v>21</v>
      </c>
      <c r="D12" s="124" t="s">
        <v>46</v>
      </c>
      <c r="E12" s="125">
        <v>1218</v>
      </c>
      <c r="F12" s="125">
        <v>1146</v>
      </c>
      <c r="G12" s="125">
        <v>1389</v>
      </c>
      <c r="H12" s="126">
        <f>AVERAGE(E12:G12)</f>
        <v>1251</v>
      </c>
      <c r="I12" s="125">
        <v>1247</v>
      </c>
      <c r="J12" s="125"/>
      <c r="K12" s="125"/>
      <c r="L12" s="125"/>
      <c r="M12" s="125"/>
      <c r="N12" s="125">
        <v>35</v>
      </c>
      <c r="O12" s="127" t="s">
        <v>47</v>
      </c>
      <c r="P12" s="128">
        <v>250000</v>
      </c>
      <c r="Q12" s="128">
        <f>N12*P12</f>
        <v>8750000</v>
      </c>
      <c r="R12" s="139">
        <v>12340000</v>
      </c>
      <c r="S12" s="128">
        <f>MIN(Q12:R12)</f>
        <v>8750000</v>
      </c>
      <c r="T12" s="183"/>
    </row>
    <row r="13" spans="2:20" ht="60" customHeight="1" thickBot="1">
      <c r="B13" s="192" t="s">
        <v>45</v>
      </c>
      <c r="C13" s="211" t="s">
        <v>48</v>
      </c>
      <c r="D13" s="212" t="s">
        <v>49</v>
      </c>
      <c r="E13" s="213"/>
      <c r="F13" s="213"/>
      <c r="G13" s="213"/>
      <c r="H13" s="214" t="e">
        <f>AVERAGE(E13:G13)</f>
        <v>#DIV/0!</v>
      </c>
      <c r="I13" s="213"/>
      <c r="J13" s="213" t="s">
        <v>50</v>
      </c>
      <c r="K13" s="213">
        <v>533</v>
      </c>
      <c r="L13" s="213" t="s">
        <v>27</v>
      </c>
      <c r="M13" s="213">
        <v>481</v>
      </c>
      <c r="N13" s="213">
        <v>21</v>
      </c>
      <c r="O13" s="215" t="s">
        <v>51</v>
      </c>
      <c r="P13" s="216">
        <v>250000</v>
      </c>
      <c r="Q13" s="216">
        <f>N13*P13</f>
        <v>5250000</v>
      </c>
      <c r="R13" s="217">
        <v>3200000</v>
      </c>
      <c r="S13" s="216">
        <f>MIN(Q13:R13)</f>
        <v>3200000</v>
      </c>
      <c r="T13" s="183"/>
    </row>
    <row r="14" spans="2:20" ht="60" customHeight="1" thickTop="1" thickBot="1">
      <c r="B14" s="201">
        <v>1</v>
      </c>
      <c r="C14" s="202"/>
      <c r="D14" s="218"/>
      <c r="E14" s="204"/>
      <c r="F14" s="204"/>
      <c r="G14" s="204"/>
      <c r="H14" s="205" t="e">
        <f>AVERAGE(E14:G14)</f>
        <v>#DIV/0!</v>
      </c>
      <c r="I14" s="204"/>
      <c r="J14" s="204"/>
      <c r="K14" s="204"/>
      <c r="L14" s="204"/>
      <c r="M14" s="204"/>
      <c r="N14" s="204"/>
      <c r="O14" s="219" t="s">
        <v>28</v>
      </c>
      <c r="P14" s="220">
        <v>250000</v>
      </c>
      <c r="Q14" s="221">
        <f>N14*P14</f>
        <v>0</v>
      </c>
      <c r="R14" s="222"/>
      <c r="S14" s="223">
        <f>MIN(Q14:R14)</f>
        <v>0</v>
      </c>
      <c r="T14" s="210"/>
    </row>
    <row r="15" spans="2:20" ht="19" thickTop="1" thickBot="1"/>
    <row r="16" spans="2:20" ht="69" customHeight="1" thickTop="1" thickBot="1">
      <c r="D16" s="41" t="s">
        <v>30</v>
      </c>
      <c r="J16" s="283" t="s">
        <v>52</v>
      </c>
      <c r="K16" s="284"/>
      <c r="L16" s="284"/>
      <c r="M16" s="284"/>
      <c r="N16" s="285"/>
      <c r="O16" s="68" t="s">
        <v>53</v>
      </c>
      <c r="R16" s="188" t="s">
        <v>133</v>
      </c>
    </row>
    <row r="17" spans="3:18" ht="19" thickTop="1" thickBot="1">
      <c r="D17" s="42" t="s">
        <v>46</v>
      </c>
      <c r="J17" s="286"/>
      <c r="K17" s="287"/>
      <c r="L17" s="287"/>
      <c r="M17" s="287"/>
      <c r="N17" s="288"/>
      <c r="O17" s="37"/>
    </row>
    <row r="18" spans="3:18" ht="112.5" customHeight="1" thickTop="1">
      <c r="D18" s="42" t="s">
        <v>54</v>
      </c>
      <c r="J18" s="286"/>
      <c r="K18" s="287"/>
      <c r="L18" s="287"/>
      <c r="M18" s="287"/>
      <c r="N18" s="288"/>
      <c r="R18" s="292" t="s">
        <v>55</v>
      </c>
    </row>
    <row r="19" spans="3:18">
      <c r="D19" s="42" t="s">
        <v>49</v>
      </c>
      <c r="J19" s="286"/>
      <c r="K19" s="287"/>
      <c r="L19" s="287"/>
      <c r="M19" s="287"/>
      <c r="N19" s="288"/>
      <c r="R19" s="293"/>
    </row>
    <row r="20" spans="3:18" ht="18.5" thickBot="1">
      <c r="D20" s="43" t="s">
        <v>56</v>
      </c>
      <c r="J20" s="286"/>
      <c r="K20" s="287"/>
      <c r="L20" s="287"/>
      <c r="M20" s="287"/>
      <c r="N20" s="288"/>
      <c r="R20" s="293"/>
    </row>
    <row r="21" spans="3:18" ht="19.5" customHeight="1" thickTop="1">
      <c r="J21" s="286"/>
      <c r="K21" s="287"/>
      <c r="L21" s="287"/>
      <c r="M21" s="287"/>
      <c r="N21" s="288"/>
      <c r="R21" s="293"/>
    </row>
    <row r="22" spans="3:18" ht="18.75" customHeight="1">
      <c r="C22" s="282" t="s">
        <v>146</v>
      </c>
      <c r="D22" s="282"/>
      <c r="J22" s="286"/>
      <c r="K22" s="287"/>
      <c r="L22" s="287"/>
      <c r="M22" s="287"/>
      <c r="N22" s="288"/>
      <c r="R22" s="293"/>
    </row>
    <row r="23" spans="3:18" ht="18.75" customHeight="1" thickBot="1">
      <c r="C23" s="282"/>
      <c r="D23" s="282"/>
      <c r="J23" s="286"/>
      <c r="K23" s="287"/>
      <c r="L23" s="287"/>
      <c r="M23" s="287"/>
      <c r="N23" s="288"/>
      <c r="R23" s="294"/>
    </row>
    <row r="24" spans="3:18" ht="18.5" customHeight="1" thickTop="1">
      <c r="C24" s="278" t="s">
        <v>141</v>
      </c>
      <c r="D24" s="278"/>
      <c r="J24" s="286"/>
      <c r="K24" s="287"/>
      <c r="L24" s="287"/>
      <c r="M24" s="287"/>
      <c r="N24" s="288"/>
    </row>
    <row r="25" spans="3:18" ht="18" customHeight="1">
      <c r="C25" s="278"/>
      <c r="D25" s="278"/>
      <c r="J25" s="286"/>
      <c r="K25" s="287"/>
      <c r="L25" s="287"/>
      <c r="M25" s="287"/>
      <c r="N25" s="288"/>
    </row>
    <row r="26" spans="3:18" ht="18" customHeight="1">
      <c r="C26" s="278" t="s">
        <v>142</v>
      </c>
      <c r="D26" s="278"/>
      <c r="J26" s="286"/>
      <c r="K26" s="287"/>
      <c r="L26" s="287"/>
      <c r="M26" s="287"/>
      <c r="N26" s="288"/>
    </row>
    <row r="27" spans="3:18" ht="18.5" customHeight="1" thickBot="1">
      <c r="C27" s="278"/>
      <c r="D27" s="278"/>
      <c r="J27" s="289"/>
      <c r="K27" s="290"/>
      <c r="L27" s="290"/>
      <c r="M27" s="290"/>
      <c r="N27" s="291"/>
    </row>
    <row r="28" spans="3:18" ht="18.5" customHeight="1" thickTop="1">
      <c r="C28" s="278" t="s">
        <v>148</v>
      </c>
      <c r="D28" s="278"/>
    </row>
    <row r="29" spans="3:18">
      <c r="C29" s="278"/>
      <c r="D29" s="278"/>
    </row>
    <row r="30" spans="3:18">
      <c r="C30" s="278" t="s">
        <v>144</v>
      </c>
      <c r="D30" s="278"/>
    </row>
    <row r="31" spans="3:18">
      <c r="C31" s="278"/>
      <c r="D31" s="278"/>
    </row>
  </sheetData>
  <autoFilter ref="B11:T11"/>
  <mergeCells count="23">
    <mergeCell ref="R18:R23"/>
    <mergeCell ref="C22:D23"/>
    <mergeCell ref="C26:C27"/>
    <mergeCell ref="C28:C29"/>
    <mergeCell ref="J16:N27"/>
    <mergeCell ref="B9:C9"/>
    <mergeCell ref="C30:C31"/>
    <mergeCell ref="D24:D25"/>
    <mergeCell ref="D26:D27"/>
    <mergeCell ref="D28:D29"/>
    <mergeCell ref="D30:D31"/>
    <mergeCell ref="C24:C25"/>
    <mergeCell ref="B2:T3"/>
    <mergeCell ref="E10:I10"/>
    <mergeCell ref="J10:M10"/>
    <mergeCell ref="P10:Q10"/>
    <mergeCell ref="B5:C5"/>
    <mergeCell ref="B6:C6"/>
    <mergeCell ref="B7:C7"/>
    <mergeCell ref="K9:M9"/>
    <mergeCell ref="H9:I9"/>
    <mergeCell ref="Q4:T5"/>
    <mergeCell ref="Q6:T7"/>
  </mergeCells>
  <phoneticPr fontId="1"/>
  <dataValidations count="2">
    <dataValidation type="list" allowBlank="1" showInputMessage="1" showErrorMessage="1" sqref="D12:D14">
      <formula1>$D$17:$D$20</formula1>
    </dataValidation>
    <dataValidation type="list" allowBlank="1" showInputMessage="1" showErrorMessage="1" sqref="B9">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87"/>
  <sheetViews>
    <sheetView zoomScale="80" zoomScaleNormal="80" workbookViewId="0">
      <selection activeCell="H3" sqref="H3:M6"/>
    </sheetView>
  </sheetViews>
  <sheetFormatPr defaultColWidth="9" defaultRowHeight="18" outlineLevelCol="1"/>
  <cols>
    <col min="1" max="1" width="7.5" style="18" bestFit="1" customWidth="1"/>
    <col min="2" max="2" width="29" style="19" customWidth="1"/>
    <col min="3" max="3" width="36.5" style="17" bestFit="1" customWidth="1" outlineLevel="1"/>
    <col min="4" max="4" width="14" style="17" bestFit="1" customWidth="1"/>
    <col min="5" max="5" width="18.25" style="17" customWidth="1"/>
    <col min="6" max="6" width="13.58203125" style="17" customWidth="1"/>
    <col min="7" max="7" width="14" style="17" bestFit="1" customWidth="1"/>
    <col min="8" max="8" width="20.58203125" style="17" customWidth="1"/>
    <col min="9" max="9" width="12.08203125" style="17" customWidth="1"/>
    <col min="10" max="10" width="17.5" style="17" bestFit="1" customWidth="1"/>
    <col min="11" max="11" width="12.08203125" style="17" customWidth="1"/>
    <col min="12" max="12" width="18.5" style="17" bestFit="1" customWidth="1"/>
    <col min="13" max="13" width="14.58203125" style="17" customWidth="1"/>
    <col min="14" max="14" width="12.58203125" style="17" customWidth="1"/>
    <col min="15" max="16384" width="9" style="17"/>
  </cols>
  <sheetData>
    <row r="1" spans="1:15" ht="18.5" thickBot="1"/>
    <row r="2" spans="1:15" ht="36" customHeight="1" thickBot="1">
      <c r="B2" s="295" t="s">
        <v>149</v>
      </c>
      <c r="C2" s="296"/>
      <c r="D2" s="296"/>
      <c r="E2" s="296"/>
      <c r="F2" s="296"/>
      <c r="G2" s="296"/>
      <c r="H2" s="296"/>
      <c r="I2" s="296"/>
      <c r="J2" s="296"/>
      <c r="K2" s="296"/>
      <c r="L2" s="296"/>
      <c r="M2" s="297"/>
    </row>
    <row r="3" spans="1:15" ht="20" customHeight="1">
      <c r="B3" s="224"/>
      <c r="C3" s="224"/>
      <c r="D3" s="224"/>
      <c r="E3" s="224"/>
      <c r="F3" s="224"/>
      <c r="G3" s="224"/>
      <c r="H3" s="254"/>
      <c r="I3" s="254"/>
      <c r="J3" s="254"/>
      <c r="K3" s="254"/>
      <c r="L3" s="254"/>
      <c r="M3" s="254"/>
    </row>
    <row r="4" spans="1:15" ht="18.75" customHeight="1">
      <c r="B4" s="78" t="s">
        <v>57</v>
      </c>
      <c r="C4" s="52"/>
      <c r="H4" s="255"/>
      <c r="I4" s="255"/>
      <c r="J4" s="255"/>
      <c r="K4" s="255"/>
      <c r="L4" s="255"/>
      <c r="M4" s="255"/>
    </row>
    <row r="5" spans="1:15" ht="18.75" customHeight="1">
      <c r="B5" s="77" t="s">
        <v>58</v>
      </c>
      <c r="C5" s="52"/>
      <c r="H5" s="255"/>
      <c r="I5" s="255"/>
      <c r="J5" s="255"/>
      <c r="K5" s="255"/>
      <c r="L5" s="255"/>
      <c r="M5" s="255"/>
    </row>
    <row r="6" spans="1:15" ht="18.75" customHeight="1">
      <c r="B6" s="79" t="s">
        <v>2</v>
      </c>
      <c r="C6" s="52"/>
      <c r="H6" s="255"/>
      <c r="I6" s="255"/>
      <c r="J6" s="255"/>
      <c r="K6" s="255"/>
      <c r="L6" s="255"/>
      <c r="M6" s="255"/>
    </row>
    <row r="7" spans="1:15" ht="18.75" customHeight="1">
      <c r="B7" s="59"/>
      <c r="C7" s="52"/>
    </row>
    <row r="8" spans="1:15" ht="18.75" customHeight="1" thickBot="1">
      <c r="B8" s="308"/>
      <c r="C8" s="309"/>
      <c r="D8" s="117" t="s">
        <v>3</v>
      </c>
    </row>
    <row r="9" spans="1:15" ht="15.75" customHeight="1">
      <c r="B9" s="314" t="s">
        <v>59</v>
      </c>
      <c r="C9" s="316" t="s">
        <v>60</v>
      </c>
      <c r="D9" s="310" t="s">
        <v>61</v>
      </c>
      <c r="E9" s="310" t="s">
        <v>62</v>
      </c>
      <c r="F9" s="312" t="s">
        <v>63</v>
      </c>
      <c r="G9" s="310" t="s">
        <v>64</v>
      </c>
      <c r="H9" s="310" t="s">
        <v>65</v>
      </c>
      <c r="I9" s="312" t="s">
        <v>66</v>
      </c>
      <c r="J9" s="312" t="s">
        <v>67</v>
      </c>
      <c r="K9" s="300" t="s">
        <v>68</v>
      </c>
      <c r="L9" s="302" t="s">
        <v>69</v>
      </c>
      <c r="M9" s="305" t="s">
        <v>70</v>
      </c>
    </row>
    <row r="10" spans="1:15" ht="15.75" customHeight="1">
      <c r="B10" s="315"/>
      <c r="C10" s="301"/>
      <c r="D10" s="311"/>
      <c r="E10" s="311"/>
      <c r="F10" s="313"/>
      <c r="G10" s="311"/>
      <c r="H10" s="311"/>
      <c r="I10" s="313"/>
      <c r="J10" s="313"/>
      <c r="K10" s="301"/>
      <c r="L10" s="303"/>
      <c r="M10" s="306"/>
    </row>
    <row r="11" spans="1:15" ht="15.75" customHeight="1">
      <c r="B11" s="315"/>
      <c r="C11" s="301"/>
      <c r="D11" s="311"/>
      <c r="E11" s="311"/>
      <c r="F11" s="313"/>
      <c r="G11" s="311"/>
      <c r="H11" s="311"/>
      <c r="I11" s="313"/>
      <c r="J11" s="313"/>
      <c r="K11" s="301"/>
      <c r="L11" s="303"/>
      <c r="M11" s="306"/>
      <c r="N11" s="298"/>
      <c r="O11" s="298"/>
    </row>
    <row r="12" spans="1:15" ht="15.75" customHeight="1">
      <c r="B12" s="315"/>
      <c r="C12" s="301"/>
      <c r="D12" s="311"/>
      <c r="E12" s="311"/>
      <c r="F12" s="313"/>
      <c r="G12" s="311"/>
      <c r="H12" s="311"/>
      <c r="I12" s="313"/>
      <c r="J12" s="313"/>
      <c r="K12" s="301"/>
      <c r="L12" s="304"/>
      <c r="M12" s="307"/>
      <c r="N12" s="298"/>
      <c r="O12" s="298"/>
    </row>
    <row r="13" spans="1:15">
      <c r="B13" s="71"/>
      <c r="C13" s="62"/>
      <c r="D13" s="20" t="s">
        <v>71</v>
      </c>
      <c r="E13" s="20" t="s">
        <v>72</v>
      </c>
      <c r="F13" s="21" t="s">
        <v>73</v>
      </c>
      <c r="G13" s="20" t="s">
        <v>74</v>
      </c>
      <c r="H13" s="20"/>
      <c r="I13" s="20" t="s">
        <v>75</v>
      </c>
      <c r="J13" s="20" t="s">
        <v>76</v>
      </c>
      <c r="K13" s="20" t="s">
        <v>77</v>
      </c>
      <c r="L13" s="140" t="s">
        <v>78</v>
      </c>
      <c r="M13" s="141" t="s">
        <v>79</v>
      </c>
    </row>
    <row r="14" spans="1:15">
      <c r="A14" s="22"/>
      <c r="B14" s="72"/>
      <c r="C14" s="23" t="s">
        <v>80</v>
      </c>
      <c r="D14" s="23" t="s">
        <v>81</v>
      </c>
      <c r="E14" s="23" t="s">
        <v>81</v>
      </c>
      <c r="F14" s="23" t="s">
        <v>81</v>
      </c>
      <c r="G14" s="23" t="s">
        <v>81</v>
      </c>
      <c r="H14" s="23" t="s">
        <v>80</v>
      </c>
      <c r="I14" s="23" t="s">
        <v>81</v>
      </c>
      <c r="J14" s="23" t="s">
        <v>81</v>
      </c>
      <c r="K14" s="23" t="s">
        <v>81</v>
      </c>
      <c r="L14" s="159" t="s">
        <v>82</v>
      </c>
      <c r="M14" s="160" t="s">
        <v>82</v>
      </c>
      <c r="N14" s="64"/>
      <c r="O14" s="65"/>
    </row>
    <row r="15" spans="1:15">
      <c r="A15" s="142" t="s">
        <v>45</v>
      </c>
      <c r="B15" s="157" t="s">
        <v>21</v>
      </c>
      <c r="C15" s="150" t="s">
        <v>83</v>
      </c>
      <c r="D15" s="151">
        <v>100000000</v>
      </c>
      <c r="E15" s="151">
        <v>75000000</v>
      </c>
      <c r="F15" s="152">
        <f>D15-E15</f>
        <v>25000000</v>
      </c>
      <c r="G15" s="151">
        <v>32000000</v>
      </c>
      <c r="H15" s="153" t="s">
        <v>84</v>
      </c>
      <c r="I15" s="154">
        <f t="shared" ref="I15:I17" si="0">IF(H15="年間９月以上",11400000,IF(H15="年間６月以上９月未満",7600000,IF(H15="年間６月未満",3800000,0)))</f>
        <v>7600000</v>
      </c>
      <c r="J15" s="154">
        <f t="shared" ref="J15:J17" si="1">MIN(F15,G15,I15)</f>
        <v>7600000</v>
      </c>
      <c r="K15" s="155">
        <v>8000000</v>
      </c>
      <c r="L15" s="156">
        <f t="shared" ref="L15:L17" si="2">MIN(J15,K15)</f>
        <v>7600000</v>
      </c>
      <c r="M15" s="158">
        <f>L15*1/2</f>
        <v>3800000</v>
      </c>
      <c r="N15" s="66"/>
      <c r="O15" s="67"/>
    </row>
    <row r="16" spans="1:15">
      <c r="A16" s="142" t="s">
        <v>45</v>
      </c>
      <c r="B16" s="157" t="s">
        <v>85</v>
      </c>
      <c r="C16" s="150" t="s">
        <v>86</v>
      </c>
      <c r="D16" s="151">
        <v>95000000</v>
      </c>
      <c r="E16" s="151">
        <v>60000000</v>
      </c>
      <c r="F16" s="152">
        <f>D16-E16</f>
        <v>35000000</v>
      </c>
      <c r="G16" s="151">
        <v>20000000</v>
      </c>
      <c r="H16" s="153" t="s">
        <v>87</v>
      </c>
      <c r="I16" s="154">
        <f t="shared" si="0"/>
        <v>11400000</v>
      </c>
      <c r="J16" s="154">
        <f t="shared" si="1"/>
        <v>11400000</v>
      </c>
      <c r="K16" s="155"/>
      <c r="L16" s="156">
        <f t="shared" si="2"/>
        <v>11400000</v>
      </c>
      <c r="M16" s="158">
        <f>L16*1/2</f>
        <v>5700000</v>
      </c>
      <c r="N16" s="66"/>
      <c r="O16" s="67"/>
    </row>
    <row r="17" spans="1:15" ht="30" customHeight="1" thickBot="1">
      <c r="B17" s="80"/>
      <c r="C17" s="81"/>
      <c r="D17" s="143"/>
      <c r="E17" s="143"/>
      <c r="F17" s="144">
        <f t="shared" ref="F17" si="3">D17-E17</f>
        <v>0</v>
      </c>
      <c r="G17" s="143"/>
      <c r="H17" s="82"/>
      <c r="I17" s="145">
        <f t="shared" si="0"/>
        <v>0</v>
      </c>
      <c r="J17" s="145">
        <f t="shared" si="1"/>
        <v>0</v>
      </c>
      <c r="K17" s="146"/>
      <c r="L17" s="147">
        <f t="shared" si="2"/>
        <v>0</v>
      </c>
      <c r="M17" s="148">
        <f t="shared" ref="M17" si="4">L17*1/2</f>
        <v>0</v>
      </c>
      <c r="N17" s="66"/>
      <c r="O17" s="67"/>
    </row>
    <row r="18" spans="1:15" ht="19" thickTop="1" thickBot="1">
      <c r="B18" s="73" t="s">
        <v>88</v>
      </c>
      <c r="C18" s="74"/>
      <c r="D18" s="75"/>
      <c r="E18" s="75"/>
      <c r="F18" s="75"/>
      <c r="G18" s="75"/>
      <c r="H18" s="75"/>
      <c r="I18" s="149"/>
      <c r="J18" s="149"/>
      <c r="K18" s="149"/>
      <c r="L18" s="149"/>
      <c r="M18" s="191">
        <f>SUM(M17:M17)</f>
        <v>0</v>
      </c>
    </row>
    <row r="20" spans="1:15">
      <c r="C20" s="69" t="s">
        <v>86</v>
      </c>
      <c r="D20" s="317"/>
      <c r="E20" s="317"/>
      <c r="F20" s="317"/>
      <c r="G20" s="317"/>
      <c r="H20" s="60" t="s">
        <v>87</v>
      </c>
    </row>
    <row r="21" spans="1:15">
      <c r="A21" s="24"/>
      <c r="B21" s="24"/>
      <c r="C21" s="61" t="s">
        <v>83</v>
      </c>
      <c r="D21" s="317"/>
      <c r="E21" s="317"/>
      <c r="F21" s="317"/>
      <c r="G21" s="317"/>
      <c r="H21" s="70" t="s">
        <v>84</v>
      </c>
    </row>
    <row r="22" spans="1:15" ht="15.75" customHeight="1">
      <c r="A22" s="299"/>
      <c r="B22" s="36"/>
      <c r="D22" s="317"/>
      <c r="E22" s="317"/>
      <c r="F22" s="317"/>
      <c r="G22" s="317"/>
      <c r="H22" s="61" t="s">
        <v>89</v>
      </c>
    </row>
    <row r="23" spans="1:15" ht="15.75" customHeight="1" thickBot="1">
      <c r="A23" s="299"/>
      <c r="B23" s="36"/>
      <c r="D23" s="184"/>
      <c r="E23" s="184"/>
      <c r="F23" s="184"/>
      <c r="G23" s="184"/>
    </row>
    <row r="24" spans="1:15" ht="15.75" customHeight="1" thickTop="1">
      <c r="A24" s="299"/>
      <c r="B24" s="35"/>
      <c r="C24" s="318" t="s">
        <v>137</v>
      </c>
      <c r="D24" s="319"/>
      <c r="E24" s="319"/>
      <c r="F24" s="319"/>
      <c r="G24" s="319"/>
      <c r="H24" s="319"/>
      <c r="I24" s="319"/>
      <c r="J24" s="319"/>
      <c r="K24" s="319"/>
      <c r="L24" s="319"/>
      <c r="M24" s="320"/>
    </row>
    <row r="25" spans="1:15" ht="15.75" customHeight="1">
      <c r="A25" s="299"/>
      <c r="B25" s="35"/>
      <c r="C25" s="321"/>
      <c r="D25" s="322"/>
      <c r="E25" s="322"/>
      <c r="F25" s="322"/>
      <c r="G25" s="322"/>
      <c r="H25" s="322"/>
      <c r="I25" s="322"/>
      <c r="J25" s="322"/>
      <c r="K25" s="322"/>
      <c r="L25" s="322"/>
      <c r="M25" s="323"/>
    </row>
    <row r="26" spans="1:15" ht="15.75" customHeight="1">
      <c r="A26" s="299"/>
      <c r="B26" s="35"/>
      <c r="C26" s="321"/>
      <c r="D26" s="322"/>
      <c r="E26" s="322"/>
      <c r="F26" s="322"/>
      <c r="G26" s="322"/>
      <c r="H26" s="322"/>
      <c r="I26" s="322"/>
      <c r="J26" s="322"/>
      <c r="K26" s="322"/>
      <c r="L26" s="322"/>
      <c r="M26" s="323"/>
    </row>
    <row r="27" spans="1:15" ht="15.75" customHeight="1">
      <c r="A27" s="299"/>
      <c r="B27" s="29"/>
      <c r="C27" s="321"/>
      <c r="D27" s="322"/>
      <c r="E27" s="322"/>
      <c r="F27" s="322"/>
      <c r="G27" s="322"/>
      <c r="H27" s="322"/>
      <c r="I27" s="322"/>
      <c r="J27" s="322"/>
      <c r="K27" s="322"/>
      <c r="L27" s="322"/>
      <c r="M27" s="323"/>
    </row>
    <row r="28" spans="1:15" ht="15.75" customHeight="1">
      <c r="A28" s="299"/>
      <c r="B28" s="29"/>
      <c r="C28" s="321"/>
      <c r="D28" s="322"/>
      <c r="E28" s="322"/>
      <c r="F28" s="322"/>
      <c r="G28" s="322"/>
      <c r="H28" s="322"/>
      <c r="I28" s="322"/>
      <c r="J28" s="322"/>
      <c r="K28" s="322"/>
      <c r="L28" s="322"/>
      <c r="M28" s="323"/>
    </row>
    <row r="29" spans="1:15" ht="15.75" customHeight="1">
      <c r="A29" s="299"/>
      <c r="B29" s="35"/>
      <c r="C29" s="321"/>
      <c r="D29" s="322"/>
      <c r="E29" s="322"/>
      <c r="F29" s="322"/>
      <c r="G29" s="322"/>
      <c r="H29" s="322"/>
      <c r="I29" s="322"/>
      <c r="J29" s="322"/>
      <c r="K29" s="322"/>
      <c r="L29" s="322"/>
      <c r="M29" s="323"/>
    </row>
    <row r="30" spans="1:15" ht="15.75" customHeight="1">
      <c r="A30" s="299"/>
      <c r="B30" s="35"/>
      <c r="C30" s="321"/>
      <c r="D30" s="322"/>
      <c r="E30" s="322"/>
      <c r="F30" s="322"/>
      <c r="G30" s="322"/>
      <c r="H30" s="322"/>
      <c r="I30" s="322"/>
      <c r="J30" s="322"/>
      <c r="K30" s="322"/>
      <c r="L30" s="322"/>
      <c r="M30" s="323"/>
    </row>
    <row r="31" spans="1:15" ht="15.75" customHeight="1">
      <c r="A31" s="299"/>
      <c r="B31" s="30"/>
      <c r="C31" s="321"/>
      <c r="D31" s="322"/>
      <c r="E31" s="322"/>
      <c r="F31" s="322"/>
      <c r="G31" s="322"/>
      <c r="H31" s="322"/>
      <c r="I31" s="322"/>
      <c r="J31" s="322"/>
      <c r="K31" s="322"/>
      <c r="L31" s="322"/>
      <c r="M31" s="323"/>
    </row>
    <row r="32" spans="1:15" ht="15.75" customHeight="1">
      <c r="A32" s="299"/>
      <c r="B32" s="30"/>
      <c r="C32" s="321"/>
      <c r="D32" s="322"/>
      <c r="E32" s="322"/>
      <c r="F32" s="322"/>
      <c r="G32" s="322"/>
      <c r="H32" s="322"/>
      <c r="I32" s="322"/>
      <c r="J32" s="322"/>
      <c r="K32" s="322"/>
      <c r="L32" s="322"/>
      <c r="M32" s="323"/>
    </row>
    <row r="33" spans="1:13" ht="15.75" customHeight="1">
      <c r="A33" s="299"/>
      <c r="B33" s="25"/>
      <c r="C33" s="321"/>
      <c r="D33" s="322"/>
      <c r="E33" s="322"/>
      <c r="F33" s="322"/>
      <c r="G33" s="322"/>
      <c r="H33" s="322"/>
      <c r="I33" s="322"/>
      <c r="J33" s="322"/>
      <c r="K33" s="322"/>
      <c r="L33" s="322"/>
      <c r="M33" s="323"/>
    </row>
    <row r="34" spans="1:13" ht="15.75" customHeight="1">
      <c r="A34" s="299"/>
      <c r="B34" s="36"/>
      <c r="C34" s="321"/>
      <c r="D34" s="322"/>
      <c r="E34" s="322"/>
      <c r="F34" s="322"/>
      <c r="G34" s="322"/>
      <c r="H34" s="322"/>
      <c r="I34" s="322"/>
      <c r="J34" s="322"/>
      <c r="K34" s="322"/>
      <c r="L34" s="322"/>
      <c r="M34" s="323"/>
    </row>
    <row r="35" spans="1:13" ht="15.75" customHeight="1" thickBot="1">
      <c r="A35" s="299"/>
      <c r="B35" s="29"/>
      <c r="C35" s="324"/>
      <c r="D35" s="325"/>
      <c r="E35" s="325"/>
      <c r="F35" s="325"/>
      <c r="G35" s="325"/>
      <c r="H35" s="325"/>
      <c r="I35" s="325"/>
      <c r="J35" s="325"/>
      <c r="K35" s="325"/>
      <c r="L35" s="325"/>
      <c r="M35" s="326"/>
    </row>
    <row r="36" spans="1:13" ht="15.75" customHeight="1" thickTop="1">
      <c r="A36" s="299"/>
      <c r="B36" s="29"/>
      <c r="D36" s="27"/>
    </row>
    <row r="37" spans="1:13" ht="15.75" customHeight="1">
      <c r="A37" s="299"/>
      <c r="B37" s="25"/>
      <c r="D37" s="27"/>
    </row>
    <row r="38" spans="1:13" ht="15.75" customHeight="1">
      <c r="A38" s="299"/>
      <c r="B38" s="36"/>
      <c r="D38" s="27"/>
    </row>
    <row r="39" spans="1:13" ht="15.75" customHeight="1">
      <c r="A39" s="299"/>
      <c r="B39" s="35"/>
      <c r="D39" s="27"/>
    </row>
    <row r="40" spans="1:13" ht="15.75" customHeight="1">
      <c r="A40" s="299"/>
      <c r="B40" s="35"/>
      <c r="D40" s="27"/>
    </row>
    <row r="41" spans="1:13" ht="15.75" customHeight="1">
      <c r="A41" s="299"/>
      <c r="B41" s="35"/>
      <c r="D41" s="27"/>
    </row>
    <row r="42" spans="1:13" ht="15.75" customHeight="1">
      <c r="A42" s="299"/>
      <c r="B42" s="35"/>
      <c r="D42" s="27"/>
    </row>
    <row r="43" spans="1:13" ht="15.75" customHeight="1">
      <c r="A43" s="299"/>
      <c r="B43" s="35"/>
      <c r="D43" s="27"/>
    </row>
    <row r="44" spans="1:13" ht="15.75" customHeight="1">
      <c r="A44" s="299"/>
      <c r="B44" s="25"/>
      <c r="D44" s="27"/>
    </row>
    <row r="45" spans="1:13" ht="15.75" customHeight="1">
      <c r="A45" s="299"/>
      <c r="B45" s="36"/>
      <c r="D45" s="27"/>
    </row>
    <row r="46" spans="1:13" ht="15.75" customHeight="1">
      <c r="A46" s="299"/>
      <c r="B46" s="35"/>
      <c r="D46" s="27"/>
    </row>
    <row r="47" spans="1:13" ht="15.75" customHeight="1">
      <c r="A47" s="299"/>
      <c r="B47" s="35"/>
      <c r="D47" s="27"/>
    </row>
    <row r="48" spans="1:13" ht="15.75" customHeight="1">
      <c r="A48" s="299"/>
      <c r="B48" s="25"/>
      <c r="D48" s="27"/>
    </row>
    <row r="49" spans="1:4" ht="15.75" customHeight="1">
      <c r="A49" s="299"/>
      <c r="B49" s="36"/>
      <c r="D49" s="27"/>
    </row>
    <row r="50" spans="1:4" ht="15.75" customHeight="1">
      <c r="A50" s="299"/>
      <c r="B50" s="36"/>
      <c r="D50" s="27"/>
    </row>
    <row r="51" spans="1:4" ht="15.75" customHeight="1">
      <c r="A51" s="299"/>
      <c r="B51" s="35"/>
      <c r="D51" s="27"/>
    </row>
    <row r="52" spans="1:4" ht="15.75" customHeight="1">
      <c r="A52" s="299"/>
      <c r="B52" s="35"/>
      <c r="D52" s="27"/>
    </row>
    <row r="53" spans="1:4" ht="15.75" customHeight="1">
      <c r="A53" s="299"/>
      <c r="B53" s="29"/>
      <c r="D53" s="27"/>
    </row>
    <row r="54" spans="1:4" ht="15.75" customHeight="1">
      <c r="A54" s="299"/>
      <c r="B54" s="29"/>
      <c r="D54" s="27"/>
    </row>
    <row r="55" spans="1:4" ht="15.75" customHeight="1">
      <c r="A55" s="299"/>
      <c r="B55" s="29"/>
      <c r="D55" s="27"/>
    </row>
    <row r="56" spans="1:4" ht="15.75" customHeight="1">
      <c r="A56" s="299"/>
      <c r="B56" s="35"/>
      <c r="D56" s="27"/>
    </row>
    <row r="57" spans="1:4" ht="15.75" customHeight="1">
      <c r="A57" s="299"/>
      <c r="B57" s="31"/>
      <c r="D57" s="27"/>
    </row>
    <row r="58" spans="1:4" ht="15.75" customHeight="1">
      <c r="A58" s="299"/>
      <c r="B58" s="25"/>
      <c r="D58" s="27"/>
    </row>
    <row r="59" spans="1:4" ht="15.75" customHeight="1">
      <c r="A59" s="299"/>
      <c r="B59" s="35"/>
      <c r="D59" s="27"/>
    </row>
    <row r="60" spans="1:4" ht="15.75" customHeight="1">
      <c r="A60" s="299"/>
      <c r="B60" s="35"/>
      <c r="D60" s="27"/>
    </row>
    <row r="61" spans="1:4" ht="15.75" customHeight="1">
      <c r="A61" s="299"/>
      <c r="B61" s="35"/>
      <c r="D61" s="27"/>
    </row>
    <row r="62" spans="1:4" ht="15.75" customHeight="1">
      <c r="A62" s="299"/>
      <c r="B62" s="26"/>
      <c r="D62" s="27"/>
    </row>
    <row r="63" spans="1:4" ht="15.75" customHeight="1">
      <c r="A63" s="299"/>
      <c r="B63" s="32"/>
      <c r="D63" s="28"/>
    </row>
    <row r="64" spans="1:4" ht="15.75" customHeight="1">
      <c r="A64" s="299"/>
      <c r="B64" s="36"/>
      <c r="D64" s="27"/>
    </row>
    <row r="65" spans="1:4" ht="15.75" customHeight="1">
      <c r="A65" s="299"/>
      <c r="B65" s="35"/>
      <c r="D65" s="27"/>
    </row>
    <row r="66" spans="1:4" ht="15.75" customHeight="1">
      <c r="A66" s="299"/>
      <c r="B66" s="35"/>
      <c r="D66" s="27"/>
    </row>
    <row r="67" spans="1:4" ht="15.75" customHeight="1">
      <c r="A67" s="299"/>
      <c r="B67" s="29"/>
      <c r="D67" s="27"/>
    </row>
    <row r="68" spans="1:4" ht="15.75" customHeight="1">
      <c r="A68" s="299"/>
      <c r="B68" s="29"/>
      <c r="D68" s="27"/>
    </row>
    <row r="69" spans="1:4" ht="15.75" customHeight="1">
      <c r="A69" s="299"/>
      <c r="B69" s="35"/>
      <c r="D69" s="28"/>
    </row>
    <row r="70" spans="1:4" ht="15.75" customHeight="1">
      <c r="A70" s="299"/>
      <c r="B70" s="30"/>
      <c r="D70" s="28"/>
    </row>
    <row r="71" spans="1:4" ht="15.75" customHeight="1">
      <c r="A71" s="299"/>
      <c r="B71" s="25"/>
      <c r="D71" s="27"/>
    </row>
    <row r="72" spans="1:4" ht="15.75" customHeight="1">
      <c r="A72" s="299"/>
      <c r="B72" s="36"/>
      <c r="D72" s="27"/>
    </row>
    <row r="73" spans="1:4" ht="15.75" customHeight="1">
      <c r="A73" s="299"/>
      <c r="B73" s="29"/>
      <c r="D73" s="27"/>
    </row>
    <row r="74" spans="1:4" ht="15.75" customHeight="1">
      <c r="A74" s="299"/>
      <c r="B74" s="25"/>
      <c r="D74" s="27"/>
    </row>
    <row r="75" spans="1:4" ht="15.75" customHeight="1">
      <c r="A75" s="299"/>
      <c r="B75" s="36"/>
      <c r="D75" s="27"/>
    </row>
    <row r="76" spans="1:4" ht="15.75" customHeight="1">
      <c r="A76" s="299"/>
      <c r="B76" s="36"/>
      <c r="D76" s="27"/>
    </row>
    <row r="77" spans="1:4" ht="15.75" customHeight="1">
      <c r="A77" s="299"/>
      <c r="B77" s="35"/>
      <c r="D77" s="27"/>
    </row>
    <row r="78" spans="1:4" ht="15.75" customHeight="1">
      <c r="A78" s="299"/>
      <c r="B78" s="35"/>
      <c r="D78" s="27"/>
    </row>
    <row r="79" spans="1:4" ht="15.75" customHeight="1">
      <c r="A79" s="299"/>
      <c r="B79" s="35"/>
      <c r="D79" s="27"/>
    </row>
    <row r="80" spans="1:4" ht="15.75" customHeight="1">
      <c r="A80" s="299"/>
      <c r="B80" s="25"/>
      <c r="D80" s="27"/>
    </row>
    <row r="81" spans="1:4" ht="15.75" customHeight="1">
      <c r="A81" s="299"/>
      <c r="B81" s="36"/>
      <c r="D81" s="27"/>
    </row>
    <row r="82" spans="1:4" ht="15.75" customHeight="1">
      <c r="A82" s="299"/>
      <c r="B82" s="35"/>
      <c r="D82" s="27"/>
    </row>
    <row r="83" spans="1:4" ht="15.75" customHeight="1">
      <c r="A83" s="299"/>
      <c r="B83" s="35"/>
      <c r="D83" s="27"/>
    </row>
    <row r="84" spans="1:4" ht="15.75" customHeight="1">
      <c r="A84" s="299"/>
      <c r="B84" s="26"/>
      <c r="D84" s="27"/>
    </row>
    <row r="85" spans="1:4" ht="15.75" customHeight="1">
      <c r="A85" s="299"/>
      <c r="B85" s="35"/>
      <c r="D85" s="27"/>
    </row>
    <row r="86" spans="1:4" ht="15.75" customHeight="1">
      <c r="A86" s="299"/>
      <c r="B86" s="32"/>
      <c r="D86" s="28"/>
    </row>
    <row r="87" spans="1:4">
      <c r="A87" s="32"/>
      <c r="B87" s="32"/>
      <c r="D87" s="28"/>
    </row>
  </sheetData>
  <mergeCells count="21">
    <mergeCell ref="A64:A86"/>
    <mergeCell ref="H9:H12"/>
    <mergeCell ref="G9:G12"/>
    <mergeCell ref="I9:I12"/>
    <mergeCell ref="J9:J12"/>
    <mergeCell ref="F9:F12"/>
    <mergeCell ref="B9:B12"/>
    <mergeCell ref="C9:C12"/>
    <mergeCell ref="D9:D12"/>
    <mergeCell ref="E9:E12"/>
    <mergeCell ref="D20:G22"/>
    <mergeCell ref="C24:M35"/>
    <mergeCell ref="B2:M2"/>
    <mergeCell ref="N11:O12"/>
    <mergeCell ref="A22:A63"/>
    <mergeCell ref="K9:K12"/>
    <mergeCell ref="L9:L12"/>
    <mergeCell ref="M9:M12"/>
    <mergeCell ref="B8:C8"/>
    <mergeCell ref="H3:M4"/>
    <mergeCell ref="H5:M6"/>
  </mergeCells>
  <phoneticPr fontId="1"/>
  <conditionalFormatting sqref="K15:K17">
    <cfRule type="expression" dxfId="0" priority="2">
      <formula>IF(C15="都道府県が行う事業（直接補助）",TRUE,FALSE)</formula>
    </cfRule>
  </conditionalFormatting>
  <dataValidations count="5">
    <dataValidation imeMode="off" allowBlank="1" showInputMessage="1" showErrorMessage="1" sqref="B21:B87 I9:I14 C9:C14 D9:G17 C88:K1048576 L18:M18 H9 H13:H14 E18:H19 J9:K17 C18:D20 I18:K23 G36:K87"/>
    <dataValidation type="list" allowBlank="1" showInputMessage="1" showErrorMessage="1" sqref="C15:C17">
      <formula1>$C$20:$C$21</formula1>
    </dataValidation>
    <dataValidation allowBlank="1" showInputMessage="1" showErrorMessage="1" sqref="I15:I17"/>
    <dataValidation type="list" imeMode="off" allowBlank="1" showInputMessage="1" showErrorMessage="1" sqref="H15:H17">
      <formula1>$H$20:$H$22</formula1>
    </dataValidation>
    <dataValidation type="list" allowBlank="1" showInputMessage="1" showErrorMessage="1" sqref="B8">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9"/>
  <sheetViews>
    <sheetView workbookViewId="0">
      <selection activeCell="M5" sqref="M5"/>
    </sheetView>
  </sheetViews>
  <sheetFormatPr defaultColWidth="9" defaultRowHeight="13"/>
  <cols>
    <col min="1" max="1" width="7.08203125" style="3" bestFit="1" customWidth="1"/>
    <col min="2" max="2" width="24.75" style="3" customWidth="1"/>
    <col min="3" max="10" width="11.25" style="3" customWidth="1"/>
    <col min="11" max="13" width="5.75" style="3" customWidth="1"/>
    <col min="14" max="15" width="5.58203125" style="3" customWidth="1"/>
    <col min="16" max="16384" width="9" style="3"/>
  </cols>
  <sheetData>
    <row r="1" spans="1:15" ht="21" customHeight="1" thickBot="1"/>
    <row r="2" spans="1:15" ht="24" customHeight="1" thickBot="1">
      <c r="B2" s="327" t="s">
        <v>150</v>
      </c>
      <c r="C2" s="328"/>
      <c r="D2" s="328"/>
      <c r="E2" s="328"/>
      <c r="F2" s="328"/>
      <c r="G2" s="328"/>
      <c r="H2" s="328"/>
      <c r="I2" s="328"/>
      <c r="J2" s="329"/>
    </row>
    <row r="3" spans="1:15" ht="13.5" thickBot="1"/>
    <row r="4" spans="1:15" ht="19.5" customHeight="1">
      <c r="B4" s="109" t="s">
        <v>90</v>
      </c>
      <c r="F4" s="333"/>
      <c r="G4" s="334"/>
      <c r="H4" s="334"/>
      <c r="I4" s="334"/>
      <c r="J4" s="335"/>
    </row>
    <row r="5" spans="1:15" ht="19.5" customHeight="1">
      <c r="B5" s="107" t="s">
        <v>58</v>
      </c>
      <c r="F5" s="336"/>
      <c r="G5" s="337"/>
      <c r="H5" s="337"/>
      <c r="I5" s="337"/>
      <c r="J5" s="338"/>
    </row>
    <row r="6" spans="1:15" ht="19.5" customHeight="1">
      <c r="B6" s="108" t="s">
        <v>2</v>
      </c>
      <c r="F6" s="339"/>
      <c r="G6" s="340"/>
      <c r="H6" s="340"/>
      <c r="I6" s="340"/>
      <c r="J6" s="341"/>
    </row>
    <row r="7" spans="1:15" ht="7.5" customHeight="1" thickBot="1">
      <c r="B7" s="33"/>
      <c r="C7" s="33"/>
      <c r="D7" s="33"/>
      <c r="E7" s="33"/>
      <c r="F7" s="342"/>
      <c r="G7" s="343"/>
      <c r="H7" s="343"/>
      <c r="I7" s="343"/>
      <c r="J7" s="344"/>
    </row>
    <row r="8" spans="1:15" ht="18" thickBot="1">
      <c r="B8" s="267"/>
      <c r="C8" s="268"/>
      <c r="D8" s="3" t="s">
        <v>3</v>
      </c>
    </row>
    <row r="9" spans="1:15" ht="45" customHeight="1" thickTop="1">
      <c r="B9" s="330" t="s">
        <v>91</v>
      </c>
      <c r="C9" s="110" t="s">
        <v>92</v>
      </c>
      <c r="D9" s="110" t="s">
        <v>93</v>
      </c>
      <c r="E9" s="111" t="s">
        <v>94</v>
      </c>
      <c r="F9" s="110" t="s">
        <v>95</v>
      </c>
      <c r="G9" s="111" t="s">
        <v>96</v>
      </c>
      <c r="H9" s="111" t="s">
        <v>97</v>
      </c>
      <c r="I9" s="112" t="s">
        <v>98</v>
      </c>
      <c r="J9" s="113" t="s">
        <v>70</v>
      </c>
    </row>
    <row r="10" spans="1:15" ht="13.5" customHeight="1" thickBot="1">
      <c r="B10" s="331"/>
      <c r="C10" s="4" t="s">
        <v>99</v>
      </c>
      <c r="D10" s="5" t="s">
        <v>100</v>
      </c>
      <c r="E10" s="4" t="s">
        <v>101</v>
      </c>
      <c r="F10" s="5" t="s">
        <v>102</v>
      </c>
      <c r="G10" s="4" t="s">
        <v>103</v>
      </c>
      <c r="H10" s="4" t="s">
        <v>104</v>
      </c>
      <c r="I10" s="48"/>
      <c r="J10" s="50" t="s">
        <v>105</v>
      </c>
    </row>
    <row r="11" spans="1:15" ht="18.75" customHeight="1">
      <c r="B11" s="6"/>
      <c r="C11" s="58" t="s">
        <v>106</v>
      </c>
      <c r="D11" s="58" t="s">
        <v>107</v>
      </c>
      <c r="E11" s="58" t="s">
        <v>106</v>
      </c>
      <c r="F11" s="58" t="s">
        <v>106</v>
      </c>
      <c r="G11" s="58" t="s">
        <v>108</v>
      </c>
      <c r="H11" s="58" t="s">
        <v>108</v>
      </c>
      <c r="I11" s="49"/>
      <c r="J11" s="7"/>
    </row>
    <row r="12" spans="1:15" ht="22.5" customHeight="1">
      <c r="A12" s="3" t="s">
        <v>45</v>
      </c>
      <c r="B12" s="161" t="s">
        <v>109</v>
      </c>
      <c r="C12" s="162">
        <v>50000000</v>
      </c>
      <c r="D12" s="162">
        <v>8500000</v>
      </c>
      <c r="E12" s="163">
        <f t="shared" ref="E12:E13" si="0">C12-D12</f>
        <v>41500000</v>
      </c>
      <c r="F12" s="162">
        <v>40000000</v>
      </c>
      <c r="G12" s="164">
        <v>16800000</v>
      </c>
      <c r="H12" s="163">
        <f>MIN(E12,F12,G12)</f>
        <v>16800000</v>
      </c>
      <c r="I12" s="165">
        <v>0.5</v>
      </c>
      <c r="J12" s="163">
        <f t="shared" ref="J12:J13" si="1">H12*I12</f>
        <v>8400000</v>
      </c>
      <c r="K12" s="8"/>
      <c r="L12" s="9"/>
      <c r="M12" s="9"/>
      <c r="N12" s="9"/>
      <c r="O12" s="9"/>
    </row>
    <row r="13" spans="1:15" ht="60" customHeight="1" thickBot="1">
      <c r="B13" s="225"/>
      <c r="C13" s="226"/>
      <c r="D13" s="226"/>
      <c r="E13" s="227">
        <f t="shared" si="0"/>
        <v>0</v>
      </c>
      <c r="F13" s="226"/>
      <c r="G13" s="228">
        <v>16800000</v>
      </c>
      <c r="H13" s="227">
        <f t="shared" ref="H13" si="2">MIN(E13,F13,G13)</f>
        <v>0</v>
      </c>
      <c r="I13" s="229">
        <v>0.5</v>
      </c>
      <c r="J13" s="227">
        <f t="shared" si="1"/>
        <v>0</v>
      </c>
      <c r="K13" s="8"/>
      <c r="L13" s="9"/>
      <c r="M13" s="9"/>
      <c r="N13" s="9"/>
      <c r="O13" s="9"/>
    </row>
    <row r="14" spans="1:15" ht="13.5" thickTop="1">
      <c r="B14" s="2"/>
    </row>
    <row r="15" spans="1:15">
      <c r="B15" s="10" t="s">
        <v>110</v>
      </c>
      <c r="H15" s="51"/>
    </row>
    <row r="16" spans="1:15">
      <c r="B16" s="53" t="s">
        <v>111</v>
      </c>
    </row>
    <row r="17" spans="2:12">
      <c r="B17" s="187" t="s">
        <v>112</v>
      </c>
      <c r="C17" s="187"/>
      <c r="D17" s="187"/>
      <c r="E17" s="187"/>
      <c r="F17" s="187"/>
      <c r="G17" s="187"/>
      <c r="H17" s="186"/>
    </row>
    <row r="18" spans="2:12" ht="84" customHeight="1">
      <c r="B18" s="332" t="s">
        <v>134</v>
      </c>
      <c r="C18" s="332"/>
      <c r="D18" s="332"/>
      <c r="E18" s="332"/>
      <c r="F18" s="332"/>
      <c r="G18" s="332"/>
      <c r="H18" s="332"/>
      <c r="I18" s="332"/>
      <c r="J18" s="332"/>
      <c r="K18" s="332"/>
      <c r="L18" s="332"/>
    </row>
    <row r="19" spans="2:12">
      <c r="B19" s="187" t="s">
        <v>113</v>
      </c>
      <c r="C19" s="187"/>
      <c r="D19" s="187"/>
      <c r="E19" s="187"/>
      <c r="F19" s="187"/>
      <c r="G19" s="187"/>
      <c r="H19" s="186"/>
    </row>
  </sheetData>
  <mergeCells count="6">
    <mergeCell ref="B2:J2"/>
    <mergeCell ref="B9:B10"/>
    <mergeCell ref="B8:C8"/>
    <mergeCell ref="B18:L18"/>
    <mergeCell ref="F4:J5"/>
    <mergeCell ref="F6:J7"/>
  </mergeCells>
  <phoneticPr fontId="1"/>
  <dataValidations count="1">
    <dataValidation type="list" allowBlank="1" showInputMessage="1" showErrorMessage="1" sqref="B8">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
  <sheetViews>
    <sheetView tabSelected="1" workbookViewId="0">
      <selection activeCell="B2" sqref="B2:J2"/>
    </sheetView>
  </sheetViews>
  <sheetFormatPr defaultColWidth="9" defaultRowHeight="13"/>
  <cols>
    <col min="1" max="1" width="7.5" style="11" bestFit="1" customWidth="1"/>
    <col min="2" max="2" width="29.33203125" style="11" customWidth="1"/>
    <col min="3" max="4" width="13.83203125" style="11" customWidth="1"/>
    <col min="5" max="5" width="15.5" style="11" bestFit="1" customWidth="1"/>
    <col min="6" max="7" width="13.83203125" style="11" customWidth="1"/>
    <col min="8" max="8" width="17.08203125" style="11" customWidth="1"/>
    <col min="9" max="9" width="10.5" style="11" customWidth="1"/>
    <col min="10" max="10" width="12.75" style="56" customWidth="1"/>
    <col min="11" max="16384" width="9" style="11"/>
  </cols>
  <sheetData>
    <row r="1" spans="1:10" ht="13.5" customHeight="1" thickBot="1"/>
    <row r="2" spans="1:10" ht="19.5" customHeight="1" thickBot="1">
      <c r="B2" s="348" t="s">
        <v>151</v>
      </c>
      <c r="C2" s="349"/>
      <c r="D2" s="349"/>
      <c r="E2" s="349"/>
      <c r="F2" s="349"/>
      <c r="G2" s="349"/>
      <c r="H2" s="349"/>
      <c r="I2" s="349"/>
      <c r="J2" s="350"/>
    </row>
    <row r="3" spans="1:10">
      <c r="F3" s="333"/>
      <c r="G3" s="334"/>
      <c r="H3" s="334"/>
      <c r="I3" s="334"/>
      <c r="J3" s="335"/>
    </row>
    <row r="4" spans="1:10" ht="13" customHeight="1">
      <c r="B4" s="104" t="s">
        <v>57</v>
      </c>
      <c r="C4" s="83"/>
      <c r="D4" s="83"/>
      <c r="F4" s="336"/>
      <c r="G4" s="337"/>
      <c r="H4" s="337"/>
      <c r="I4" s="337"/>
      <c r="J4" s="338"/>
    </row>
    <row r="5" spans="1:10" ht="13" customHeight="1">
      <c r="B5" s="105" t="s">
        <v>58</v>
      </c>
      <c r="C5" s="84"/>
      <c r="D5" s="84"/>
      <c r="F5" s="339"/>
      <c r="G5" s="340"/>
      <c r="H5" s="340"/>
      <c r="I5" s="340"/>
      <c r="J5" s="341"/>
    </row>
    <row r="6" spans="1:10" ht="13.5" customHeight="1" thickBot="1">
      <c r="B6" s="106" t="s">
        <v>2</v>
      </c>
      <c r="C6" s="84"/>
      <c r="D6" s="84"/>
      <c r="F6" s="342"/>
      <c r="G6" s="343"/>
      <c r="H6" s="343"/>
      <c r="I6" s="343"/>
      <c r="J6" s="344"/>
    </row>
    <row r="7" spans="1:10">
      <c r="B7" s="34"/>
      <c r="C7" s="34"/>
      <c r="D7" s="34"/>
      <c r="E7" s="34"/>
      <c r="F7" s="34"/>
      <c r="G7" s="34"/>
      <c r="H7" s="34"/>
      <c r="I7" s="34"/>
    </row>
    <row r="8" spans="1:10" ht="18" thickBot="1">
      <c r="B8" s="308"/>
      <c r="C8" s="309"/>
      <c r="D8" s="103" t="s">
        <v>3</v>
      </c>
    </row>
    <row r="9" spans="1:10">
      <c r="B9" s="345" t="s">
        <v>114</v>
      </c>
      <c r="C9" s="85" t="s">
        <v>115</v>
      </c>
      <c r="D9" s="86" t="s">
        <v>116</v>
      </c>
      <c r="E9" s="91" t="s">
        <v>117</v>
      </c>
      <c r="F9" s="86" t="s">
        <v>118</v>
      </c>
      <c r="G9" s="91" t="s">
        <v>119</v>
      </c>
      <c r="H9" s="94" t="s">
        <v>120</v>
      </c>
      <c r="I9" s="95"/>
      <c r="J9" s="96"/>
    </row>
    <row r="10" spans="1:10">
      <c r="B10" s="346"/>
      <c r="C10" s="87" t="s">
        <v>121</v>
      </c>
      <c r="D10" s="88" t="s">
        <v>122</v>
      </c>
      <c r="E10" s="92" t="s">
        <v>123</v>
      </c>
      <c r="F10" s="88" t="s">
        <v>124</v>
      </c>
      <c r="G10" s="92" t="s">
        <v>125</v>
      </c>
      <c r="H10" s="97" t="s">
        <v>67</v>
      </c>
      <c r="I10" s="98" t="s">
        <v>126</v>
      </c>
      <c r="J10" s="99" t="s">
        <v>70</v>
      </c>
    </row>
    <row r="11" spans="1:10" ht="19">
      <c r="B11" s="347"/>
      <c r="C11" s="89"/>
      <c r="D11" s="90" t="s">
        <v>127</v>
      </c>
      <c r="E11" s="93" t="s">
        <v>128</v>
      </c>
      <c r="F11" s="90" t="s">
        <v>129</v>
      </c>
      <c r="G11" s="93"/>
      <c r="H11" s="100" t="s">
        <v>130</v>
      </c>
      <c r="I11" s="101"/>
      <c r="J11" s="102"/>
    </row>
    <row r="12" spans="1:10">
      <c r="B12" s="57"/>
      <c r="C12" s="12" t="s">
        <v>131</v>
      </c>
      <c r="D12" s="13" t="s">
        <v>131</v>
      </c>
      <c r="E12" s="14" t="s">
        <v>131</v>
      </c>
      <c r="F12" s="13" t="s">
        <v>131</v>
      </c>
      <c r="G12" s="13" t="s">
        <v>131</v>
      </c>
      <c r="H12" s="54" t="s">
        <v>131</v>
      </c>
      <c r="I12" s="55"/>
      <c r="J12" s="63"/>
    </row>
    <row r="13" spans="1:10">
      <c r="A13" s="11" t="s">
        <v>45</v>
      </c>
      <c r="B13" s="166" t="s">
        <v>132</v>
      </c>
      <c r="C13" s="167">
        <v>3200000</v>
      </c>
      <c r="D13" s="168">
        <v>100000</v>
      </c>
      <c r="E13" s="169">
        <f>C13-D13</f>
        <v>3100000</v>
      </c>
      <c r="F13" s="168">
        <v>3000000</v>
      </c>
      <c r="G13" s="169">
        <v>7279000</v>
      </c>
      <c r="H13" s="170">
        <f t="shared" ref="H13:H14" si="0">MIN(E13,F13,G13)</f>
        <v>3000000</v>
      </c>
      <c r="I13" s="171">
        <v>0.5</v>
      </c>
      <c r="J13" s="172">
        <f t="shared" ref="J13:J14" si="1">H13*I13</f>
        <v>1500000</v>
      </c>
    </row>
    <row r="14" spans="1:10" ht="60" customHeight="1" thickBot="1">
      <c r="B14" s="230"/>
      <c r="C14" s="231"/>
      <c r="D14" s="232"/>
      <c r="E14" s="233">
        <f t="shared" ref="E14" si="2">C14-D14</f>
        <v>0</v>
      </c>
      <c r="F14" s="232"/>
      <c r="G14" s="233">
        <v>7279000</v>
      </c>
      <c r="H14" s="234">
        <f t="shared" si="0"/>
        <v>0</v>
      </c>
      <c r="I14" s="235">
        <v>0.5</v>
      </c>
      <c r="J14" s="236">
        <f t="shared" si="1"/>
        <v>0</v>
      </c>
    </row>
    <row r="16" spans="1:10">
      <c r="B16" s="10" t="s">
        <v>110</v>
      </c>
    </row>
    <row r="17" spans="2:10">
      <c r="B17" s="53" t="s">
        <v>111</v>
      </c>
    </row>
    <row r="18" spans="2:10">
      <c r="B18" s="187" t="s">
        <v>135</v>
      </c>
      <c r="C18" s="187"/>
      <c r="D18" s="187"/>
      <c r="E18" s="187"/>
      <c r="F18" s="187"/>
      <c r="G18" s="187"/>
      <c r="H18" s="186"/>
    </row>
    <row r="19" spans="2:10" ht="78" customHeight="1">
      <c r="B19" s="332" t="s">
        <v>134</v>
      </c>
      <c r="C19" s="332"/>
      <c r="D19" s="332"/>
      <c r="E19" s="332"/>
      <c r="F19" s="332"/>
      <c r="G19" s="332"/>
      <c r="H19" s="332"/>
      <c r="I19" s="332"/>
      <c r="J19" s="332"/>
    </row>
    <row r="20" spans="2:10">
      <c r="B20" s="187" t="s">
        <v>136</v>
      </c>
      <c r="C20" s="187"/>
      <c r="D20" s="187"/>
      <c r="E20" s="187"/>
      <c r="F20" s="187"/>
      <c r="G20" s="187"/>
      <c r="H20" s="186"/>
    </row>
  </sheetData>
  <mergeCells count="6">
    <mergeCell ref="B9:B11"/>
    <mergeCell ref="B8:C8"/>
    <mergeCell ref="B2:J2"/>
    <mergeCell ref="B19:J19"/>
    <mergeCell ref="F3:J4"/>
    <mergeCell ref="F5:J6"/>
  </mergeCells>
  <phoneticPr fontId="1"/>
  <dataValidations count="1">
    <dataValidation type="list" allowBlank="1" showInputMessage="1" showErrorMessage="1" sqref="B8">
      <formula1>#REF!</formula1>
    </dataValidation>
  </dataValidations>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4" ma:contentTypeDescription="新しいドキュメントを作成します。" ma:contentTypeScope="" ma:versionID="f9ab238290685a720663bc19f9cd8a80">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14bc3007b947aaf269940a0ffb373b72"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762074AD-988E-49DE-B4DF-E5C50BDC0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01AFEA-BCD6-4D0D-9054-5EF2417903AF}">
  <ds:schemaRefs>
    <ds:schemaRef ds:uri="http://schemas.microsoft.com/sharepoint/v3/contenttype/forms"/>
  </ds:schemaRefs>
</ds:datastoreItem>
</file>

<file path=customXml/itemProps3.xml><?xml version="1.0" encoding="utf-8"?>
<ds:datastoreItem xmlns:ds="http://schemas.openxmlformats.org/officeDocument/2006/customXml" ds:itemID="{632D8558-495E-496C-9C92-8986FDC3E393}">
  <ds:schemaRefs>
    <ds:schemaRef ds:uri="http://schemas.openxmlformats.org/package/2006/metadata/core-properties"/>
    <ds:schemaRef ds:uri="http://schemas.microsoft.com/office/2006/documentManagement/types"/>
    <ds:schemaRef ds:uri="http://purl.org/dc/dcmitype/"/>
    <ds:schemaRef ds:uri="ae0b9f2f-9f6e-447f-a968-a6c8993a7985"/>
    <ds:schemaRef ds:uri="http://purl.org/dc/elements/1.1/"/>
    <ds:schemaRef ds:uri="http://schemas.microsoft.com/office/2006/metadata/properties"/>
    <ds:schemaRef ds:uri="http://purl.org/dc/terms/"/>
    <ds:schemaRef ds:uri="http://schemas.microsoft.com/office/infopath/2007/PartnerControls"/>
    <ds:schemaRef ds:uri="85e6e18b-26c1-4122-9e79-e6c53ac26d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（4.分娩取扱施設支援事業）施設⇒三重県提出用</vt:lpstr>
      <vt:lpstr>（４．小児医療施設支援事業）施設⇒三重県提出用</vt:lpstr>
      <vt:lpstr>（５．地域連携周産期支援_分娩_運営）施設⇒三重県提出用</vt:lpstr>
      <vt:lpstr>（６．地域連携周産期支援_産科_施設）施設⇒三重県提出用</vt:lpstr>
      <vt:lpstr>（６．地域連携周産期支援_産科_設備）施設⇒三重県提出用</vt:lpstr>
      <vt:lpstr>'（4.分娩取扱施設支援事業）施設⇒三重県提出用'!Print_Area</vt:lpstr>
      <vt:lpstr>'（５．地域連携周産期支援_分娩_運営）施設⇒三重県提出用'!Print_Area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