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2E0BB728-C00E-4276-8E44-D376ED601476}" xr6:coauthVersionLast="47" xr6:coauthVersionMax="47" xr10:uidLastSave="{00000000-0000-0000-0000-000000000000}"/>
  <workbookProtection workbookAlgorithmName="SHA-512" workbookHashValue="tbvwO/wzq/VKnRAiHUKpZx5eSfQfCs0jJ+5MhrnnPLqIdmXtkcC/Vgyi54l+Oag16qUnPh/6p2LUAZ1XOB43uQ==" workbookSaltValue="JF7jd7DvWwts8nq7c88Q6g=="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alcChain>
</file>

<file path=xl/sharedStrings.xml><?xml version="1.0" encoding="utf-8"?>
<sst xmlns="http://schemas.openxmlformats.org/spreadsheetml/2006/main" count="246" uniqueCount="119">
  <si>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</si>
  <si>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</si>
  <si>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</si>
  <si>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</si>
  <si>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</si>
  <si>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</si>
  <si>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</si>
  <si>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</si>
  <si>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</si>
  <si>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</si>
  <si>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</si>
  <si>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</si>
  <si>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</si>
  <si>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</si>
  <si>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</si>
  <si>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</si>
  <si>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</si>
  <si>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</si>
  <si>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</si>
  <si>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</si>
  <si>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</si>
  <si>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</si>
  <si>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</si>
  <si>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</si>
  <si>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</si>
  <si>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</si>
  <si>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</si>
  <si>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</si>
  <si>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</si>
  <si>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</si>
  <si>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</si>
  <si>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</si>
  <si>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</si>
  <si>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</si>
  <si>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</si>
  <si>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</si>
  <si>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</si>
  <si>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</si>
  <si>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</si>
  <si>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</si>
  <si>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</si>
  <si>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</si>
  <si>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</si>
  <si>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</si>
  <si>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</si>
  <si>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</si>
  <si>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</si>
  <si>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</si>
  <si>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</si>
  <si>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</si>
  <si>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</si>
  <si>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</si>
  <si>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</si>
  <si>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</si>
  <si>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</si>
  <si>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</si>
  <si>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</si>
  <si>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</si>
  <si>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</si>
  <si>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</si>
  <si>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</si>
  <si>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</si>
  <si>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</si>
  <si>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</si>
  <si>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</si>
  <si>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</si>
  <si>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</si>
  <si>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</si>
  <si>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</si>
  <si>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</si>
  <si>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</si>
  <si>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</si>
  <si>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</si>
  <si>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</si>
  <si>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</si>
  <si>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</si>
  <si>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</si>
  <si>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</si>
  <si>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</si>
  <si>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</si>
  <si>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</si>
  <si>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</si>
  <si>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</si>
  <si>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</si>
  <si>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</si>
  <si>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</si>
  <si>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</si>
  <si>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</si>
  <si>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</si>
  <si>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</si>
  <si>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</si>
  <si>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</si>
  <si>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</si>
  <si>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</si>
  <si>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</si>
  <si>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</si>
  <si>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</si>
  <si>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</si>
  <si>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</si>
  <si>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</si>
  <si>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</si>
  <si>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</si>
  <si>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</si>
  <si>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</si>
  <si>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</si>
  <si>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</si>
  <si>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</si>
  <si>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</si>
  <si>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</si>
  <si>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</si>
  <si>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</si>
  <si>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</si>
  <si>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</si>
  <si>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</si>
  <si>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</si>
  <si>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</si>
  <si>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については、R1より年々減少傾向にあり、経費回収率についても同様である。経費回収率については微増を続けているが、類似団体平均値を下回っており、施設利用率が低いことから、整備した施設が現状において、適切な水準の料金収入に結び付いていないため、将来的な料金改定について検討する必要がある。</t>
    <rPh sb="0" eb="3">
      <t>シュウエキテキ</t>
    </rPh>
    <rPh sb="3" eb="5">
      <t>シュウシ</t>
    </rPh>
    <rPh sb="15" eb="17">
      <t>ネンネン</t>
    </rPh>
    <rPh sb="17" eb="19">
      <t>ゲンショウ</t>
    </rPh>
    <rPh sb="19" eb="21">
      <t>ケイコウ</t>
    </rPh>
    <rPh sb="25" eb="27">
      <t>ケイヒ</t>
    </rPh>
    <rPh sb="27" eb="29">
      <t>カイシュウ</t>
    </rPh>
    <rPh sb="29" eb="30">
      <t>リツ</t>
    </rPh>
    <rPh sb="35" eb="37">
      <t>ドウヨウ</t>
    </rPh>
    <rPh sb="41" eb="43">
      <t>ケイヒ</t>
    </rPh>
    <rPh sb="43" eb="45">
      <t>カイシュウ</t>
    </rPh>
    <rPh sb="45" eb="46">
      <t>リツ</t>
    </rPh>
    <rPh sb="51" eb="53">
      <t>ビゾウ</t>
    </rPh>
    <rPh sb="54" eb="55">
      <t>ツヅ</t>
    </rPh>
    <rPh sb="61" eb="68">
      <t>ルイジダンタイヘイキンチ</t>
    </rPh>
    <rPh sb="69" eb="71">
      <t>シタマワ</t>
    </rPh>
    <rPh sb="76" eb="78">
      <t>シセツ</t>
    </rPh>
    <rPh sb="78" eb="80">
      <t>リヨウ</t>
    </rPh>
    <rPh sb="80" eb="81">
      <t>リツ</t>
    </rPh>
    <rPh sb="82" eb="83">
      <t>ヒク</t>
    </rPh>
    <rPh sb="89" eb="91">
      <t>セイビ</t>
    </rPh>
    <rPh sb="93" eb="95">
      <t>シセツ</t>
    </rPh>
    <rPh sb="96" eb="98">
      <t>ゲンジョウ</t>
    </rPh>
    <rPh sb="103" eb="105">
      <t>テキセツ</t>
    </rPh>
    <rPh sb="106" eb="108">
      <t>スイジュン</t>
    </rPh>
    <rPh sb="109" eb="111">
      <t>リョウキン</t>
    </rPh>
    <rPh sb="111" eb="113">
      <t>シュウニュウ</t>
    </rPh>
    <rPh sb="114" eb="115">
      <t>ムス</t>
    </rPh>
    <rPh sb="116" eb="117">
      <t>ツ</t>
    </rPh>
    <rPh sb="125" eb="128">
      <t>ショウライテキ</t>
    </rPh>
    <rPh sb="129" eb="131">
      <t>リョウキン</t>
    </rPh>
    <rPh sb="131" eb="133">
      <t>カイテイ</t>
    </rPh>
    <rPh sb="137" eb="139">
      <t>ケントウ</t>
    </rPh>
    <rPh sb="141" eb="143">
      <t>ヒツヨウ</t>
    </rPh>
    <phoneticPr fontId="4"/>
  </si>
  <si>
    <t>令和5年度で策定した長寿命化計画を基に、令和6年度から計画的に修繕を実施していく。</t>
    <rPh sb="0" eb="2">
      <t>レイワ</t>
    </rPh>
    <rPh sb="3" eb="5">
      <t>ネンド</t>
    </rPh>
    <rPh sb="6" eb="8">
      <t>サクテイ</t>
    </rPh>
    <rPh sb="10" eb="14">
      <t>チョウジュミョウカ</t>
    </rPh>
    <rPh sb="14" eb="16">
      <t>ケイカク</t>
    </rPh>
    <rPh sb="17" eb="18">
      <t>モト</t>
    </rPh>
    <rPh sb="20" eb="22">
      <t>レイワ</t>
    </rPh>
    <rPh sb="23" eb="25">
      <t>ネンド</t>
    </rPh>
    <rPh sb="27" eb="30">
      <t>ケイカクテキ</t>
    </rPh>
    <rPh sb="31" eb="33">
      <t>シュウゼン</t>
    </rPh>
    <rPh sb="34" eb="36">
      <t>ジッシ</t>
    </rPh>
    <phoneticPr fontId="4"/>
  </si>
  <si>
    <t>市町村整備型浄化槽事業を実施していく中で、整備した施設に対しての経費回収率や、施設利用率などを考慮した上で、事業の実施について検討する必要がある。また今後は、長寿命化計画による維持管理コストの削減や適正な使用料についての検討が必要がある。</t>
    <rPh sb="0" eb="3">
      <t>シチョウソン</t>
    </rPh>
    <rPh sb="3" eb="5">
      <t>セイビ</t>
    </rPh>
    <rPh sb="5" eb="6">
      <t>カタ</t>
    </rPh>
    <rPh sb="6" eb="9">
      <t>ジョウカソウ</t>
    </rPh>
    <rPh sb="9" eb="11">
      <t>ジギョウ</t>
    </rPh>
    <rPh sb="12" eb="14">
      <t>ジッシ</t>
    </rPh>
    <rPh sb="18" eb="19">
      <t>ナカ</t>
    </rPh>
    <rPh sb="21" eb="23">
      <t>セイビ</t>
    </rPh>
    <rPh sb="25" eb="27">
      <t>シセツ</t>
    </rPh>
    <rPh sb="28" eb="29">
      <t>タイ</t>
    </rPh>
    <rPh sb="32" eb="34">
      <t>ケイヒ</t>
    </rPh>
    <rPh sb="34" eb="36">
      <t>カイシュウ</t>
    </rPh>
    <rPh sb="36" eb="37">
      <t>リツ</t>
    </rPh>
    <rPh sb="39" eb="41">
      <t>シセツ</t>
    </rPh>
    <rPh sb="41" eb="43">
      <t>リヨウ</t>
    </rPh>
    <rPh sb="43" eb="44">
      <t>リツ</t>
    </rPh>
    <rPh sb="47" eb="49">
      <t>コウリョ</t>
    </rPh>
    <rPh sb="51" eb="52">
      <t>ウエ</t>
    </rPh>
    <rPh sb="54" eb="56">
      <t>ジギョウ</t>
    </rPh>
    <rPh sb="57" eb="59">
      <t>ジッシ</t>
    </rPh>
    <rPh sb="63" eb="65">
      <t>ケントウ</t>
    </rPh>
    <rPh sb="67" eb="69">
      <t>ヒツヨウ</t>
    </rPh>
    <rPh sb="75" eb="77">
      <t>コンゴ</t>
    </rPh>
    <rPh sb="79" eb="83">
      <t>チョウジュミョウカ</t>
    </rPh>
    <rPh sb="83" eb="85">
      <t>ケイカク</t>
    </rPh>
    <rPh sb="88" eb="90">
      <t>イジ</t>
    </rPh>
    <rPh sb="90" eb="92">
      <t>カンリ</t>
    </rPh>
    <rPh sb="96" eb="98">
      <t>サクゲン</t>
    </rPh>
    <rPh sb="99" eb="101">
      <t>テキセイ</t>
    </rPh>
    <rPh sb="102" eb="104">
      <t>シヨウ</t>
    </rPh>
    <rPh sb="104" eb="105">
      <t>リョウ</t>
    </rPh>
    <rPh sb="110" eb="112">
      <t>ケントウ</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</si>
</sst>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B0-47EB-9892-B168F6240B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B0-47EB-9892-B168F6240B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549.22</c:v>
                </c:pt>
                <c:pt idx="1">
                  <c:v>48.41</c:v>
                </c:pt>
                <c:pt idx="2" formatCode="#,##0.00;&quot;△&quot;#,##0.00">
                  <c:v>0</c:v>
                </c:pt>
                <c:pt idx="3">
                  <c:v>32.17</c:v>
                </c:pt>
                <c:pt idx="4" formatCode="#,##0.00;&quot;△&quot;#,##0.00">
                  <c:v>0</c:v>
                </c:pt>
              </c:numCache>
            </c:numRef>
          </c:val>
          <c:extLst>
            <c:ext xmlns:c16="http://schemas.microsoft.com/office/drawing/2014/chart" uri="{C3380CC4-5D6E-409C-BE32-E72D297353CC}">
              <c16:uniqueId val="{00000000-B222-4CE3-9535-19D7081CDF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222-4CE3-9535-19D7081CDF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48.15</c:v>
                </c:pt>
                <c:pt idx="1">
                  <c:v>50.99</c:v>
                </c:pt>
                <c:pt idx="2">
                  <c:v>51.72</c:v>
                </c:pt>
                <c:pt idx="3">
                  <c:v>65.989999999999995</c:v>
                </c:pt>
                <c:pt idx="4">
                  <c:v>69.349999999999994</c:v>
                </c:pt>
              </c:numCache>
            </c:numRef>
          </c:val>
          <c:extLst>
            <c:ext xmlns:c16="http://schemas.microsoft.com/office/drawing/2014/chart" uri="{C3380CC4-5D6E-409C-BE32-E72D297353CC}">
              <c16:uniqueId val="{00000000-3486-4436-ABE4-40F8BAB2D5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3486-4436-ABE4-40F8BAB2D5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76.12</c:v>
                </c:pt>
                <c:pt idx="1">
                  <c:v>75.97</c:v>
                </c:pt>
                <c:pt idx="2">
                  <c:v>63.15</c:v>
                </c:pt>
                <c:pt idx="3">
                  <c:v>68.92</c:v>
                </c:pt>
                <c:pt idx="4">
                  <c:v>68.08</c:v>
                </c:pt>
              </c:numCache>
            </c:numRef>
          </c:val>
          <c:extLst>
            <c:ext xmlns:c16="http://schemas.microsoft.com/office/drawing/2014/chart" uri="{C3380CC4-5D6E-409C-BE32-E72D297353CC}">
              <c16:uniqueId val="{00000000-91BB-4CF7-99EF-6AC6982BD8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B-4CF7-99EF-6AC6982BD8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6-4310-968B-B2DD30993C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6-4310-968B-B2DD30993C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1-4539-BCC6-829C291D3D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1-4539-BCC6-829C291D3D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2-44EE-A7BC-982F7C5A90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2-44EE-A7BC-982F7C5A90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E0-4167-9123-385C4D1B4C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E0-4167-9123-385C4D1B4C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573.86</c:v>
                </c:pt>
                <c:pt idx="1">
                  <c:v>398.4</c:v>
                </c:pt>
                <c:pt idx="2" formatCode="#,##0.00;&quot;△&quot;#,##0.00">
                  <c:v>0</c:v>
                </c:pt>
                <c:pt idx="3">
                  <c:v>1341.72</c:v>
                </c:pt>
                <c:pt idx="4">
                  <c:v>1557.03</c:v>
                </c:pt>
              </c:numCache>
            </c:numRef>
          </c:val>
          <c:extLst>
            <c:ext xmlns:c16="http://schemas.microsoft.com/office/drawing/2014/chart" uri="{C3380CC4-5D6E-409C-BE32-E72D297353CC}">
              <c16:uniqueId val="{00000000-82EA-4C41-B7D3-00BE9EFA46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82EA-4C41-B7D3-00BE9EFA46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50.17</c:v>
                </c:pt>
                <c:pt idx="1">
                  <c:v>51.83</c:v>
                </c:pt>
                <c:pt idx="2">
                  <c:v>43.86</c:v>
                </c:pt>
                <c:pt idx="3">
                  <c:v>44.55</c:v>
                </c:pt>
                <c:pt idx="4">
                  <c:v>45.51</c:v>
                </c:pt>
              </c:numCache>
            </c:numRef>
          </c:val>
          <c:extLst>
            <c:ext xmlns:c16="http://schemas.microsoft.com/office/drawing/2014/chart" uri="{C3380CC4-5D6E-409C-BE32-E72D297353CC}">
              <c16:uniqueId val="{00000000-F945-4F5A-8815-5EC10EA130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F945-4F5A-8815-5EC10EA130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278.02</c:v>
                </c:pt>
                <c:pt idx="1">
                  <c:v>282.32</c:v>
                </c:pt>
                <c:pt idx="2">
                  <c:v>328.95</c:v>
                </c:pt>
                <c:pt idx="3">
                  <c:v>311.05</c:v>
                </c:pt>
                <c:pt idx="4">
                  <c:v>287.67</c:v>
                </c:pt>
              </c:numCache>
            </c:numRef>
          </c:val>
          <c:extLst>
            <c:ext xmlns:c16="http://schemas.microsoft.com/office/drawing/2014/chart" uri="{C3380CC4-5D6E-409C-BE32-E72D297353CC}">
              <c16:uniqueId val="{00000000-166A-443C-B6F8-35A0CC70CF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166A-443C-B6F8-35A0CC70CF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南伊勢町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10926</v>
      </c>
      <c r="AM8" s="36"/>
      <c r="AN8" s="36"/>
      <c r="AO8" s="36"/>
      <c r="AP8" s="36"/>
      <c r="AQ8" s="36"/>
      <c r="AR8" s="36"/>
      <c r="AS8" s="36"/>
      <c r="AT8" s="37">
        <f>データ!T6</f>
        <v>241.89</v>
      </c>
      <c r="AU8" s="37"/>
      <c r="AV8" s="37"/>
      <c r="AW8" s="37"/>
      <c r="AX8" s="37"/>
      <c r="AY8" s="37"/>
      <c r="AZ8" s="37"/>
      <c r="BA8" s="37"/>
      <c r="BB8" s="37">
        <f>データ!U6</f>
        <v>45.17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f>データ!N6</f>
        <v>26.6</v>
      </c>
      <c r="C10" s="37"/>
      <c r="D10" s="37"/>
      <c r="E10" s="37"/>
      <c r="F10" s="37"/>
      <c r="G10" s="37"/>
      <c r="H10" s="37"/>
      <c r="I10" s="37" t="str">
        <f>データ!O6</f>
        <v>該当数値なし</v>
      </c>
      <c r="J10" s="37"/>
      <c r="K10" s="37"/>
      <c r="L10" s="37"/>
      <c r="M10" s="37"/>
      <c r="N10" s="37"/>
      <c r="O10" s="37"/>
      <c r="P10" s="37">
        <f>データ!P6</f>
        <v>34.96</v>
      </c>
      <c r="Q10" s="37"/>
      <c r="R10" s="37"/>
      <c r="S10" s="37"/>
      <c r="T10" s="37"/>
      <c r="U10" s="37"/>
      <c r="V10" s="37"/>
      <c r="W10" s="37">
        <f>データ!Q6</f>
        <v>100</v>
      </c>
      <c r="X10" s="37"/>
      <c r="Y10" s="37"/>
      <c r="Z10" s="37"/>
      <c r="AA10" s="37"/>
      <c r="AB10" s="37"/>
      <c r="AC10" s="37"/>
      <c r="AD10" s="36">
        <f>データ!R6</f>
        <v>3410</v>
      </c>
      <c r="AE10" s="36"/>
      <c r="AF10" s="36"/>
      <c r="AG10" s="36"/>
      <c r="AH10" s="36"/>
      <c r="AI10" s="36"/>
      <c r="AJ10" s="36"/>
      <c r="AK10" s="2"/>
      <c r="AL10" s="36">
        <f>データ!V6</f>
        <v>3771</v>
      </c>
      <c r="AM10" s="36"/>
      <c r="AN10" s="36"/>
      <c r="AO10" s="36"/>
      <c r="AP10" s="36"/>
      <c r="AQ10" s="36"/>
      <c r="AR10" s="36"/>
      <c r="AS10" s="36"/>
      <c r="AT10" s="37">
        <f>データ!W6</f>
        <v>46.38</v>
      </c>
      <c r="AU10" s="37"/>
      <c r="AV10" s="37"/>
      <c r="AW10" s="37"/>
      <c r="AX10" s="37"/>
      <c r="AY10" s="37"/>
      <c r="AZ10" s="37"/>
      <c r="BA10" s="37"/>
      <c r="BB10" s="37">
        <f>データ!X6</f>
        <v>81.31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zs6wD+uixhRJeGsPFyjYMGJ4hrJG7s0EABNfVnvPyRB8+kBzfPVlbvWnftzPKBT2USzjXLW8QyYdt7e4nvM0EA==" saltValue="qSDcdq73N787iy2zbVWZ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244724</v>
      </c>
      <c r="D6" s="19">
        <f t="shared" si="3"/>
        <v>47</v>
      </c>
      <c r="E6" s="19">
        <f t="shared" si="3"/>
        <v>18</v>
      </c>
      <c r="F6" s="19">
        <f t="shared" si="3"/>
        <v>0</v>
      </c>
      <c r="G6" s="19">
        <f t="shared" si="3"/>
        <v>0</v>
      </c>
      <c r="H6" s="19" t="str">
        <f t="shared" si="3"/>
        <v>三重県　南伊勢町</v>
      </c>
      <c r="I6" s="19" t="str">
        <f t="shared" si="3"/>
        <v>法非適用</v>
      </c>
      <c r="J6" s="19" t="str">
        <f t="shared" si="3"/>
        <v>下水道事業</v>
      </c>
      <c r="K6" s="19" t="str">
        <f t="shared" si="3"/>
        <v>特定地域生活排水処理</v>
      </c>
      <c r="L6" s="19" t="str">
        <f t="shared" si="3"/>
        <v>K2</v>
      </c>
      <c r="M6" s="19" t="str">
        <f t="shared" si="3"/>
        <v>非設置</v>
      </c>
      <c r="N6" s="20">
        <f t="shared" si="3"/>
        <v>26.6</v>
      </c>
      <c r="O6" s="20" t="str">
        <f t="shared" si="3"/>
        <v>該当数値なし</v>
      </c>
      <c r="P6" s="20">
        <f t="shared" si="3"/>
        <v>34.96</v>
      </c>
      <c r="Q6" s="20">
        <f t="shared" si="3"/>
        <v>100</v>
      </c>
      <c r="R6" s="20">
        <f t="shared" si="3"/>
        <v>3410</v>
      </c>
      <c r="S6" s="20">
        <f t="shared" si="3"/>
        <v>10926</v>
      </c>
      <c r="T6" s="20">
        <f t="shared" si="3"/>
        <v>241.89</v>
      </c>
      <c r="U6" s="20">
        <f t="shared" si="3"/>
        <v>45.17</v>
      </c>
      <c r="V6" s="20">
        <f t="shared" si="3"/>
        <v>3771</v>
      </c>
      <c r="W6" s="20">
        <f t="shared" si="3"/>
        <v>46.38</v>
      </c>
      <c r="X6" s="20">
        <f t="shared" si="3"/>
        <v>81.31</v>
      </c>
      <c r="Y6" s="21">
        <f>IF(Y7="",NA(),Y7)</f>
        <v>76.12</v>
      </c>
      <c r="Z6" s="21">
        <f t="shared" ref="Z6:AH6" si="4">IF(Z7="",NA(),Z7)</f>
        <v>75.97</v>
      </c>
      <c r="AA6" s="21">
        <f t="shared" si="4"/>
        <v>63.15</v>
      </c>
      <c r="AB6" s="21">
        <f t="shared" si="4"/>
        <v>68.92</v>
      </c>
      <c r="AC6" s="21">
        <f t="shared" si="4"/>
        <v>68.08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573.86</v>
      </c>
      <c r="BG6" s="21">
        <f t="shared" ref="BG6:BO6" si="7">IF(BG7="",NA(),BG7)</f>
        <v>398.4</v>
      </c>
      <c r="BH6" s="20">
        <f t="shared" si="7"/>
        <v>0</v>
      </c>
      <c r="BI6" s="21">
        <f t="shared" si="7"/>
        <v>1341.72</v>
      </c>
      <c r="BJ6" s="21">
        <f t="shared" si="7"/>
        <v>1557.03</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50.17</v>
      </c>
      <c r="BR6" s="21">
        <f t="shared" ref="BR6:BZ6" si="8">IF(BR7="",NA(),BR7)</f>
        <v>51.83</v>
      </c>
      <c r="BS6" s="21">
        <f t="shared" si="8"/>
        <v>43.86</v>
      </c>
      <c r="BT6" s="21">
        <f t="shared" si="8"/>
        <v>44.55</v>
      </c>
      <c r="BU6" s="21">
        <f t="shared" si="8"/>
        <v>45.51</v>
      </c>
      <c r="BV6" s="21">
        <f t="shared" si="8"/>
        <v>62.5</v>
      </c>
      <c r="BW6" s="21">
        <f t="shared" si="8"/>
        <v>60.59</v>
      </c>
      <c r="BX6" s="21">
        <f t="shared" si="8"/>
        <v>60</v>
      </c>
      <c r="BY6" s="21">
        <f t="shared" si="8"/>
        <v>59.01</v>
      </c>
      <c r="BZ6" s="21">
        <f t="shared" si="8"/>
        <v>56.06</v>
      </c>
      <c r="CA6" s="20" t="str">
        <f>IF(CA7="","",IF(CA7="-","【-】","【"&amp;SUBSTITUTE(TEXT(CA7,"#,##0.00"),"-","△")&amp;"】"))</f>
        <v>【53.65】</v>
      </c>
      <c r="CB6" s="21">
        <f>IF(CB7="",NA(),CB7)</f>
        <v>278.02</v>
      </c>
      <c r="CC6" s="21">
        <f t="shared" ref="CC6:CK6" si="9">IF(CC7="",NA(),CC7)</f>
        <v>282.32</v>
      </c>
      <c r="CD6" s="21">
        <f t="shared" si="9"/>
        <v>328.95</v>
      </c>
      <c r="CE6" s="21">
        <f t="shared" si="9"/>
        <v>311.05</v>
      </c>
      <c r="CF6" s="21">
        <f t="shared" si="9"/>
        <v>287.67</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549.22</v>
      </c>
      <c r="CN6" s="21">
        <f t="shared" ref="CN6:CV6" si="10">IF(CN7="",NA(),CN7)</f>
        <v>48.41</v>
      </c>
      <c r="CO6" s="20">
        <f t="shared" si="10"/>
        <v>0</v>
      </c>
      <c r="CP6" s="21">
        <f t="shared" si="10"/>
        <v>32.17</v>
      </c>
      <c r="CQ6" s="20">
        <f t="shared" si="10"/>
        <v>0</v>
      </c>
      <c r="CR6" s="21">
        <f t="shared" si="10"/>
        <v>59.64</v>
      </c>
      <c r="CS6" s="21">
        <f t="shared" si="10"/>
        <v>58.19</v>
      </c>
      <c r="CT6" s="21">
        <f t="shared" si="10"/>
        <v>56.52</v>
      </c>
      <c r="CU6" s="21">
        <f t="shared" si="10"/>
        <v>88.45</v>
      </c>
      <c r="CV6" s="21">
        <f t="shared" si="10"/>
        <v>54.08</v>
      </c>
      <c r="CW6" s="20" t="str">
        <f>IF(CW7="","",IF(CW7="-","【-】","【"&amp;SUBSTITUTE(TEXT(CW7,"#,##0.00"),"-","△")&amp;"】"))</f>
        <v>【54.61】</v>
      </c>
      <c r="CX6" s="21">
        <f>IF(CX7="",NA(),CX7)</f>
        <v>48.15</v>
      </c>
      <c r="CY6" s="21">
        <f t="shared" ref="CY6:DG6" si="11">IF(CY7="",NA(),CY7)</f>
        <v>50.99</v>
      </c>
      <c r="CZ6" s="21">
        <f t="shared" si="11"/>
        <v>51.72</v>
      </c>
      <c r="DA6" s="21">
        <f t="shared" si="11"/>
        <v>65.989999999999995</v>
      </c>
      <c r="DB6" s="21">
        <f t="shared" si="11"/>
        <v>69.349999999999994</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244724</v>
      </c>
      <c r="D7" s="23">
        <v>47</v>
      </c>
      <c r="E7" s="23">
        <v>18</v>
      </c>
      <c r="F7" s="23">
        <v>0</v>
      </c>
      <c r="G7" s="23">
        <v>0</v>
      </c>
      <c r="H7" s="23" t="s">
        <v>98</v>
      </c>
      <c r="I7" s="23" t="s">
        <v>99</v>
      </c>
      <c r="J7" s="23" t="s">
        <v>100</v>
      </c>
      <c r="K7" s="23" t="s">
        <v>101</v>
      </c>
      <c r="L7" s="23" t="s">
        <v>102</v>
      </c>
      <c r="M7" s="23" t="s">
        <v>103</v>
      </c>
      <c r="N7" s="24">
        <v>26.6</v>
      </c>
      <c r="O7" s="24" t="s">
        <v>104</v>
      </c>
      <c r="P7" s="24">
        <v>34.96</v>
      </c>
      <c r="Q7" s="24">
        <v>100</v>
      </c>
      <c r="R7" s="24">
        <v>3410</v>
      </c>
      <c r="S7" s="24">
        <v>10926</v>
      </c>
      <c r="T7" s="24">
        <v>241.89</v>
      </c>
      <c r="U7" s="24">
        <v>45.17</v>
      </c>
      <c r="V7" s="24">
        <v>3771</v>
      </c>
      <c r="W7" s="24">
        <v>46.38</v>
      </c>
      <c r="X7" s="24">
        <v>81.31</v>
      </c>
      <c r="Y7" s="24">
        <v>76.12</v>
      </c>
      <c r="Z7" s="24">
        <v>75.97</v>
      </c>
      <c r="AA7" s="24">
        <v>63.15</v>
      </c>
      <c r="AB7" s="24">
        <v>68.92</v>
      </c>
      <c r="AC7" s="24">
        <v>68.08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573.86</v>
      </c>
      <c r="BG7" s="24">
        <v>398.4</v>
      </c>
      <c r="BH7" s="24">
        <v>0</v>
      </c>
      <c r="BI7" s="24">
        <v>1341.72</v>
      </c>
      <c r="BJ7" s="24">
        <v>1557.03</v>
      </c>
      <c r="BK7" s="24">
        <v>270.57</v>
      </c>
      <c r="BL7" s="24">
        <v>294.27</v>
      </c>
      <c r="BM7" s="24">
        <v>294.08999999999997</v>
      </c>
      <c r="BN7" s="24">
        <v>294.08999999999997</v>
      </c>
      <c r="BO7" s="24">
        <v>338.47</v>
      </c>
      <c r="BP7" s="24">
        <v>349.83</v>
      </c>
      <c r="BQ7" s="24">
        <v>50.17</v>
      </c>
      <c r="BR7" s="24">
        <v>51.83</v>
      </c>
      <c r="BS7" s="24">
        <v>43.86</v>
      </c>
      <c r="BT7" s="24">
        <v>44.55</v>
      </c>
      <c r="BU7" s="24">
        <v>45.51</v>
      </c>
      <c r="BV7" s="24">
        <v>62.5</v>
      </c>
      <c r="BW7" s="24">
        <v>60.59</v>
      </c>
      <c r="BX7" s="24">
        <v>60</v>
      </c>
      <c r="BY7" s="24">
        <v>59.01</v>
      </c>
      <c r="BZ7" s="24">
        <v>56.06</v>
      </c>
      <c r="CA7" s="24">
        <v>53.65</v>
      </c>
      <c r="CB7" s="24">
        <v>278.02</v>
      </c>
      <c r="CC7" s="24">
        <v>282.32</v>
      </c>
      <c r="CD7" s="24">
        <v>328.95</v>
      </c>
      <c r="CE7" s="24">
        <v>311.05</v>
      </c>
      <c r="CF7" s="24">
        <v>287.67</v>
      </c>
      <c r="CG7" s="24">
        <v>269.33</v>
      </c>
      <c r="CH7" s="24">
        <v>280.23</v>
      </c>
      <c r="CI7" s="24">
        <v>282.70999999999998</v>
      </c>
      <c r="CJ7" s="24">
        <v>291.82</v>
      </c>
      <c r="CK7" s="24">
        <v>304.36</v>
      </c>
      <c r="CL7" s="24">
        <v>307.86</v>
      </c>
      <c r="CM7" s="24">
        <v>549.22</v>
      </c>
      <c r="CN7" s="24">
        <v>48.41</v>
      </c>
      <c r="CO7" s="24">
        <v>0</v>
      </c>
      <c r="CP7" s="24">
        <v>32.17</v>
      </c>
      <c r="CQ7" s="24">
        <v>0</v>
      </c>
      <c r="CR7" s="24">
        <v>59.64</v>
      </c>
      <c r="CS7" s="24">
        <v>58.19</v>
      </c>
      <c r="CT7" s="24">
        <v>56.52</v>
      </c>
      <c r="CU7" s="24">
        <v>88.45</v>
      </c>
      <c r="CV7" s="24">
        <v>54.08</v>
      </c>
      <c r="CW7" s="24">
        <v>54.61</v>
      </c>
      <c r="CX7" s="24">
        <v>48.15</v>
      </c>
      <c r="CY7" s="24">
        <v>50.99</v>
      </c>
      <c r="CZ7" s="24">
        <v>51.72</v>
      </c>
      <c r="DA7" s="24">
        <v>65.989999999999995</v>
      </c>
      <c r="DB7" s="24">
        <v>69.349999999999994</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