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6_南伊勢町\"/>
    </mc:Choice>
  </mc:AlternateContent>
  <xr:revisionPtr revIDLastSave="0" documentId="13_ncr:1_{ACC8BE17-ECAF-4CE3-8A69-E6F88FE8074C}" xr6:coauthVersionLast="47" xr6:coauthVersionMax="47" xr10:uidLastSave="{00000000-0000-0000-0000-000000000000}"/>
  <workbookProtection workbookAlgorithmName="SHA-512" workbookHashValue="aB1sd+/kaVtJ1LUz5O5jSKW8eqDOX8dUY97NKsbpdig0IB19EKQzaZtF3n70B/Pbkq6kZmpS1+MBvy7Uoc/aXw==" workbookSaltValue="Qg1U1fCw9GrSjCKF73EQsw==" workbookSpinCount="100000" lockStructure="1"/>
  <bookViews>
    <workbookView xWindow="-108" yWindow="-108" windowWidth="23256" windowHeight="1389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E86" i="4"/>
  <c r="AT10" i="4"/>
  <c r="AL10"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<sst xmlns="http://schemas.openxmlformats.org/spreadsheetml/2006/main" count="236" uniqueCount="120">
  <si>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</si>
  <si>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</si>
  <si>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</si>
  <si>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</si>
  <si>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</si>
  <si>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</si>
  <si>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</si>
  <si>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</si>
  <si>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</si>
  <si>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</si>
  <si>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</si>
  <si>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</si>
  <si>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</si>
  <si>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</si>
  <si>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</si>
  <si>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</si>
  <si>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</si>
  <si>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</si>
  <si>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</si>
  <si>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</si>
  <si>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</si>
  <si>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</si>
  <si>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</si>
  <si>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</si>
  <si>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</si>
  <si>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</si>
  <si>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</si>
  <si>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</si>
  <si>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</si>
  <si>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</si>
  <si>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</si>
  <si>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</si>
  <si>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</si>
  <si>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</si>
  <si>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</si>
  <si>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</si>
  <si>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</si>
  <si>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</si>
  <si>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</si>
  <si>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</si>
  <si>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</si>
  <si>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</si>
  <si>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</si>
  <si>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</si>
  <si>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</si>
  <si>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</si>
  <si>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</si>
  <si>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</si>
  <si>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</si>
  <si>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</si>
  <si>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</si>
  <si>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</si>
  <si>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</si>
  <si>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</si>
  <si>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</si>
  <si>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</si>
  <si>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</si>
  <si>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</si>
  <si>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</si>
  <si>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</si>
  <si>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</si>
  <si>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</si>
  <si>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</si>
  <si>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</si>
  <si>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</si>
  <si>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</si>
  <si>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</si>
  <si>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</si>
  <si>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</si>
  <si>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</si>
  <si>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</si>
  <si>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</si>
  <si>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</si>
  <si>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</si>
  <si>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</si>
  <si>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</si>
  <si>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</si>
  <si>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</si>
  <si>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</si>
  <si>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</si>
  <si>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</si>
  <si>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</si>
  <si>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</si>
  <si>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</si>
  <si>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</si>
  <si>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</si>
  <si>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</si>
  <si>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</si>
  <si>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</si>
  <si>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</si>
  <si>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</si>
  <si>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</si>
  <si>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</si>
  <si>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</si>
  <si>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</si>
  <si>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</si>
  <si>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</si>
  <si>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</si>
  <si>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</si>
  <si>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</si>
  <si>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</si>
  <si>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</si>
  <si>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</si>
  <si>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</si>
  <si>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</si>
  <si>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</si>
  <si>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</si>
  <si>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</si>
  <si>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</si>
  <si>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</si>
  <si>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</si>
  <si>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</si>
  <si>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</si>
  <si>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</si>
  <si>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</si>
  <si>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</si>
  <si>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</si>
  <si>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収益的収支比率は、R3から大幅に減少しており、総収益で総費用を賄える割合が低いことから、一般会計への依存が大きくなっている。そのため経営戦略を策定し、料金改定を視野に入れながら、経営の健全化について検討していく必要がある。</t>
    <rPh sb="0" eb="3">
      <t>シュウエキテキ</t>
    </rPh>
    <rPh sb="3" eb="5">
      <t>シュウシ</t>
    </rPh>
    <rPh sb="5" eb="7">
      <t>ヒリツ</t>
    </rPh>
    <rPh sb="13" eb="15">
      <t>オオハバ</t>
    </rPh>
    <rPh sb="16" eb="18">
      <t>ゲンショウ</t>
    </rPh>
    <rPh sb="23" eb="26">
      <t>ソウシュウエキ</t>
    </rPh>
    <rPh sb="27" eb="28">
      <t>ソウ</t>
    </rPh>
    <rPh sb="28" eb="30">
      <t>ヒヨウ</t>
    </rPh>
    <rPh sb="31" eb="32">
      <t>マカナ</t>
    </rPh>
    <rPh sb="34" eb="36">
      <t>ワリアイ</t>
    </rPh>
    <rPh sb="37" eb="38">
      <t>ヒク</t>
    </rPh>
    <rPh sb="44" eb="46">
      <t>イッパン</t>
    </rPh>
    <rPh sb="46" eb="48">
      <t>カイケイ</t>
    </rPh>
    <rPh sb="50" eb="52">
      <t>イゾン</t>
    </rPh>
    <rPh sb="53" eb="54">
      <t>オオ</t>
    </rPh>
    <rPh sb="66" eb="68">
      <t>ケイエイ</t>
    </rPh>
    <rPh sb="68" eb="70">
      <t>センリャク</t>
    </rPh>
    <rPh sb="71" eb="73">
      <t>サクテイ</t>
    </rPh>
    <rPh sb="75" eb="77">
      <t>リョウキン</t>
    </rPh>
    <rPh sb="77" eb="79">
      <t>カイテイ</t>
    </rPh>
    <rPh sb="80" eb="82">
      <t>シヤ</t>
    </rPh>
    <rPh sb="83" eb="84">
      <t>イ</t>
    </rPh>
    <rPh sb="89" eb="91">
      <t>ケイエイ</t>
    </rPh>
    <rPh sb="92" eb="95">
      <t>ケンゼンカ</t>
    </rPh>
    <rPh sb="99" eb="101">
      <t>ケントウ</t>
    </rPh>
    <rPh sb="105" eb="107">
      <t>ヒツヨウ</t>
    </rPh>
    <phoneticPr fontId="4"/>
  </si>
  <si>
    <t>機能保全計画に基づき、令和元年から令和５年度で処理施設等の機能保全工事を実施している。</t>
    <rPh sb="0" eb="2">
      <t>キノウ</t>
    </rPh>
    <rPh sb="2" eb="4">
      <t>ホゼン</t>
    </rPh>
    <rPh sb="4" eb="6">
      <t>ケイカク</t>
    </rPh>
    <rPh sb="7" eb="8">
      <t>モト</t>
    </rPh>
    <rPh sb="11" eb="13">
      <t>レイワ</t>
    </rPh>
    <rPh sb="13" eb="15">
      <t>ガンネン</t>
    </rPh>
    <rPh sb="17" eb="19">
      <t>レイワ</t>
    </rPh>
    <rPh sb="20" eb="22">
      <t>ネンド</t>
    </rPh>
    <rPh sb="23" eb="25">
      <t>ショリ</t>
    </rPh>
    <rPh sb="25" eb="27">
      <t>シセツ</t>
    </rPh>
    <rPh sb="27" eb="28">
      <t>トウ</t>
    </rPh>
    <rPh sb="29" eb="31">
      <t>キノウ</t>
    </rPh>
    <rPh sb="31" eb="33">
      <t>ホゼン</t>
    </rPh>
    <rPh sb="33" eb="35">
      <t>コウジ</t>
    </rPh>
    <rPh sb="36" eb="38">
      <t>ジッシ</t>
    </rPh>
    <phoneticPr fontId="4"/>
  </si>
  <si>
    <t>機能保全工事を実施したことで、維持修繕に係るコスト縮減が期待できるが、今後も人口減少に伴う収益の減少が懸念されるため、さらなる維持管理費の削減を行いながら経営の健全化を図る必要がある。</t>
    <rPh sb="0" eb="2">
      <t>キノウ</t>
    </rPh>
    <rPh sb="2" eb="4">
      <t>ホゼン</t>
    </rPh>
    <rPh sb="4" eb="6">
      <t>コウジ</t>
    </rPh>
    <rPh sb="7" eb="9">
      <t>ジッシ</t>
    </rPh>
    <rPh sb="15" eb="17">
      <t>イジ</t>
    </rPh>
    <rPh sb="17" eb="19">
      <t>シュウゼン</t>
    </rPh>
    <rPh sb="20" eb="21">
      <t>カカ</t>
    </rPh>
    <rPh sb="25" eb="27">
      <t>シュクゲン</t>
    </rPh>
    <rPh sb="28" eb="30">
      <t>キタイ</t>
    </rPh>
    <rPh sb="35" eb="37">
      <t>コンゴ</t>
    </rPh>
    <rPh sb="38" eb="40">
      <t>ジンコウ</t>
    </rPh>
    <rPh sb="40" eb="42">
      <t>ゲンショウ</t>
    </rPh>
    <rPh sb="43" eb="44">
      <t>トモナ</t>
    </rPh>
    <rPh sb="45" eb="47">
      <t>シュウエキ</t>
    </rPh>
    <rPh sb="48" eb="50">
      <t>ゲンショウ</t>
    </rPh>
    <rPh sb="51" eb="53">
      <t>ケネン</t>
    </rPh>
    <rPh sb="63" eb="65">
      <t>イジ</t>
    </rPh>
    <rPh sb="65" eb="68">
      <t>カンリヒ</t>
    </rPh>
    <rPh sb="69" eb="71">
      <t>サクゲン</t>
    </rPh>
    <rPh sb="72" eb="73">
      <t>オコナ</t>
    </rPh>
    <rPh sb="77" eb="79">
      <t>ケイエイ</t>
    </rPh>
    <rPh sb="80" eb="83">
      <t>ケンゼンカ</t>
    </rPh>
    <rPh sb="84" eb="85">
      <t>ハカ</t>
    </rPh>
    <rPh sb="86" eb="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</si>
</sst>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0.05</c:v>
                </c:pt>
                <c:pt idx="1">
                  <c:v>0</c:v>
                </c:pt>
                <c:pt idx="2">
                  <c:v>0</c:v>
                </c:pt>
                <c:pt idx="3">
                  <c:v>0</c:v>
                </c:pt>
                <c:pt idx="4">
                  <c:v>0</c:v>
                </c:pt>
              </c:numCache>
            </c:numRef>
          </c:val>
          <c:extLst>
            <c:ext xmlns:c16="http://schemas.microsoft.com/office/drawing/2014/chart" uri="{C3380CC4-5D6E-409C-BE32-E72D297353CC}">
              <c16:uniqueId val="{00000000-96A6-46A0-BA7C-EDCB81478A5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96A6-46A0-BA7C-EDCB81478A5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43.81</c:v>
                </c:pt>
                <c:pt idx="1">
                  <c:v>22.96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878-4A1B-B03A-11DFDF86A48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7878-4A1B-B03A-11DFDF86A48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96.22</c:v>
                </c:pt>
                <c:pt idx="1">
                  <c:v>94.37</c:v>
                </c:pt>
                <c:pt idx="2">
                  <c:v>94.74</c:v>
                </c:pt>
                <c:pt idx="3">
                  <c:v>79.38</c:v>
                </c:pt>
                <c:pt idx="4">
                  <c:v>79.2</c:v>
                </c:pt>
              </c:numCache>
            </c:numRef>
          </c:val>
          <c:extLst>
            <c:ext xmlns:c16="http://schemas.microsoft.com/office/drawing/2014/chart" uri="{C3380CC4-5D6E-409C-BE32-E72D297353CC}">
              <c16:uniqueId val="{00000000-990E-4E81-A106-E1DDA2CD7B1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990E-4E81-A106-E1DDA2CD7B1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71.67</c:v>
                </c:pt>
                <c:pt idx="1">
                  <c:v>73.61</c:v>
                </c:pt>
                <c:pt idx="2">
                  <c:v>81.599999999999994</c:v>
                </c:pt>
                <c:pt idx="3">
                  <c:v>57.68</c:v>
                </c:pt>
                <c:pt idx="4">
                  <c:v>49.56</c:v>
                </c:pt>
              </c:numCache>
            </c:numRef>
          </c:val>
          <c:extLst>
            <c:ext xmlns:c16="http://schemas.microsoft.com/office/drawing/2014/chart" uri="{C3380CC4-5D6E-409C-BE32-E72D297353CC}">
              <c16:uniqueId val="{00000000-D9BA-401B-AAFA-0EB24D51BCF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BA-401B-AAFA-0EB24D51BCF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44-44C8-8E64-8CB491986D2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44-44C8-8E64-8CB491986D2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65-435F-8734-02C919411FD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65-435F-8734-02C919411FD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C4-4648-8F9F-7FCF488A22A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C4-4648-8F9F-7FCF488A22A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4B-4A25-9678-56C3507BA68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4B-4A25-9678-56C3507BA68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737.83</c:v>
                </c:pt>
                <c:pt idx="1">
                  <c:v>540.64</c:v>
                </c:pt>
                <c:pt idx="2" formatCode="#,##0.00;&quot;△&quot;#,##0.00">
                  <c:v>0</c:v>
                </c:pt>
                <c:pt idx="3">
                  <c:v>2270.9299999999998</c:v>
                </c:pt>
                <c:pt idx="4">
                  <c:v>2390.71</c:v>
                </c:pt>
              </c:numCache>
            </c:numRef>
          </c:val>
          <c:extLst>
            <c:ext xmlns:c16="http://schemas.microsoft.com/office/drawing/2014/chart" uri="{C3380CC4-5D6E-409C-BE32-E72D297353CC}">
              <c16:uniqueId val="{00000000-5C75-4CDE-9C48-66F5ADD8C6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5C75-4CDE-9C48-66F5ADD8C6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42.08</c:v>
                </c:pt>
                <c:pt idx="1">
                  <c:v>49.33</c:v>
                </c:pt>
                <c:pt idx="2">
                  <c:v>50.76</c:v>
                </c:pt>
                <c:pt idx="3">
                  <c:v>38.090000000000003</c:v>
                </c:pt>
                <c:pt idx="4">
                  <c:v>45.52</c:v>
                </c:pt>
              </c:numCache>
            </c:numRef>
          </c:val>
          <c:extLst>
            <c:ext xmlns:c16="http://schemas.microsoft.com/office/drawing/2014/chart" uri="{C3380CC4-5D6E-409C-BE32-E72D297353CC}">
              <c16:uniqueId val="{00000000-6794-4BE5-A2A8-199568C07AD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6794-4BE5-A2A8-199568C07AD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444.21</c:v>
                </c:pt>
                <c:pt idx="1">
                  <c:v>508.06</c:v>
                </c:pt>
                <c:pt idx="2">
                  <c:v>372.74</c:v>
                </c:pt>
                <c:pt idx="3">
                  <c:v>509.89</c:v>
                </c:pt>
                <c:pt idx="4">
                  <c:v>400.64</c:v>
                </c:pt>
              </c:numCache>
            </c:numRef>
          </c:val>
          <c:extLst>
            <c:ext xmlns:c16="http://schemas.microsoft.com/office/drawing/2014/chart" uri="{C3380CC4-5D6E-409C-BE32-E72D297353CC}">
              <c16:uniqueId val="{00000000-A87F-41E7-9D4B-C37F1793FA4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A87F-41E7-9D4B-C37F1793FA4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南伊勢町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漁業集落排水</v>
      </c>
      <c r="Q8" s="34"/>
      <c r="R8" s="34"/>
      <c r="S8" s="34"/>
      <c r="T8" s="34"/>
      <c r="U8" s="34"/>
      <c r="V8" s="34"/>
      <c r="W8" s="34" t="str">
        <f>データ!L6</f>
        <v>H2</v>
      </c>
      <c r="X8" s="34"/>
      <c r="Y8" s="34"/>
      <c r="Z8" s="34"/>
      <c r="AA8" s="34"/>
      <c r="AB8" s="34"/>
      <c r="AC8" s="34"/>
      <c r="AD8" s="35" t="str">
        <f>データ!$M$6</f>
        <v>非設置</v>
      </c>
      <c r="AE8" s="35"/>
      <c r="AF8" s="35"/>
      <c r="AG8" s="35"/>
      <c r="AH8" s="35"/>
      <c r="AI8" s="35"/>
      <c r="AJ8" s="35"/>
      <c r="AK8" s="3"/>
      <c r="AL8" s="36">
        <f>データ!S6</f>
        <v>10926</v>
      </c>
      <c r="AM8" s="36"/>
      <c r="AN8" s="36"/>
      <c r="AO8" s="36"/>
      <c r="AP8" s="36"/>
      <c r="AQ8" s="36"/>
      <c r="AR8" s="36"/>
      <c r="AS8" s="36"/>
      <c r="AT8" s="37">
        <f>データ!T6</f>
        <v>241.89</v>
      </c>
      <c r="AU8" s="37"/>
      <c r="AV8" s="37"/>
      <c r="AW8" s="37"/>
      <c r="AX8" s="37"/>
      <c r="AY8" s="37"/>
      <c r="AZ8" s="37"/>
      <c r="BA8" s="37"/>
      <c r="BB8" s="37">
        <f>データ!U6</f>
        <v>45.17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35.799999999999997</v>
      </c>
      <c r="Q10" s="37"/>
      <c r="R10" s="37"/>
      <c r="S10" s="37"/>
      <c r="T10" s="37"/>
      <c r="U10" s="37"/>
      <c r="V10" s="37"/>
      <c r="W10" s="37">
        <f>データ!Q6</f>
        <v>100</v>
      </c>
      <c r="X10" s="37"/>
      <c r="Y10" s="37"/>
      <c r="Z10" s="37"/>
      <c r="AA10" s="37"/>
      <c r="AB10" s="37"/>
      <c r="AC10" s="37"/>
      <c r="AD10" s="36">
        <f>データ!R6</f>
        <v>3410</v>
      </c>
      <c r="AE10" s="36"/>
      <c r="AF10" s="36"/>
      <c r="AG10" s="36"/>
      <c r="AH10" s="36"/>
      <c r="AI10" s="36"/>
      <c r="AJ10" s="36"/>
      <c r="AK10" s="2"/>
      <c r="AL10" s="36">
        <f>データ!V6</f>
        <v>3861</v>
      </c>
      <c r="AM10" s="36"/>
      <c r="AN10" s="36"/>
      <c r="AO10" s="36"/>
      <c r="AP10" s="36"/>
      <c r="AQ10" s="36"/>
      <c r="AR10" s="36"/>
      <c r="AS10" s="36"/>
      <c r="AT10" s="37">
        <f>データ!W6</f>
        <v>1.88</v>
      </c>
      <c r="AU10" s="37"/>
      <c r="AV10" s="37"/>
      <c r="AW10" s="37"/>
      <c r="AX10" s="37"/>
      <c r="AY10" s="37"/>
      <c r="AZ10" s="37"/>
      <c r="BA10" s="37"/>
      <c r="BB10" s="37">
        <f>データ!X6</f>
        <v>2053.7199999999998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44</v>
      </c>
      <c r="N86" s="12" t="s">
        <v>44</v>
      </c>
      <c r="O86" s="12" t="str">
        <f>データ!EO6</f>
        <v>【0.00】</v>
      </c>
    </row>
  </sheetData>
  <sheetProtection algorithmName="SHA-512" hashValue="2OldoWHXZq6nDMnulkYF97MI1bbxUSMP0hGtFDU7tofmI26Z/F6Tx4/+CxRT/RKOBa4YeABzL5uvOjDoV92cBA==" saltValue="4dqUkuGE4NB/f64EbEfFn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244724</v>
      </c>
      <c r="D6" s="19">
        <f t="shared" si="3"/>
        <v>47</v>
      </c>
      <c r="E6" s="19">
        <f t="shared" si="3"/>
        <v>17</v>
      </c>
      <c r="F6" s="19">
        <f t="shared" si="3"/>
        <v>6</v>
      </c>
      <c r="G6" s="19">
        <f t="shared" si="3"/>
        <v>0</v>
      </c>
      <c r="H6" s="19" t="str">
        <f t="shared" si="3"/>
        <v>三重県　南伊勢町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35.799999999999997</v>
      </c>
      <c r="Q6" s="20">
        <f t="shared" si="3"/>
        <v>100</v>
      </c>
      <c r="R6" s="20">
        <f t="shared" si="3"/>
        <v>3410</v>
      </c>
      <c r="S6" s="20">
        <f t="shared" si="3"/>
        <v>10926</v>
      </c>
      <c r="T6" s="20">
        <f t="shared" si="3"/>
        <v>241.89</v>
      </c>
      <c r="U6" s="20">
        <f t="shared" si="3"/>
        <v>45.17</v>
      </c>
      <c r="V6" s="20">
        <f t="shared" si="3"/>
        <v>3861</v>
      </c>
      <c r="W6" s="20">
        <f t="shared" si="3"/>
        <v>1.88</v>
      </c>
      <c r="X6" s="20">
        <f t="shared" si="3"/>
        <v>2053.7199999999998</v>
      </c>
      <c r="Y6" s="21">
        <f>IF(Y7="",NA(),Y7)</f>
        <v>71.67</v>
      </c>
      <c r="Z6" s="21">
        <f t="shared" ref="Z6:AH6" si="4">IF(Z7="",NA(),Z7)</f>
        <v>73.61</v>
      </c>
      <c r="AA6" s="21">
        <f t="shared" si="4"/>
        <v>81.599999999999994</v>
      </c>
      <c r="AB6" s="21">
        <f t="shared" si="4"/>
        <v>57.68</v>
      </c>
      <c r="AC6" s="21">
        <f t="shared" si="4"/>
        <v>49.56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737.83</v>
      </c>
      <c r="BG6" s="21">
        <f t="shared" ref="BG6:BO6" si="7">IF(BG7="",NA(),BG7)</f>
        <v>540.64</v>
      </c>
      <c r="BH6" s="20">
        <f t="shared" si="7"/>
        <v>0</v>
      </c>
      <c r="BI6" s="21">
        <f t="shared" si="7"/>
        <v>2270.9299999999998</v>
      </c>
      <c r="BJ6" s="21">
        <f t="shared" si="7"/>
        <v>2390.71</v>
      </c>
      <c r="BK6" s="21">
        <f t="shared" si="7"/>
        <v>998.42</v>
      </c>
      <c r="BL6" s="21">
        <f t="shared" si="7"/>
        <v>1095.52</v>
      </c>
      <c r="BM6" s="21">
        <f t="shared" si="7"/>
        <v>1056.55</v>
      </c>
      <c r="BN6" s="21">
        <f t="shared" si="7"/>
        <v>1278.54</v>
      </c>
      <c r="BO6" s="21">
        <f t="shared" si="7"/>
        <v>1149.7</v>
      </c>
      <c r="BP6" s="20" t="str">
        <f>IF(BP7="","",IF(BP7="-","【-】","【"&amp;SUBSTITUTE(TEXT(BP7,"#,##0.00"),"-","△")&amp;"】"))</f>
        <v>【1,069.89】</v>
      </c>
      <c r="BQ6" s="21">
        <f>IF(BQ7="",NA(),BQ7)</f>
        <v>42.08</v>
      </c>
      <c r="BR6" s="21">
        <f t="shared" ref="BR6:BZ6" si="8">IF(BR7="",NA(),BR7)</f>
        <v>49.33</v>
      </c>
      <c r="BS6" s="21">
        <f t="shared" si="8"/>
        <v>50.76</v>
      </c>
      <c r="BT6" s="21">
        <f t="shared" si="8"/>
        <v>38.090000000000003</v>
      </c>
      <c r="BU6" s="21">
        <f t="shared" si="8"/>
        <v>45.52</v>
      </c>
      <c r="BV6" s="21">
        <f t="shared" si="8"/>
        <v>41.41</v>
      </c>
      <c r="BW6" s="21">
        <f t="shared" si="8"/>
        <v>39.64</v>
      </c>
      <c r="BX6" s="21">
        <f t="shared" si="8"/>
        <v>40</v>
      </c>
      <c r="BY6" s="21">
        <f t="shared" si="8"/>
        <v>38.74</v>
      </c>
      <c r="BZ6" s="21">
        <f t="shared" si="8"/>
        <v>35.96</v>
      </c>
      <c r="CA6" s="20" t="str">
        <f>IF(CA7="","",IF(CA7="-","【-】","【"&amp;SUBSTITUTE(TEXT(CA7,"#,##0.00"),"-","△")&amp;"】"))</f>
        <v>【39.89】</v>
      </c>
      <c r="CB6" s="21">
        <f>IF(CB7="",NA(),CB7)</f>
        <v>444.21</v>
      </c>
      <c r="CC6" s="21">
        <f t="shared" ref="CC6:CK6" si="9">IF(CC7="",NA(),CC7)</f>
        <v>508.06</v>
      </c>
      <c r="CD6" s="21">
        <f t="shared" si="9"/>
        <v>372.74</v>
      </c>
      <c r="CE6" s="21">
        <f t="shared" si="9"/>
        <v>509.89</v>
      </c>
      <c r="CF6" s="21">
        <f t="shared" si="9"/>
        <v>400.64</v>
      </c>
      <c r="CG6" s="21">
        <f t="shared" si="9"/>
        <v>417.56</v>
      </c>
      <c r="CH6" s="21">
        <f t="shared" si="9"/>
        <v>449.72</v>
      </c>
      <c r="CI6" s="21">
        <f t="shared" si="9"/>
        <v>437.27</v>
      </c>
      <c r="CJ6" s="21">
        <f t="shared" si="9"/>
        <v>456.72</v>
      </c>
      <c r="CK6" s="21">
        <f t="shared" si="9"/>
        <v>481.96</v>
      </c>
      <c r="CL6" s="20" t="str">
        <f>IF(CL7="","",IF(CL7="-","【-】","【"&amp;SUBSTITUTE(TEXT(CL7,"#,##0.00"),"-","△")&amp;"】"))</f>
        <v>【426.52】</v>
      </c>
      <c r="CM6" s="21">
        <f>IF(CM7="",NA(),CM7)</f>
        <v>43.81</v>
      </c>
      <c r="CN6" s="21">
        <f t="shared" ref="CN6:CV6" si="10">IF(CN7="",NA(),CN7)</f>
        <v>22.96</v>
      </c>
      <c r="CO6" s="20">
        <f t="shared" si="10"/>
        <v>0</v>
      </c>
      <c r="CP6" s="20">
        <f t="shared" si="10"/>
        <v>0</v>
      </c>
      <c r="CQ6" s="20">
        <f t="shared" si="10"/>
        <v>0</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96.22</v>
      </c>
      <c r="CY6" s="21">
        <f t="shared" ref="CY6:DG6" si="11">IF(CY7="",NA(),CY7)</f>
        <v>94.37</v>
      </c>
      <c r="CZ6" s="21">
        <f t="shared" si="11"/>
        <v>94.74</v>
      </c>
      <c r="DA6" s="21">
        <f t="shared" si="11"/>
        <v>79.38</v>
      </c>
      <c r="DB6" s="21">
        <f t="shared" si="11"/>
        <v>79.2</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0.05</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2">
      <c r="A7" s="14"/>
      <c r="B7" s="23">
        <v>2023</v>
      </c>
      <c r="C7" s="23">
        <v>244724</v>
      </c>
      <c r="D7" s="23">
        <v>47</v>
      </c>
      <c r="E7" s="23">
        <v>17</v>
      </c>
      <c r="F7" s="23">
        <v>6</v>
      </c>
      <c r="G7" s="23">
        <v>0</v>
      </c>
      <c r="H7" s="23" t="s">
        <v>98</v>
      </c>
      <c r="I7" s="23" t="s">
        <v>99</v>
      </c>
      <c r="J7" s="23" t="s">
        <v>100</v>
      </c>
      <c r="K7" s="23" t="s">
        <v>101</v>
      </c>
      <c r="L7" s="23" t="s">
        <v>102</v>
      </c>
      <c r="M7" s="23" t="s">
        <v>103</v>
      </c>
      <c r="N7" s="24" t="s">
        <v>104</v>
      </c>
      <c r="O7" s="24" t="s">
        <v>105</v>
      </c>
      <c r="P7" s="24">
        <v>35.799999999999997</v>
      </c>
      <c r="Q7" s="24">
        <v>100</v>
      </c>
      <c r="R7" s="24">
        <v>3410</v>
      </c>
      <c r="S7" s="24">
        <v>10926</v>
      </c>
      <c r="T7" s="24">
        <v>241.89</v>
      </c>
      <c r="U7" s="24">
        <v>45.17</v>
      </c>
      <c r="V7" s="24">
        <v>3861</v>
      </c>
      <c r="W7" s="24">
        <v>1.88</v>
      </c>
      <c r="X7" s="24">
        <v>2053.7199999999998</v>
      </c>
      <c r="Y7" s="24">
        <v>71.67</v>
      </c>
      <c r="Z7" s="24">
        <v>73.61</v>
      </c>
      <c r="AA7" s="24">
        <v>81.599999999999994</v>
      </c>
      <c r="AB7" s="24">
        <v>57.68</v>
      </c>
      <c r="AC7" s="24">
        <v>49.56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737.83</v>
      </c>
      <c r="BG7" s="24">
        <v>540.64</v>
      </c>
      <c r="BH7" s="24">
        <v>0</v>
      </c>
      <c r="BI7" s="24">
        <v>2270.9299999999998</v>
      </c>
      <c r="BJ7" s="24">
        <v>2390.71</v>
      </c>
      <c r="BK7" s="24">
        <v>998.42</v>
      </c>
      <c r="BL7" s="24">
        <v>1095.52</v>
      </c>
      <c r="BM7" s="24">
        <v>1056.55</v>
      </c>
      <c r="BN7" s="24">
        <v>1278.54</v>
      </c>
      <c r="BO7" s="24">
        <v>1149.7</v>
      </c>
      <c r="BP7" s="24">
        <v>1069.8900000000001</v>
      </c>
      <c r="BQ7" s="24">
        <v>42.08</v>
      </c>
      <c r="BR7" s="24">
        <v>49.33</v>
      </c>
      <c r="BS7" s="24">
        <v>50.76</v>
      </c>
      <c r="BT7" s="24">
        <v>38.090000000000003</v>
      </c>
      <c r="BU7" s="24">
        <v>45.52</v>
      </c>
      <c r="BV7" s="24">
        <v>41.41</v>
      </c>
      <c r="BW7" s="24">
        <v>39.64</v>
      </c>
      <c r="BX7" s="24">
        <v>40</v>
      </c>
      <c r="BY7" s="24">
        <v>38.74</v>
      </c>
      <c r="BZ7" s="24">
        <v>35.96</v>
      </c>
      <c r="CA7" s="24">
        <v>39.89</v>
      </c>
      <c r="CB7" s="24">
        <v>444.21</v>
      </c>
      <c r="CC7" s="24">
        <v>508.06</v>
      </c>
      <c r="CD7" s="24">
        <v>372.74</v>
      </c>
      <c r="CE7" s="24">
        <v>509.89</v>
      </c>
      <c r="CF7" s="24">
        <v>400.64</v>
      </c>
      <c r="CG7" s="24">
        <v>417.56</v>
      </c>
      <c r="CH7" s="24">
        <v>449.72</v>
      </c>
      <c r="CI7" s="24">
        <v>437.27</v>
      </c>
      <c r="CJ7" s="24">
        <v>456.72</v>
      </c>
      <c r="CK7" s="24">
        <v>481.96</v>
      </c>
      <c r="CL7" s="24">
        <v>426.52</v>
      </c>
      <c r="CM7" s="24">
        <v>43.81</v>
      </c>
      <c r="CN7" s="24">
        <v>22.96</v>
      </c>
      <c r="CO7" s="24">
        <v>0</v>
      </c>
      <c r="CP7" s="24">
        <v>0</v>
      </c>
      <c r="CQ7" s="24">
        <v>0</v>
      </c>
      <c r="CR7" s="24">
        <v>32.479999999999997</v>
      </c>
      <c r="CS7" s="24">
        <v>30.19</v>
      </c>
      <c r="CT7" s="24">
        <v>28.77</v>
      </c>
      <c r="CU7" s="24">
        <v>26.22</v>
      </c>
      <c r="CV7" s="24">
        <v>26.12</v>
      </c>
      <c r="CW7" s="24">
        <v>28.16</v>
      </c>
      <c r="CX7" s="24">
        <v>96.22</v>
      </c>
      <c r="CY7" s="24">
        <v>94.37</v>
      </c>
      <c r="CZ7" s="24">
        <v>94.74</v>
      </c>
      <c r="DA7" s="24">
        <v>79.38</v>
      </c>
      <c r="DB7" s="24">
        <v>79.2</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0.05</v>
      </c>
      <c r="EF7" s="24">
        <v>0</v>
      </c>
      <c r="EG7" s="24">
        <v>0</v>
      </c>
      <c r="EH7" s="24">
        <v>0</v>
      </c>
      <c r="EI7" s="24">
        <v>0</v>
      </c>
      <c r="EJ7" s="24">
        <v>0.01</v>
      </c>
      <c r="EK7" s="24">
        <v>1.6</v>
      </c>
      <c r="EL7" s="24">
        <v>0.01</v>
      </c>
      <c r="EM7" s="24">
        <v>0.01</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