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2_大台町\"/>
    </mc:Choice>
  </mc:AlternateContent>
  <xr:revisionPtr revIDLastSave="0" documentId="13_ncr:1_{95132B3C-7364-48FB-BC50-5A0E63C1CC92}" xr6:coauthVersionLast="47" xr6:coauthVersionMax="47" xr10:uidLastSave="{00000000-0000-0000-0000-000000000000}"/>
  <workbookProtection workbookAlgorithmName="SHA-512" workbookHashValue="r1ZhtA+jSGRD3s2NHqctncCmJSkl9IYq0PZdVLshbWiImprRMaegFKClCYliTd+w7hr3rIC7rlxtB3fw8+2y+A==" workbookSaltValue="DZgwE1T0YKCRgeCdR14XA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G85" i="4"/>
  <c r="F85" i="4"/>
  <c r="AL10" i="4"/>
  <c r="I10" i="4"/>
  <c r="AL8" i="4"/>
  <c r="I8" i="4"/>
</calcChain>
</file>

<file path=xl/sharedStrings.xml><?xml version="1.0" encoding="utf-8"?>
<sst xmlns="http://schemas.openxmlformats.org/spreadsheetml/2006/main" count="325" uniqueCount="116">
  <si>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</si>
  <si>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</si>
  <si>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</si>
  <si>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</si>
  <si>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</si>
  <si>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</si>
  <si>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</si>
  <si>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</si>
  <si>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</si>
  <si>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</si>
  <si>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</si>
  <si>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</si>
  <si>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</si>
  <si>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</si>
  <si>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</si>
  <si>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</si>
  <si>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</si>
  <si>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</si>
  <si>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</si>
  <si>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</si>
  <si>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</si>
  <si>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</si>
  <si>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</si>
  <si>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</si>
  <si>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</si>
  <si>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</si>
  <si>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</si>
  <si>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</si>
  <si>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</si>
  <si>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</si>
  <si>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</si>
  <si>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</si>
  <si>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</si>
  <si>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</si>
  <si>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</si>
  <si>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</si>
  <si>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</si>
  <si>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</si>
  <si>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</si>
  <si>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</si>
  <si>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</si>
  <si>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</si>
  <si>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</si>
  <si>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</si>
  <si>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</si>
  <si>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</si>
  <si>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</si>
  <si>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</si>
  <si>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</si>
  <si>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</si>
  <si>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</si>
  <si>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</si>
  <si>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</si>
  <si>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</si>
  <si>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</si>
  <si>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</si>
  <si>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</si>
  <si>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</si>
  <si>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</si>
  <si>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</si>
  <si>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</si>
  <si>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</si>
  <si>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</si>
  <si>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</si>
  <si>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</si>
  <si>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</si>
  <si>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</si>
  <si>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</si>
  <si>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</si>
  <si>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</si>
  <si>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</si>
  <si>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</si>
  <si>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</si>
  <si>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</si>
  <si>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</si>
  <si>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</si>
  <si>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</si>
  <si>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</si>
  <si>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</si>
  <si>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</si>
  <si>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</si>
  <si>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</si>
  <si>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</si>
  <si>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</si>
  <si>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</si>
  <si>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</si>
  <si>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</si>
  <si>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</si>
  <si>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</si>
  <si>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</si>
  <si>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</si>
  <si>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</si>
  <si>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</si>
  <si>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</si>
  <si>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</si>
  <si>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</si>
  <si>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</si>
  <si>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</si>
  <si>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</si>
  <si>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</si>
  <si>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</si>
  <si>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</si>
  <si>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</si>
  <si>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</si>
  <si>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</si>
  <si>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</si>
  <si>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</si>
  <si>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</si>
  <si>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</si>
  <si>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</si>
  <si>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</si>
  <si>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</si>
  <si>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</si>
  <si>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令和5年度から法適用企業に移行したため、本年度が初年度の決算となります。
　経営収支比率は100％以下となり、単年度収支として赤字で類似団体と比較しても低い数値となり、厳しい経営状況といえます。
　浄化槽の維持管理費が年々増加しているため、汚水処理原価も類似団体より高くなっています。
　本来は料金収入で会計全体を賄う独立採算制の経営が基本となりますが、本町の地域実情等を勘案すると、現状の料金収入のみで運営することは困難であるため、一般会計からの補助金に頼らざるを得ない状況となっています。
　経営状況の改善に向けた取り組みは、重要な課題であり、一層の経営の健全性・効率性の向上を図る必要があります。</t>
    <rPh sb="1" eb="3">
      <t>レイワ</t>
    </rPh>
    <rPh sb="4" eb="6">
      <t>ネンド</t>
    </rPh>
    <rPh sb="8" eb="13">
      <t>ホウテキヨウキギョウ</t>
    </rPh>
    <rPh sb="14" eb="16">
      <t>イコウ</t>
    </rPh>
    <rPh sb="21" eb="24">
      <t>ホンネンド</t>
    </rPh>
    <rPh sb="25" eb="28">
      <t>ショネンド</t>
    </rPh>
    <rPh sb="29" eb="31">
      <t>ケッサン</t>
    </rPh>
    <phoneticPr fontId="4"/>
  </si>
  <si>
    <t>　耐用年数を超える浄化槽はありませんが維持管理費は年々増加しています。
　</t>
    <rPh sb="1" eb="5">
      <t>タイヨウネンスウ</t>
    </rPh>
    <rPh sb="6" eb="7">
      <t>コ</t>
    </rPh>
    <rPh sb="9" eb="12">
      <t>ジョウカソウ</t>
    </rPh>
    <rPh sb="19" eb="21">
      <t>イジ</t>
    </rPh>
    <rPh sb="21" eb="24">
      <t>カンリヒ</t>
    </rPh>
    <rPh sb="25" eb="27">
      <t>ネンネン</t>
    </rPh>
    <rPh sb="27" eb="29">
      <t>ゾウカ</t>
    </rPh>
    <phoneticPr fontId="4"/>
  </si>
  <si>
    <t>　特定地域生活排水処理事業は、本町の特定環境保全公共下水道事業対象区域外の地域で行っている事業です。
　それらの要因に伴い、一般会計からの補助金に頼る厳しい経営が続くと予想されますが、令和8年度に料金改定を実施します。
　また、経費削減をするため適切な維持管理を実施し、経営の健全性・効率性の向上を図っていきます。</t>
    <rPh sb="1" eb="5">
      <t>トクテイチイキ</t>
    </rPh>
    <rPh sb="5" eb="7">
      <t>セイカツ</t>
    </rPh>
    <rPh sb="7" eb="9">
      <t>ハイスイ</t>
    </rPh>
    <rPh sb="9" eb="13">
      <t>ショリジギョウ</t>
    </rPh>
    <rPh sb="15" eb="17">
      <t>ホンチョウ</t>
    </rPh>
    <rPh sb="24" eb="31">
      <t>コウキョウゲスイドウジギョウ</t>
    </rPh>
    <rPh sb="31" eb="36">
      <t>タイショウクイキガイ</t>
    </rPh>
    <rPh sb="37" eb="39">
      <t>チイキ</t>
    </rPh>
    <rPh sb="40" eb="41">
      <t>オコナ</t>
    </rPh>
    <rPh sb="45" eb="47">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</si>
</sst>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B8-4B5F-923A-738C1DC3B6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B8-4B5F-923A-738C1DC3B6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1B5A-4BD8-8DCC-562BE48538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1B5A-4BD8-8DCC-562BE48538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3B94-46DD-AF92-2CCDDC1611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3B94-46DD-AF92-2CCDDC1611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95.06</c:v>
                </c:pt>
              </c:numCache>
            </c:numRef>
          </c:val>
          <c:extLst>
            <c:ext xmlns:c16="http://schemas.microsoft.com/office/drawing/2014/chart" uri="{C3380CC4-5D6E-409C-BE32-E72D297353CC}">
              <c16:uniqueId val="{00000000-034F-41F4-86C1-7ADB34E32D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034F-41F4-86C1-7ADB34E32D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6.26</c:v>
                </c:pt>
              </c:numCache>
            </c:numRef>
          </c:val>
          <c:extLst>
            <c:ext xmlns:c16="http://schemas.microsoft.com/office/drawing/2014/chart" uri="{C3380CC4-5D6E-409C-BE32-E72D297353CC}">
              <c16:uniqueId val="{00000000-4409-42B8-8C6C-BEB08D7B01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4409-42B8-8C6C-BEB08D7B01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EB-40D0-89F3-456E52A012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8EB-40D0-89F3-456E52A012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53.45</c:v>
                </c:pt>
              </c:numCache>
            </c:numRef>
          </c:val>
          <c:extLst>
            <c:ext xmlns:c16="http://schemas.microsoft.com/office/drawing/2014/chart" uri="{C3380CC4-5D6E-409C-BE32-E72D297353CC}">
              <c16:uniqueId val="{00000000-4769-4748-80B3-4223984166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4769-4748-80B3-42239841661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75.900000000000006</c:v>
                </c:pt>
              </c:numCache>
            </c:numRef>
          </c:val>
          <c:extLst>
            <c:ext xmlns:c16="http://schemas.microsoft.com/office/drawing/2014/chart" uri="{C3380CC4-5D6E-409C-BE32-E72D297353CC}">
              <c16:uniqueId val="{00000000-5289-4E53-934D-4858FCD287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5289-4E53-934D-4858FCD287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219.85</c:v>
                </c:pt>
              </c:numCache>
            </c:numRef>
          </c:val>
          <c:extLst>
            <c:ext xmlns:c16="http://schemas.microsoft.com/office/drawing/2014/chart" uri="{C3380CC4-5D6E-409C-BE32-E72D297353CC}">
              <c16:uniqueId val="{00000000-3A27-4B57-9C6B-CAD32CE116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3A27-4B57-9C6B-CAD32CE116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55.41</c:v>
                </c:pt>
              </c:numCache>
            </c:numRef>
          </c:val>
          <c:extLst>
            <c:ext xmlns:c16="http://schemas.microsoft.com/office/drawing/2014/chart" uri="{C3380CC4-5D6E-409C-BE32-E72D297353CC}">
              <c16:uniqueId val="{00000000-FC93-4DBC-AE80-7A7E5C9BD8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FC93-4DBC-AE80-7A7E5C9BD8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486.77</c:v>
                </c:pt>
              </c:numCache>
            </c:numRef>
          </c:val>
          <c:extLst>
            <c:ext xmlns:c16="http://schemas.microsoft.com/office/drawing/2014/chart" uri="{C3380CC4-5D6E-409C-BE32-E72D297353CC}">
              <c16:uniqueId val="{00000000-4FE4-4CE6-A826-0531A993E57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4FE4-4CE6-A826-0531A993E57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大台町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8411</v>
      </c>
      <c r="AM8" s="36"/>
      <c r="AN8" s="36"/>
      <c r="AO8" s="36"/>
      <c r="AP8" s="36"/>
      <c r="AQ8" s="36"/>
      <c r="AR8" s="36"/>
      <c r="AS8" s="36"/>
      <c r="AT8" s="37">
        <f>データ!T6</f>
        <v>362.86</v>
      </c>
      <c r="AU8" s="37"/>
      <c r="AV8" s="37"/>
      <c r="AW8" s="37"/>
      <c r="AX8" s="37"/>
      <c r="AY8" s="37"/>
      <c r="AZ8" s="37"/>
      <c r="BA8" s="37"/>
      <c r="BB8" s="37">
        <f>データ!U6</f>
        <v>23.18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62.45</v>
      </c>
      <c r="J10" s="37"/>
      <c r="K10" s="37"/>
      <c r="L10" s="37"/>
      <c r="M10" s="37"/>
      <c r="N10" s="37"/>
      <c r="O10" s="37"/>
      <c r="P10" s="37">
        <f>データ!P6</f>
        <v>36.31</v>
      </c>
      <c r="Q10" s="37"/>
      <c r="R10" s="37"/>
      <c r="S10" s="37"/>
      <c r="T10" s="37"/>
      <c r="U10" s="37"/>
      <c r="V10" s="37"/>
      <c r="W10" s="37">
        <f>データ!Q6</f>
        <v>100</v>
      </c>
      <c r="X10" s="37"/>
      <c r="Y10" s="37"/>
      <c r="Z10" s="37"/>
      <c r="AA10" s="37"/>
      <c r="AB10" s="37"/>
      <c r="AC10" s="37"/>
      <c r="AD10" s="36">
        <f>データ!R6</f>
        <v>4400</v>
      </c>
      <c r="AE10" s="36"/>
      <c r="AF10" s="36"/>
      <c r="AG10" s="36"/>
      <c r="AH10" s="36"/>
      <c r="AI10" s="36"/>
      <c r="AJ10" s="36"/>
      <c r="AK10" s="2"/>
      <c r="AL10" s="36">
        <f>データ!V6</f>
        <v>3028</v>
      </c>
      <c r="AM10" s="36"/>
      <c r="AN10" s="36"/>
      <c r="AO10" s="36"/>
      <c r="AP10" s="36"/>
      <c r="AQ10" s="36"/>
      <c r="AR10" s="36"/>
      <c r="AS10" s="36"/>
      <c r="AT10" s="37">
        <f>データ!W6</f>
        <v>362.08</v>
      </c>
      <c r="AU10" s="37"/>
      <c r="AV10" s="37"/>
      <c r="AW10" s="37"/>
      <c r="AX10" s="37"/>
      <c r="AY10" s="37"/>
      <c r="AZ10" s="37"/>
      <c r="BA10" s="37"/>
      <c r="BB10" s="37">
        <f>データ!X6</f>
        <v>8.36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slVkGv8oE1a2ex3U7Yaz1mEvUTA1shW8GVO6t987oAurA494KZDLH1yGiM9WT8153uLxG17WIYxrE9P2epI88Q==" saltValue="1/qVNnAohfQ2UCwy313UX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244431</v>
      </c>
      <c r="D6" s="19">
        <f t="shared" si="3"/>
        <v>46</v>
      </c>
      <c r="E6" s="19">
        <f t="shared" si="3"/>
        <v>18</v>
      </c>
      <c r="F6" s="19">
        <f t="shared" si="3"/>
        <v>0</v>
      </c>
      <c r="G6" s="19">
        <f t="shared" si="3"/>
        <v>0</v>
      </c>
      <c r="H6" s="19" t="str">
        <f t="shared" si="3"/>
        <v>三重県　大台町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62.45</v>
      </c>
      <c r="P6" s="20">
        <f t="shared" si="3"/>
        <v>36.31</v>
      </c>
      <c r="Q6" s="20">
        <f t="shared" si="3"/>
        <v>100</v>
      </c>
      <c r="R6" s="20">
        <f t="shared" si="3"/>
        <v>4400</v>
      </c>
      <c r="S6" s="20">
        <f t="shared" si="3"/>
        <v>8411</v>
      </c>
      <c r="T6" s="20">
        <f t="shared" si="3"/>
        <v>362.86</v>
      </c>
      <c r="U6" s="20">
        <f t="shared" si="3"/>
        <v>23.18</v>
      </c>
      <c r="V6" s="20">
        <f t="shared" si="3"/>
        <v>3028</v>
      </c>
      <c r="W6" s="20">
        <f t="shared" si="3"/>
        <v>362.08</v>
      </c>
      <c r="X6" s="20">
        <f t="shared" si="3"/>
        <v>8.36</v>
      </c>
      <c r="Y6" s="21" t="str">
        <f>IF(Y7="",NA(),Y7)</f>
        <v>-</v>
      </c>
      <c r="Z6" s="21" t="str">
        <f t="shared" ref="Z6:AH6" si="4">IF(Z7="",NA(),Z7)</f>
        <v>-</v>
      </c>
      <c r="AA6" s="21" t="str">
        <f t="shared" si="4"/>
        <v>-</v>
      </c>
      <c r="AB6" s="21" t="str">
        <f t="shared" si="4"/>
        <v>-</v>
      </c>
      <c r="AC6" s="21">
        <f t="shared" si="4"/>
        <v>95.06</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1">
        <f t="shared" si="5"/>
        <v>53.45</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75.900000000000006</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1">
        <f t="shared" si="7"/>
        <v>219.85</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55.41</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486.77</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f t="shared" si="10"/>
        <v>100</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6.26</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244431</v>
      </c>
      <c r="D7" s="23">
        <v>46</v>
      </c>
      <c r="E7" s="23">
        <v>18</v>
      </c>
      <c r="F7" s="23">
        <v>0</v>
      </c>
      <c r="G7" s="23">
        <v>0</v>
      </c>
      <c r="H7" s="23" t="s">
        <v>96</v>
      </c>
      <c r="I7" s="23" t="s">
        <v>97</v>
      </c>
      <c r="J7" s="23" t="s">
        <v>98</v>
      </c>
      <c r="K7" s="23" t="s">
        <v>99</v>
      </c>
      <c r="L7" s="23" t="s">
        <v>100</v>
      </c>
      <c r="M7" s="23" t="s">
        <v>101</v>
      </c>
      <c r="N7" s="24" t="s">
        <v>102</v>
      </c>
      <c r="O7" s="24">
        <v>62.45</v>
      </c>
      <c r="P7" s="24">
        <v>36.31</v>
      </c>
      <c r="Q7" s="24">
        <v>100</v>
      </c>
      <c r="R7" s="24">
        <v>4400</v>
      </c>
      <c r="S7" s="24">
        <v>8411</v>
      </c>
      <c r="T7" s="24">
        <v>362.86</v>
      </c>
      <c r="U7" s="24">
        <v>23.18</v>
      </c>
      <c r="V7" s="24">
        <v>3028</v>
      </c>
      <c r="W7" s="24">
        <v>362.08</v>
      </c>
      <c r="X7" s="24">
        <v>8.36</v>
      </c>
      <c r="Y7" s="24" t="s">
        <v>102</v>
      </c>
      <c r="Z7" s="24" t="s">
        <v>102</v>
      </c>
      <c r="AA7" s="24" t="s">
        <v>102</v>
      </c>
      <c r="AB7" s="24" t="s">
        <v>102</v>
      </c>
      <c r="AC7" s="24">
        <v>95.06</v>
      </c>
      <c r="AD7" s="24" t="s">
        <v>102</v>
      </c>
      <c r="AE7" s="24" t="s">
        <v>102</v>
      </c>
      <c r="AF7" s="24" t="s">
        <v>102</v>
      </c>
      <c r="AG7" s="24" t="s">
        <v>102</v>
      </c>
      <c r="AH7" s="24">
        <v>96.95</v>
      </c>
      <c r="AI7" s="24">
        <v>96.62</v>
      </c>
      <c r="AJ7" s="24" t="s">
        <v>102</v>
      </c>
      <c r="AK7" s="24" t="s">
        <v>102</v>
      </c>
      <c r="AL7" s="24" t="s">
        <v>102</v>
      </c>
      <c r="AM7" s="24" t="s">
        <v>102</v>
      </c>
      <c r="AN7" s="24">
        <v>53.45</v>
      </c>
      <c r="AO7" s="24" t="s">
        <v>102</v>
      </c>
      <c r="AP7" s="24" t="s">
        <v>102</v>
      </c>
      <c r="AQ7" s="24" t="s">
        <v>102</v>
      </c>
      <c r="AR7" s="24" t="s">
        <v>102</v>
      </c>
      <c r="AS7" s="24">
        <v>91.33</v>
      </c>
      <c r="AT7" s="24">
        <v>111.69</v>
      </c>
      <c r="AU7" s="24" t="s">
        <v>102</v>
      </c>
      <c r="AV7" s="24" t="s">
        <v>102</v>
      </c>
      <c r="AW7" s="24" t="s">
        <v>102</v>
      </c>
      <c r="AX7" s="24" t="s">
        <v>102</v>
      </c>
      <c r="AY7" s="24">
        <v>75.900000000000006</v>
      </c>
      <c r="AZ7" s="24" t="s">
        <v>102</v>
      </c>
      <c r="BA7" s="24" t="s">
        <v>102</v>
      </c>
      <c r="BB7" s="24" t="s">
        <v>102</v>
      </c>
      <c r="BC7" s="24" t="s">
        <v>102</v>
      </c>
      <c r="BD7" s="24">
        <v>126.97</v>
      </c>
      <c r="BE7" s="24">
        <v>111.29</v>
      </c>
      <c r="BF7" s="24" t="s">
        <v>102</v>
      </c>
      <c r="BG7" s="24" t="s">
        <v>102</v>
      </c>
      <c r="BH7" s="24" t="s">
        <v>102</v>
      </c>
      <c r="BI7" s="24" t="s">
        <v>102</v>
      </c>
      <c r="BJ7" s="24">
        <v>219.85</v>
      </c>
      <c r="BK7" s="24" t="s">
        <v>102</v>
      </c>
      <c r="BL7" s="24" t="s">
        <v>102</v>
      </c>
      <c r="BM7" s="24" t="s">
        <v>102</v>
      </c>
      <c r="BN7" s="24" t="s">
        <v>102</v>
      </c>
      <c r="BO7" s="24">
        <v>338.47</v>
      </c>
      <c r="BP7" s="24">
        <v>349.83</v>
      </c>
      <c r="BQ7" s="24" t="s">
        <v>102</v>
      </c>
      <c r="BR7" s="24" t="s">
        <v>102</v>
      </c>
      <c r="BS7" s="24" t="s">
        <v>102</v>
      </c>
      <c r="BT7" s="24" t="s">
        <v>102</v>
      </c>
      <c r="BU7" s="24">
        <v>55.41</v>
      </c>
      <c r="BV7" s="24" t="s">
        <v>102</v>
      </c>
      <c r="BW7" s="24" t="s">
        <v>102</v>
      </c>
      <c r="BX7" s="24" t="s">
        <v>102</v>
      </c>
      <c r="BY7" s="24" t="s">
        <v>102</v>
      </c>
      <c r="BZ7" s="24">
        <v>56.06</v>
      </c>
      <c r="CA7" s="24">
        <v>53.65</v>
      </c>
      <c r="CB7" s="24" t="s">
        <v>102</v>
      </c>
      <c r="CC7" s="24" t="s">
        <v>102</v>
      </c>
      <c r="CD7" s="24" t="s">
        <v>102</v>
      </c>
      <c r="CE7" s="24" t="s">
        <v>102</v>
      </c>
      <c r="CF7" s="24">
        <v>486.77</v>
      </c>
      <c r="CG7" s="24" t="s">
        <v>102</v>
      </c>
      <c r="CH7" s="24" t="s">
        <v>102</v>
      </c>
      <c r="CI7" s="24" t="s">
        <v>102</v>
      </c>
      <c r="CJ7" s="24" t="s">
        <v>102</v>
      </c>
      <c r="CK7" s="24">
        <v>304.36</v>
      </c>
      <c r="CL7" s="24">
        <v>307.86</v>
      </c>
      <c r="CM7" s="24" t="s">
        <v>102</v>
      </c>
      <c r="CN7" s="24" t="s">
        <v>102</v>
      </c>
      <c r="CO7" s="24" t="s">
        <v>102</v>
      </c>
      <c r="CP7" s="24" t="s">
        <v>102</v>
      </c>
      <c r="CQ7" s="24">
        <v>100</v>
      </c>
      <c r="CR7" s="24" t="s">
        <v>102</v>
      </c>
      <c r="CS7" s="24" t="s">
        <v>102</v>
      </c>
      <c r="CT7" s="24" t="s">
        <v>102</v>
      </c>
      <c r="CU7" s="24" t="s">
        <v>102</v>
      </c>
      <c r="CV7" s="24">
        <v>54.08</v>
      </c>
      <c r="CW7" s="24">
        <v>54.61</v>
      </c>
      <c r="CX7" s="24" t="s">
        <v>102</v>
      </c>
      <c r="CY7" s="24" t="s">
        <v>102</v>
      </c>
      <c r="CZ7" s="24" t="s">
        <v>102</v>
      </c>
      <c r="DA7" s="24" t="s">
        <v>102</v>
      </c>
      <c r="DB7" s="24">
        <v>100</v>
      </c>
      <c r="DC7" s="24" t="s">
        <v>102</v>
      </c>
      <c r="DD7" s="24" t="s">
        <v>102</v>
      </c>
      <c r="DE7" s="24" t="s">
        <v>102</v>
      </c>
      <c r="DF7" s="24" t="s">
        <v>102</v>
      </c>
      <c r="DG7" s="24">
        <v>90.57</v>
      </c>
      <c r="DH7" s="24">
        <v>85.31</v>
      </c>
      <c r="DI7" s="24" t="s">
        <v>102</v>
      </c>
      <c r="DJ7" s="24" t="s">
        <v>102</v>
      </c>
      <c r="DK7" s="24" t="s">
        <v>102</v>
      </c>
      <c r="DL7" s="24" t="s">
        <v>102</v>
      </c>
      <c r="DM7" s="24">
        <v>6.26</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