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2_大台町\"/>
    </mc:Choice>
  </mc:AlternateContent>
  <xr:revisionPtr revIDLastSave="0" documentId="13_ncr:1_{EA196D67-A407-4A57-878A-FAEC69D90AFA}" xr6:coauthVersionLast="47" xr6:coauthVersionMax="47" xr10:uidLastSave="{00000000-0000-0000-0000-000000000000}"/>
  <workbookProtection workbookAlgorithmName="SHA-512" workbookHashValue="Zo9BbUNZ3bXDCIgJe7efg9/SDa+4LzICMxXHX3Or4bl66ExuvP94MUulO/I4RFXw73gCgU9ZO2rsfePZ05w+fw==" workbookSaltValue="oFRKilizQYL1uN0oUgdeB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F85" i="4"/>
  <c r="BB10" i="4"/>
  <c r="AL10" i="4"/>
  <c r="W10" i="4"/>
  <c r="P10" i="4"/>
  <c r="BB8" i="4"/>
  <c r="AT8" i="4"/>
  <c r="AL8" i="4"/>
  <c r="W8" i="4"/>
  <c r="P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<sst xmlns="http://schemas.openxmlformats.org/spreadsheetml/2006/main" count="228" uniqueCount="112">
  <si>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</si>
  <si>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</si>
  <si>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</si>
  <si>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</si>
  <si>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</si>
  <si>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</si>
  <si>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</si>
  <si>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</si>
  <si>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</si>
  <si>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</si>
  <si>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</si>
  <si>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</si>
  <si>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</si>
  <si>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</si>
  <si>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</si>
  <si>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</si>
  <si>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</si>
  <si>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</si>
  <si>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</si>
  <si>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</si>
  <si>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</si>
  <si>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</si>
  <si>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</si>
  <si>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</si>
  <si>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</si>
  <si>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</si>
  <si>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</si>
  <si>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</si>
  <si>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</si>
  <si>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</si>
  <si>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</si>
  <si>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</si>
  <si>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</si>
  <si>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</si>
  <si>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</si>
  <si>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</si>
  <si>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</si>
  <si>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</si>
  <si>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</si>
  <si>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</si>
  <si>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</si>
  <si>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</si>
  <si>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</si>
  <si>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</si>
  <si>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</si>
  <si>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</si>
  <si>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</si>
  <si>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</si>
  <si>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</si>
  <si>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</si>
  <si>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</si>
  <si>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</si>
  <si>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</si>
  <si>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</si>
  <si>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</si>
  <si>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</si>
  <si>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</si>
  <si>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</si>
  <si>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</si>
  <si>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</si>
  <si>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</si>
  <si>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</si>
  <si>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</si>
  <si>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</si>
  <si>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</si>
  <si>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</si>
  <si>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</si>
  <si>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</si>
  <si>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</si>
  <si>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</si>
  <si>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</si>
  <si>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</si>
  <si>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</si>
  <si>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</si>
  <si>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</si>
  <si>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</si>
  <si>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</si>
  <si>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</si>
  <si>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</si>
  <si>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</si>
  <si>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</si>
  <si>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</si>
  <si>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</si>
  <si>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</si>
  <si>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</si>
  <si>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</si>
  <si>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</si>
  <si>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</si>
  <si>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</si>
  <si>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</si>
  <si>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</si>
  <si>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</si>
  <si>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</si>
  <si>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</si>
  <si>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</si>
  <si>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</si>
  <si>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</si>
  <si>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</si>
  <si>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</si>
  <si>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</si>
  <si>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</si>
  <si>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</si>
  <si>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</si>
  <si>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</si>
  <si>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</si>
  <si>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</si>
  <si>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</si>
  <si>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</si>
  <si>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</si>
  <si>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関しては、営業費用の削減に努めたことにより、少しずつ向上していますが、100％未満の状態であり、類似団体と比較しても低い数値となっています。主な要因として営業費用の約7割を占める減価償却費全てを経常収益で補えていないためであり、更新投資等に充てる財源が確保できていない状況です。
　次に、料金回収率ですが、平均で依然50％を下回っており、一般会計からの繰入金で収支均衡を図っている状況です。このため、料金改定を令和7年度から行います。
　給水減価に関しては、類似団体と比較すると高い数値となっていますが、本町の地理的要因により管路延長が長く、施設整備費が類似団体より高くなることが要因であると考えています。</t>
    <rPh sb="1" eb="3">
      <t>ケイジョウ</t>
    </rPh>
    <rPh sb="3" eb="5">
      <t>シュウシ</t>
    </rPh>
    <rPh sb="5" eb="7">
      <t>ヒリツ</t>
    </rPh>
    <rPh sb="8" eb="9">
      <t>カン</t>
    </rPh>
    <rPh sb="13" eb="17">
      <t>エイギョウヒヨウ</t>
    </rPh>
    <rPh sb="18" eb="20">
      <t>サクゲン</t>
    </rPh>
    <rPh sb="21" eb="22">
      <t>ツト</t>
    </rPh>
    <rPh sb="30" eb="31">
      <t>スコ</t>
    </rPh>
    <rPh sb="34" eb="36">
      <t>コウジョウ</t>
    </rPh>
    <rPh sb="47" eb="49">
      <t>ミマン</t>
    </rPh>
    <rPh sb="50" eb="52">
      <t>ジョウタイ</t>
    </rPh>
    <rPh sb="56" eb="58">
      <t>ルイジ</t>
    </rPh>
    <rPh sb="58" eb="60">
      <t>ダンタイ</t>
    </rPh>
    <rPh sb="61" eb="63">
      <t>ヒカク</t>
    </rPh>
    <rPh sb="66" eb="67">
      <t>ヒク</t>
    </rPh>
    <rPh sb="68" eb="70">
      <t>スウチ</t>
    </rPh>
    <rPh sb="78" eb="79">
      <t>オモ</t>
    </rPh>
    <rPh sb="80" eb="82">
      <t>ヨウイン</t>
    </rPh>
    <rPh sb="85" eb="87">
      <t>エイギョウ</t>
    </rPh>
    <rPh sb="87" eb="89">
      <t>ヒヨウ</t>
    </rPh>
    <rPh sb="90" eb="91">
      <t>ヤク</t>
    </rPh>
    <rPh sb="92" eb="93">
      <t>ワリ</t>
    </rPh>
    <rPh sb="94" eb="95">
      <t>シ</t>
    </rPh>
    <rPh sb="97" eb="102">
      <t>ゲンカショウキャクヒ</t>
    </rPh>
    <rPh sb="102" eb="103">
      <t>スベ</t>
    </rPh>
    <rPh sb="105" eb="109">
      <t>ケイジョウシュウエキ</t>
    </rPh>
    <rPh sb="110" eb="111">
      <t>オギナ</t>
    </rPh>
    <rPh sb="122" eb="124">
      <t>コウシン</t>
    </rPh>
    <rPh sb="124" eb="127">
      <t>トウシトウ</t>
    </rPh>
    <rPh sb="128" eb="129">
      <t>ア</t>
    </rPh>
    <rPh sb="131" eb="133">
      <t>ザイゲン</t>
    </rPh>
    <rPh sb="134" eb="136">
      <t>カクホ</t>
    </rPh>
    <rPh sb="142" eb="144">
      <t>ジョウキョウ</t>
    </rPh>
    <rPh sb="149" eb="150">
      <t>ツギ</t>
    </rPh>
    <rPh sb="152" eb="154">
      <t>リョウキン</t>
    </rPh>
    <rPh sb="154" eb="156">
      <t>カイシュウ</t>
    </rPh>
    <rPh sb="156" eb="157">
      <t>リツ</t>
    </rPh>
    <rPh sb="161" eb="163">
      <t>ヘイキン</t>
    </rPh>
    <rPh sb="164" eb="166">
      <t>イゼン</t>
    </rPh>
    <rPh sb="170" eb="172">
      <t>シタマワ</t>
    </rPh>
    <rPh sb="177" eb="181">
      <t>イッパンカイケイ</t>
    </rPh>
    <rPh sb="184" eb="186">
      <t>クリイレ</t>
    </rPh>
    <rPh sb="186" eb="187">
      <t>キン</t>
    </rPh>
    <rPh sb="188" eb="190">
      <t>シュウシ</t>
    </rPh>
    <rPh sb="190" eb="192">
      <t>キンコウ</t>
    </rPh>
    <rPh sb="193" eb="194">
      <t>ハカ</t>
    </rPh>
    <rPh sb="198" eb="200">
      <t>ジョウキョウ</t>
    </rPh>
    <rPh sb="208" eb="212">
      <t>リョウキンカイテイ</t>
    </rPh>
    <rPh sb="213" eb="215">
      <t>レイワ</t>
    </rPh>
    <rPh sb="216" eb="218">
      <t>ネンド</t>
    </rPh>
    <rPh sb="220" eb="221">
      <t>オコナ</t>
    </rPh>
    <rPh sb="227" eb="229">
      <t>キュウスイ</t>
    </rPh>
    <rPh sb="229" eb="231">
      <t>ゲンカ</t>
    </rPh>
    <rPh sb="232" eb="233">
      <t>カン</t>
    </rPh>
    <rPh sb="237" eb="239">
      <t>ルイジ</t>
    </rPh>
    <rPh sb="239" eb="241">
      <t>ダンタイ</t>
    </rPh>
    <rPh sb="242" eb="244">
      <t>ヒカク</t>
    </rPh>
    <rPh sb="247" eb="248">
      <t>タカ</t>
    </rPh>
    <rPh sb="249" eb="251">
      <t>スウチ</t>
    </rPh>
    <rPh sb="260" eb="262">
      <t>ホンチョウ</t>
    </rPh>
    <rPh sb="263" eb="266">
      <t>チリテキ</t>
    </rPh>
    <rPh sb="266" eb="268">
      <t>ヨウイン</t>
    </rPh>
    <rPh sb="271" eb="275">
      <t>カンロエンチョウ</t>
    </rPh>
    <rPh sb="276" eb="277">
      <t>ナガ</t>
    </rPh>
    <rPh sb="279" eb="281">
      <t>シセツ</t>
    </rPh>
    <rPh sb="281" eb="283">
      <t>セイビ</t>
    </rPh>
    <rPh sb="283" eb="284">
      <t>ヒ</t>
    </rPh>
    <rPh sb="285" eb="289">
      <t>ルイジダンタイ</t>
    </rPh>
    <rPh sb="291" eb="292">
      <t>タカ</t>
    </rPh>
    <rPh sb="298" eb="300">
      <t>ヨウイン</t>
    </rPh>
    <rPh sb="304" eb="305">
      <t>カンガ</t>
    </rPh>
    <phoneticPr fontId="4"/>
  </si>
  <si>
    <t>　本町は東西に細長く集落が点在するという地理的要因から管路延長が長く、管路経年化率も類似団体と比べて高くなっており、管路更新は喫緊課題です。漏水調査を行うことにより、有収率の向上を図っていますが、依然として類似団体と比較すると有収率の数値が低いことから、管路の老朽化が原因の一つであると考えられるため、耐震化を兼ねた更新を令和8年度から実施する予定です。</t>
    <rPh sb="1" eb="3">
      <t>ホンチョウ</t>
    </rPh>
    <rPh sb="4" eb="6">
      <t>トウザイ</t>
    </rPh>
    <rPh sb="7" eb="9">
      <t>ホソナガ</t>
    </rPh>
    <rPh sb="10" eb="12">
      <t>シュウラク</t>
    </rPh>
    <rPh sb="13" eb="15">
      <t>テンザイ</t>
    </rPh>
    <rPh sb="20" eb="23">
      <t>チリテキ</t>
    </rPh>
    <rPh sb="23" eb="25">
      <t>ヨウイン</t>
    </rPh>
    <rPh sb="27" eb="31">
      <t>カンロエンチョウ</t>
    </rPh>
    <rPh sb="32" eb="33">
      <t>ナガ</t>
    </rPh>
    <rPh sb="35" eb="37">
      <t>カンロ</t>
    </rPh>
    <rPh sb="37" eb="41">
      <t>ケイネンカリツ</t>
    </rPh>
    <rPh sb="42" eb="44">
      <t>ルイジ</t>
    </rPh>
    <rPh sb="44" eb="46">
      <t>ダンタイ</t>
    </rPh>
    <rPh sb="47" eb="48">
      <t>クラ</t>
    </rPh>
    <rPh sb="50" eb="51">
      <t>タカ</t>
    </rPh>
    <rPh sb="58" eb="60">
      <t>カンロ</t>
    </rPh>
    <rPh sb="60" eb="62">
      <t>コウシン</t>
    </rPh>
    <rPh sb="63" eb="64">
      <t>キツ</t>
    </rPh>
    <rPh sb="64" eb="65">
      <t>キン</t>
    </rPh>
    <rPh sb="65" eb="67">
      <t>カダイ</t>
    </rPh>
    <rPh sb="70" eb="74">
      <t>ロウスイチョウサ</t>
    </rPh>
    <rPh sb="75" eb="76">
      <t>オコナ</t>
    </rPh>
    <rPh sb="83" eb="86">
      <t>ユウシュウリツ</t>
    </rPh>
    <rPh sb="87" eb="89">
      <t>コウジョウ</t>
    </rPh>
    <rPh sb="90" eb="91">
      <t>ハカ</t>
    </rPh>
    <rPh sb="98" eb="100">
      <t>イゼン</t>
    </rPh>
    <rPh sb="103" eb="107">
      <t>ルイジダンタイ</t>
    </rPh>
    <rPh sb="108" eb="110">
      <t>ヒカク</t>
    </rPh>
    <rPh sb="113" eb="116">
      <t>ユウシュウリツ</t>
    </rPh>
    <rPh sb="117" eb="119">
      <t>スウチ</t>
    </rPh>
    <rPh sb="120" eb="121">
      <t>ヒク</t>
    </rPh>
    <rPh sb="127" eb="129">
      <t>カンロ</t>
    </rPh>
    <rPh sb="130" eb="133">
      <t>ロウキュウカ</t>
    </rPh>
    <rPh sb="134" eb="136">
      <t>ゲンイン</t>
    </rPh>
    <rPh sb="137" eb="138">
      <t>ヒト</t>
    </rPh>
    <rPh sb="143" eb="144">
      <t>カンガ</t>
    </rPh>
    <rPh sb="151" eb="154">
      <t>タイシンカ</t>
    </rPh>
    <rPh sb="155" eb="156">
      <t>カ</t>
    </rPh>
    <rPh sb="158" eb="160">
      <t>コウシン</t>
    </rPh>
    <rPh sb="161" eb="163">
      <t>レイワ</t>
    </rPh>
    <rPh sb="164" eb="166">
      <t>ネンド</t>
    </rPh>
    <rPh sb="168" eb="170">
      <t>ジッシ</t>
    </rPh>
    <rPh sb="172" eb="174">
      <t>ヨテイ</t>
    </rPh>
    <phoneticPr fontId="4"/>
  </si>
  <si>
    <t>　令和7年度から水道料金の改定を行い料金収入の向上を図りますが、人口減少に伴った給水量の減少により、給水収益も減少していくと予想され、今後ますます経営が厳しくなることが予想されます。しかし、老朽管等の更新等の投資を行う必要があるため、令和8年度から耐震化を兼ねた更新工事を実施する予定です。
　そのため、維持管理コストやライフサイクルコスト等の視点で費用の削減や経営の効率化を図り、経営改善に努めます。</t>
    <rPh sb="1" eb="3">
      <t>レイワ</t>
    </rPh>
    <rPh sb="4" eb="6">
      <t>ネンド</t>
    </rPh>
    <rPh sb="8" eb="12">
      <t>スイドウリョウキン</t>
    </rPh>
    <rPh sb="13" eb="15">
      <t>カイテイ</t>
    </rPh>
    <rPh sb="16" eb="17">
      <t>オコナ</t>
    </rPh>
    <rPh sb="18" eb="20">
      <t>リョウキン</t>
    </rPh>
    <rPh sb="20" eb="22">
      <t>シュウニュウ</t>
    </rPh>
    <rPh sb="23" eb="25">
      <t>コウジョウ</t>
    </rPh>
    <rPh sb="26" eb="27">
      <t>ハカ</t>
    </rPh>
    <rPh sb="32" eb="34">
      <t>ジンコウ</t>
    </rPh>
    <rPh sb="34" eb="36">
      <t>ゲンショウ</t>
    </rPh>
    <rPh sb="37" eb="38">
      <t>トモナ</t>
    </rPh>
    <rPh sb="40" eb="43">
      <t>キュウスイリョウ</t>
    </rPh>
    <rPh sb="44" eb="46">
      <t>ゲンショウ</t>
    </rPh>
    <rPh sb="50" eb="52">
      <t>キュウスイ</t>
    </rPh>
    <rPh sb="52" eb="54">
      <t>シュウエキ</t>
    </rPh>
    <rPh sb="55" eb="57">
      <t>ゲンショウ</t>
    </rPh>
    <rPh sb="62" eb="64">
      <t>ヨソウ</t>
    </rPh>
    <rPh sb="67" eb="69">
      <t>コンゴ</t>
    </rPh>
    <rPh sb="73" eb="75">
      <t>ケイエイ</t>
    </rPh>
    <rPh sb="76" eb="77">
      <t>キビ</t>
    </rPh>
    <rPh sb="84" eb="86">
      <t>ヨソウ</t>
    </rPh>
    <rPh sb="95" eb="99">
      <t>ロウキュウカントウ</t>
    </rPh>
    <rPh sb="100" eb="102">
      <t>コウシン</t>
    </rPh>
    <rPh sb="102" eb="103">
      <t>トウ</t>
    </rPh>
    <rPh sb="104" eb="106">
      <t>トウシ</t>
    </rPh>
    <rPh sb="107" eb="108">
      <t>オコナ</t>
    </rPh>
    <rPh sb="109" eb="111">
      <t>ヒツヨウ</t>
    </rPh>
    <rPh sb="117" eb="119">
      <t>レイワ</t>
    </rPh>
    <rPh sb="120" eb="122">
      <t>ネンド</t>
    </rPh>
    <rPh sb="124" eb="127">
      <t>タイシンカ</t>
    </rPh>
    <rPh sb="128" eb="129">
      <t>カ</t>
    </rPh>
    <rPh sb="131" eb="133">
      <t>コウシン</t>
    </rPh>
    <rPh sb="133" eb="135">
      <t>コウジ</t>
    </rPh>
    <rPh sb="136" eb="138">
      <t>ジッシ</t>
    </rPh>
    <rPh sb="140" eb="142">
      <t>ヨテイ</t>
    </rPh>
    <rPh sb="152" eb="156">
      <t>イジカンリ</t>
    </rPh>
    <rPh sb="170" eb="171">
      <t>トウ</t>
    </rPh>
    <rPh sb="172" eb="174">
      <t>シテン</t>
    </rPh>
    <rPh sb="175" eb="177">
      <t>ヒヨウ</t>
    </rPh>
    <rPh sb="178" eb="180">
      <t>サクゲン</t>
    </rPh>
    <rPh sb="181" eb="183">
      <t>ケイエイ</t>
    </rPh>
    <rPh sb="184" eb="187">
      <t>コウリツカ</t>
    </rPh>
    <rPh sb="188" eb="189">
      <t>ハカ</t>
    </rPh>
    <rPh sb="191" eb="193">
      <t>ケイエイ</t>
    </rPh>
    <rPh sb="193" eb="195">
      <t>カイゼン</t>
    </rPh>
    <rPh sb="196" eb="1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</si>
</sst>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0.01</c:v>
                </c:pt>
                <c:pt idx="2">
                  <c:v>0.26</c:v>
                </c:pt>
                <c:pt idx="3">
                  <c:v>0.35</c:v>
                </c:pt>
                <c:pt idx="4">
                  <c:v>0.21</c:v>
                </c:pt>
              </c:numCache>
            </c:numRef>
          </c:val>
          <c:extLst>
            <c:ext xmlns:c16="http://schemas.microsoft.com/office/drawing/2014/chart" uri="{C3380CC4-5D6E-409C-BE32-E72D297353CC}">
              <c16:uniqueId val="{00000000-04CB-4545-8FB7-39A3FA1605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04CB-4545-8FB7-39A3FA1605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76.03</c:v>
                </c:pt>
                <c:pt idx="1">
                  <c:v>77.650000000000006</c:v>
                </c:pt>
                <c:pt idx="2">
                  <c:v>71.69</c:v>
                </c:pt>
                <c:pt idx="3">
                  <c:v>68.78</c:v>
                </c:pt>
                <c:pt idx="4">
                  <c:v>68.45</c:v>
                </c:pt>
              </c:numCache>
            </c:numRef>
          </c:val>
          <c:extLst>
            <c:ext xmlns:c16="http://schemas.microsoft.com/office/drawing/2014/chart" uri="{C3380CC4-5D6E-409C-BE32-E72D297353CC}">
              <c16:uniqueId val="{00000000-05E2-4DAD-A276-E8286DBDD4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05E2-4DAD-A276-E8286DBDD4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71.16</c:v>
                </c:pt>
                <c:pt idx="1">
                  <c:v>69.599999999999994</c:v>
                </c:pt>
                <c:pt idx="2">
                  <c:v>73.55</c:v>
                </c:pt>
                <c:pt idx="3">
                  <c:v>75.41</c:v>
                </c:pt>
                <c:pt idx="4">
                  <c:v>72.02</c:v>
                </c:pt>
              </c:numCache>
            </c:numRef>
          </c:val>
          <c:extLst>
            <c:ext xmlns:c16="http://schemas.microsoft.com/office/drawing/2014/chart" uri="{C3380CC4-5D6E-409C-BE32-E72D297353CC}">
              <c16:uniqueId val="{00000000-2FE9-4CFE-9DD9-4374DA5CBF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2FE9-4CFE-9DD9-4374DA5CBF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82.96</c:v>
                </c:pt>
                <c:pt idx="1">
                  <c:v>85.25</c:v>
                </c:pt>
                <c:pt idx="2">
                  <c:v>89.85</c:v>
                </c:pt>
                <c:pt idx="3">
                  <c:v>90.18</c:v>
                </c:pt>
                <c:pt idx="4">
                  <c:v>90.58</c:v>
                </c:pt>
              </c:numCache>
            </c:numRef>
          </c:val>
          <c:extLst>
            <c:ext xmlns:c16="http://schemas.microsoft.com/office/drawing/2014/chart" uri="{C3380CC4-5D6E-409C-BE32-E72D297353CC}">
              <c16:uniqueId val="{00000000-3ADE-407D-9FDB-817E85CE2E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3ADE-407D-9FDB-817E85CE2E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12.82</c:v>
                </c:pt>
                <c:pt idx="1">
                  <c:v>15.86</c:v>
                </c:pt>
                <c:pt idx="2">
                  <c:v>19.18</c:v>
                </c:pt>
                <c:pt idx="3">
                  <c:v>22.25</c:v>
                </c:pt>
                <c:pt idx="4">
                  <c:v>24.96</c:v>
                </c:pt>
              </c:numCache>
            </c:numRef>
          </c:val>
          <c:extLst>
            <c:ext xmlns:c16="http://schemas.microsoft.com/office/drawing/2014/chart" uri="{C3380CC4-5D6E-409C-BE32-E72D297353CC}">
              <c16:uniqueId val="{00000000-525C-46B0-8D27-1F2CA1BB10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25C-46B0-8D27-1F2CA1BB10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44.84</c:v>
                </c:pt>
                <c:pt idx="1">
                  <c:v>44.7</c:v>
                </c:pt>
                <c:pt idx="2">
                  <c:v>46.05</c:v>
                </c:pt>
                <c:pt idx="3">
                  <c:v>46.36</c:v>
                </c:pt>
                <c:pt idx="4">
                  <c:v>46.44</c:v>
                </c:pt>
              </c:numCache>
            </c:numRef>
          </c:val>
          <c:extLst>
            <c:ext xmlns:c16="http://schemas.microsoft.com/office/drawing/2014/chart" uri="{C3380CC4-5D6E-409C-BE32-E72D297353CC}">
              <c16:uniqueId val="{00000000-B31D-4F0D-BD2B-09CF1A5CEE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B31D-4F0D-BD2B-09CF1A5CEE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210.68</c:v>
                </c:pt>
                <c:pt idx="1">
                  <c:v>251.53</c:v>
                </c:pt>
                <c:pt idx="2">
                  <c:v>281.47000000000003</c:v>
                </c:pt>
                <c:pt idx="3">
                  <c:v>311.27</c:v>
                </c:pt>
                <c:pt idx="4">
                  <c:v>347.98</c:v>
                </c:pt>
              </c:numCache>
            </c:numRef>
          </c:val>
          <c:extLst>
            <c:ext xmlns:c16="http://schemas.microsoft.com/office/drawing/2014/chart" uri="{C3380CC4-5D6E-409C-BE32-E72D297353CC}">
              <c16:uniqueId val="{00000000-2869-4739-9A16-4927F5AEB9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2869-4739-9A16-4927F5AEB9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21.59</c:v>
                </c:pt>
                <c:pt idx="1">
                  <c:v>24.43</c:v>
                </c:pt>
                <c:pt idx="2">
                  <c:v>28.05</c:v>
                </c:pt>
                <c:pt idx="3">
                  <c:v>26.86</c:v>
                </c:pt>
                <c:pt idx="4">
                  <c:v>36.619999999999997</c:v>
                </c:pt>
              </c:numCache>
            </c:numRef>
          </c:val>
          <c:extLst>
            <c:ext xmlns:c16="http://schemas.microsoft.com/office/drawing/2014/chart" uri="{C3380CC4-5D6E-409C-BE32-E72D297353CC}">
              <c16:uniqueId val="{00000000-DB6E-48DA-8DC1-1CA74D7D3B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B6E-48DA-8DC1-1CA74D7D3B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2173.4699999999998</c:v>
                </c:pt>
                <c:pt idx="1">
                  <c:v>2028.6</c:v>
                </c:pt>
                <c:pt idx="2">
                  <c:v>1892.64</c:v>
                </c:pt>
                <c:pt idx="3">
                  <c:v>1785.4</c:v>
                </c:pt>
                <c:pt idx="4">
                  <c:v>1712.5</c:v>
                </c:pt>
              </c:numCache>
            </c:numRef>
          </c:val>
          <c:extLst>
            <c:ext xmlns:c16="http://schemas.microsoft.com/office/drawing/2014/chart" uri="{C3380CC4-5D6E-409C-BE32-E72D297353CC}">
              <c16:uniqueId val="{00000000-C86A-4366-97A3-AC092C92CF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C86A-4366-97A3-AC092C92CF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48.29</c:v>
                </c:pt>
                <c:pt idx="1">
                  <c:v>48.76</c:v>
                </c:pt>
                <c:pt idx="2">
                  <c:v>49.52</c:v>
                </c:pt>
                <c:pt idx="3">
                  <c:v>50.3</c:v>
                </c:pt>
                <c:pt idx="4">
                  <c:v>48.71</c:v>
                </c:pt>
              </c:numCache>
            </c:numRef>
          </c:val>
          <c:extLst>
            <c:ext xmlns:c16="http://schemas.microsoft.com/office/drawing/2014/chart" uri="{C3380CC4-5D6E-409C-BE32-E72D297353CC}">
              <c16:uniqueId val="{00000000-03F8-4053-AA4E-DE12D51859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03F8-4053-AA4E-DE12D51859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357.25</c:v>
                </c:pt>
                <c:pt idx="1">
                  <c:v>353.58</c:v>
                </c:pt>
                <c:pt idx="2">
                  <c:v>350.45</c:v>
                </c:pt>
                <c:pt idx="3">
                  <c:v>343.3</c:v>
                </c:pt>
                <c:pt idx="4">
                  <c:v>356.8</c:v>
                </c:pt>
              </c:numCache>
            </c:numRef>
          </c:val>
          <c:extLst>
            <c:ext xmlns:c16="http://schemas.microsoft.com/office/drawing/2014/chart" uri="{C3380CC4-5D6E-409C-BE32-E72D297353CC}">
              <c16:uniqueId val="{00000000-0194-40F1-9BF2-B749D32F64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0194-40F1-9BF2-B749D32F64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大台町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8411</v>
      </c>
      <c r="AM8" s="44"/>
      <c r="AN8" s="44"/>
      <c r="AO8" s="44"/>
      <c r="AP8" s="44"/>
      <c r="AQ8" s="44"/>
      <c r="AR8" s="44"/>
      <c r="AS8" s="44"/>
      <c r="AT8" s="45">
        <f>データ!$S$6</f>
        <v>362.86</v>
      </c>
      <c r="AU8" s="46"/>
      <c r="AV8" s="46"/>
      <c r="AW8" s="46"/>
      <c r="AX8" s="46"/>
      <c r="AY8" s="46"/>
      <c r="AZ8" s="46"/>
      <c r="BA8" s="46"/>
      <c r="BB8" s="47">
        <f>データ!$T$6</f>
        <v>23.18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56.19</v>
      </c>
      <c r="J10" s="46"/>
      <c r="K10" s="46"/>
      <c r="L10" s="46"/>
      <c r="M10" s="46"/>
      <c r="N10" s="46"/>
      <c r="O10" s="80"/>
      <c r="P10" s="47">
        <f>データ!$P$6</f>
        <v>99.1</v>
      </c>
      <c r="Q10" s="47"/>
      <c r="R10" s="47"/>
      <c r="S10" s="47"/>
      <c r="T10" s="47"/>
      <c r="U10" s="47"/>
      <c r="V10" s="47"/>
      <c r="W10" s="44">
        <f>データ!$Q$6</f>
        <v>3300</v>
      </c>
      <c r="X10" s="44"/>
      <c r="Y10" s="44"/>
      <c r="Z10" s="44"/>
      <c r="AA10" s="44"/>
      <c r="AB10" s="44"/>
      <c r="AC10" s="44"/>
      <c r="AD10" s="2"/>
      <c r="AE10" s="2"/>
      <c r="AF10" s="2"/>
      <c r="AG10" s="2"/>
      <c r="AH10" s="2"/>
      <c r="AI10" s="2"/>
      <c r="AJ10" s="2"/>
      <c r="AK10" s="2"/>
      <c r="AL10" s="44">
        <f>データ!$U$6</f>
        <v>8265</v>
      </c>
      <c r="AM10" s="44"/>
      <c r="AN10" s="44"/>
      <c r="AO10" s="44"/>
      <c r="AP10" s="44"/>
      <c r="AQ10" s="44"/>
      <c r="AR10" s="44"/>
      <c r="AS10" s="44"/>
      <c r="AT10" s="45">
        <f>データ!$V$6</f>
        <v>37.07</v>
      </c>
      <c r="AU10" s="46"/>
      <c r="AV10" s="46"/>
      <c r="AW10" s="46"/>
      <c r="AX10" s="46"/>
      <c r="AY10" s="46"/>
      <c r="AZ10" s="46"/>
      <c r="BA10" s="46"/>
      <c r="BB10" s="47">
        <f>データ!$W$6</f>
        <v>222.96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x8hLhvFwooLGExHLVmXpUvM8nDXNHRBt0PTatb6Y+AXGgf3oLzxgIf47a0PCxWAHz9Qoi9Fiq8AhEKXQ1U32A==" saltValue="BvlJDJdew97l2k4ZmeFI3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244431</v>
      </c>
      <c r="D6" s="20">
        <f t="shared" si="3"/>
        <v>46</v>
      </c>
      <c r="E6" s="20">
        <f t="shared" si="3"/>
        <v>1</v>
      </c>
      <c r="F6" s="20">
        <f t="shared" si="3"/>
        <v>0</v>
      </c>
      <c r="G6" s="20">
        <f t="shared" si="3"/>
        <v>1</v>
      </c>
      <c r="H6" s="20" t="str">
        <f t="shared" si="3"/>
        <v>三重県　大台町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56.19</v>
      </c>
      <c r="P6" s="21">
        <f t="shared" si="3"/>
        <v>99.1</v>
      </c>
      <c r="Q6" s="21">
        <f t="shared" si="3"/>
        <v>3300</v>
      </c>
      <c r="R6" s="21">
        <f t="shared" si="3"/>
        <v>8411</v>
      </c>
      <c r="S6" s="21">
        <f t="shared" si="3"/>
        <v>362.86</v>
      </c>
      <c r="T6" s="21">
        <f t="shared" si="3"/>
        <v>23.18</v>
      </c>
      <c r="U6" s="21">
        <f t="shared" si="3"/>
        <v>8265</v>
      </c>
      <c r="V6" s="21">
        <f t="shared" si="3"/>
        <v>37.07</v>
      </c>
      <c r="W6" s="21">
        <f t="shared" si="3"/>
        <v>222.96</v>
      </c>
      <c r="X6" s="22">
        <f>IF(X7="",NA(),X7)</f>
        <v>82.96</v>
      </c>
      <c r="Y6" s="22">
        <f t="shared" ref="Y6:AG6" si="4">IF(Y7="",NA(),Y7)</f>
        <v>85.25</v>
      </c>
      <c r="Z6" s="22">
        <f t="shared" si="4"/>
        <v>89.85</v>
      </c>
      <c r="AA6" s="22">
        <f t="shared" si="4"/>
        <v>90.18</v>
      </c>
      <c r="AB6" s="22">
        <f t="shared" si="4"/>
        <v>90.58</v>
      </c>
      <c r="AC6" s="22">
        <f t="shared" si="4"/>
        <v>104.35</v>
      </c>
      <c r="AD6" s="22">
        <f t="shared" si="4"/>
        <v>105.34</v>
      </c>
      <c r="AE6" s="22">
        <f t="shared" si="4"/>
        <v>105.77</v>
      </c>
      <c r="AF6" s="22">
        <f t="shared" si="4"/>
        <v>104.82</v>
      </c>
      <c r="AG6" s="22">
        <f t="shared" si="4"/>
        <v>106.46</v>
      </c>
      <c r="AH6" s="21" t="str">
        <f>IF(AH7="","",IF(AH7="-","【-】","【"&amp;SUBSTITUTE(TEXT(AH7,"#,##0.00"),"-","△")&amp;"】"))</f>
        <v>【108.24】</v>
      </c>
      <c r="AI6" s="22">
        <f>IF(AI7="",NA(),AI7)</f>
        <v>210.68</v>
      </c>
      <c r="AJ6" s="22">
        <f t="shared" ref="AJ6:AR6" si="5">IF(AJ7="",NA(),AJ7)</f>
        <v>251.53</v>
      </c>
      <c r="AK6" s="22">
        <f t="shared" si="5"/>
        <v>281.47000000000003</v>
      </c>
      <c r="AL6" s="22">
        <f t="shared" si="5"/>
        <v>311.27</v>
      </c>
      <c r="AM6" s="22">
        <f t="shared" si="5"/>
        <v>347.98</v>
      </c>
      <c r="AN6" s="22">
        <f t="shared" si="5"/>
        <v>21.69</v>
      </c>
      <c r="AO6" s="22">
        <f t="shared" si="5"/>
        <v>24.04</v>
      </c>
      <c r="AP6" s="22">
        <f t="shared" si="5"/>
        <v>28.03</v>
      </c>
      <c r="AQ6" s="22">
        <f t="shared" si="5"/>
        <v>26.73</v>
      </c>
      <c r="AR6" s="22">
        <f t="shared" si="5"/>
        <v>27.85</v>
      </c>
      <c r="AS6" s="21" t="str">
        <f>IF(AS7="","",IF(AS7="-","【-】","【"&amp;SUBSTITUTE(TEXT(AS7,"#,##0.00"),"-","△")&amp;"】"))</f>
        <v>【1.50】</v>
      </c>
      <c r="AT6" s="22">
        <f>IF(AT7="",NA(),AT7)</f>
        <v>21.59</v>
      </c>
      <c r="AU6" s="22">
        <f t="shared" ref="AU6:BC6" si="6">IF(AU7="",NA(),AU7)</f>
        <v>24.43</v>
      </c>
      <c r="AV6" s="22">
        <f t="shared" si="6"/>
        <v>28.05</v>
      </c>
      <c r="AW6" s="22">
        <f t="shared" si="6"/>
        <v>26.86</v>
      </c>
      <c r="AX6" s="22">
        <f t="shared" si="6"/>
        <v>36.619999999999997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2173.4699999999998</v>
      </c>
      <c r="BF6" s="22">
        <f t="shared" ref="BF6:BN6" si="7">IF(BF7="",NA(),BF7)</f>
        <v>2028.6</v>
      </c>
      <c r="BG6" s="22">
        <f t="shared" si="7"/>
        <v>1892.64</v>
      </c>
      <c r="BH6" s="22">
        <f t="shared" si="7"/>
        <v>1785.4</v>
      </c>
      <c r="BI6" s="22">
        <f t="shared" si="7"/>
        <v>1712.5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48.29</v>
      </c>
      <c r="BQ6" s="22">
        <f t="shared" ref="BQ6:BY6" si="8">IF(BQ7="",NA(),BQ7)</f>
        <v>48.76</v>
      </c>
      <c r="BR6" s="22">
        <f t="shared" si="8"/>
        <v>49.52</v>
      </c>
      <c r="BS6" s="22">
        <f t="shared" si="8"/>
        <v>50.3</v>
      </c>
      <c r="BT6" s="22">
        <f t="shared" si="8"/>
        <v>48.71</v>
      </c>
      <c r="BU6" s="22">
        <f t="shared" si="8"/>
        <v>87.11</v>
      </c>
      <c r="BV6" s="22">
        <f t="shared" si="8"/>
        <v>82.78</v>
      </c>
      <c r="BW6" s="22">
        <f t="shared" si="8"/>
        <v>84.82</v>
      </c>
      <c r="BX6" s="22">
        <f t="shared" si="8"/>
        <v>82.29</v>
      </c>
      <c r="BY6" s="22">
        <f t="shared" si="8"/>
        <v>84.16</v>
      </c>
      <c r="BZ6" s="21" t="str">
        <f>IF(BZ7="","",IF(BZ7="-","【-】","【"&amp;SUBSTITUTE(TEXT(BZ7,"#,##0.00"),"-","△")&amp;"】"))</f>
        <v>【97.82】</v>
      </c>
      <c r="CA6" s="22">
        <f>IF(CA7="",NA(),CA7)</f>
        <v>357.25</v>
      </c>
      <c r="CB6" s="22">
        <f t="shared" ref="CB6:CJ6" si="9">IF(CB7="",NA(),CB7)</f>
        <v>353.58</v>
      </c>
      <c r="CC6" s="22">
        <f t="shared" si="9"/>
        <v>350.45</v>
      </c>
      <c r="CD6" s="22">
        <f t="shared" si="9"/>
        <v>343.3</v>
      </c>
      <c r="CE6" s="22">
        <f t="shared" si="9"/>
        <v>356.8</v>
      </c>
      <c r="CF6" s="22">
        <f t="shared" si="9"/>
        <v>223.98</v>
      </c>
      <c r="CG6" s="22">
        <f t="shared" si="9"/>
        <v>225.09</v>
      </c>
      <c r="CH6" s="22">
        <f t="shared" si="9"/>
        <v>224.82</v>
      </c>
      <c r="CI6" s="22">
        <f t="shared" si="9"/>
        <v>230.85</v>
      </c>
      <c r="CJ6" s="22">
        <f t="shared" si="9"/>
        <v>230.21</v>
      </c>
      <c r="CK6" s="21" t="str">
        <f>IF(CK7="","",IF(CK7="-","【-】","【"&amp;SUBSTITUTE(TEXT(CK7,"#,##0.00"),"-","△")&amp;"】"))</f>
        <v>【177.56】</v>
      </c>
      <c r="CL6" s="22">
        <f>IF(CL7="",NA(),CL7)</f>
        <v>76.03</v>
      </c>
      <c r="CM6" s="22">
        <f t="shared" ref="CM6:CU6" si="10">IF(CM7="",NA(),CM7)</f>
        <v>77.650000000000006</v>
      </c>
      <c r="CN6" s="22">
        <f t="shared" si="10"/>
        <v>71.69</v>
      </c>
      <c r="CO6" s="22">
        <f t="shared" si="10"/>
        <v>68.78</v>
      </c>
      <c r="CP6" s="22">
        <f t="shared" si="10"/>
        <v>68.45</v>
      </c>
      <c r="CQ6" s="22">
        <f t="shared" si="10"/>
        <v>49.64</v>
      </c>
      <c r="CR6" s="22">
        <f t="shared" si="10"/>
        <v>49.38</v>
      </c>
      <c r="CS6" s="22">
        <f t="shared" si="10"/>
        <v>50.09</v>
      </c>
      <c r="CT6" s="22">
        <f t="shared" si="10"/>
        <v>50.1</v>
      </c>
      <c r="CU6" s="22">
        <f t="shared" si="10"/>
        <v>49.76</v>
      </c>
      <c r="CV6" s="21" t="str">
        <f>IF(CV7="","",IF(CV7="-","【-】","【"&amp;SUBSTITUTE(TEXT(CV7,"#,##0.00"),"-","△")&amp;"】"))</f>
        <v>【59.81】</v>
      </c>
      <c r="CW6" s="22">
        <f>IF(CW7="",NA(),CW7)</f>
        <v>71.16</v>
      </c>
      <c r="CX6" s="22">
        <f t="shared" ref="CX6:DF6" si="11">IF(CX7="",NA(),CX7)</f>
        <v>69.599999999999994</v>
      </c>
      <c r="CY6" s="22">
        <f t="shared" si="11"/>
        <v>73.55</v>
      </c>
      <c r="CZ6" s="22">
        <f t="shared" si="11"/>
        <v>75.41</v>
      </c>
      <c r="DA6" s="22">
        <f t="shared" si="11"/>
        <v>72.02</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12.82</v>
      </c>
      <c r="DI6" s="22">
        <f t="shared" ref="DI6:DQ6" si="12">IF(DI7="",NA(),DI7)</f>
        <v>15.86</v>
      </c>
      <c r="DJ6" s="22">
        <f t="shared" si="12"/>
        <v>19.18</v>
      </c>
      <c r="DK6" s="22">
        <f t="shared" si="12"/>
        <v>22.25</v>
      </c>
      <c r="DL6" s="22">
        <f t="shared" si="12"/>
        <v>24.96</v>
      </c>
      <c r="DM6" s="22">
        <f t="shared" si="12"/>
        <v>47.31</v>
      </c>
      <c r="DN6" s="22">
        <f t="shared" si="12"/>
        <v>47.5</v>
      </c>
      <c r="DO6" s="22">
        <f t="shared" si="12"/>
        <v>48.41</v>
      </c>
      <c r="DP6" s="22">
        <f t="shared" si="12"/>
        <v>50.02</v>
      </c>
      <c r="DQ6" s="22">
        <f t="shared" si="12"/>
        <v>51.38</v>
      </c>
      <c r="DR6" s="21" t="str">
        <f>IF(DR7="","",IF(DR7="-","【-】","【"&amp;SUBSTITUTE(TEXT(DR7,"#,##0.00"),"-","△")&amp;"】"))</f>
        <v>【52.02】</v>
      </c>
      <c r="DS6" s="22">
        <f>IF(DS7="",NA(),DS7)</f>
        <v>44.84</v>
      </c>
      <c r="DT6" s="22">
        <f t="shared" ref="DT6:EB6" si="13">IF(DT7="",NA(),DT7)</f>
        <v>44.7</v>
      </c>
      <c r="DU6" s="22">
        <f t="shared" si="13"/>
        <v>46.05</v>
      </c>
      <c r="DV6" s="22">
        <f t="shared" si="13"/>
        <v>46.36</v>
      </c>
      <c r="DW6" s="22">
        <f t="shared" si="13"/>
        <v>46.44</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0.04</v>
      </c>
      <c r="EE6" s="22">
        <f t="shared" ref="EE6:EM6" si="14">IF(EE7="",NA(),EE7)</f>
        <v>0.01</v>
      </c>
      <c r="EF6" s="22">
        <f t="shared" si="14"/>
        <v>0.26</v>
      </c>
      <c r="EG6" s="22">
        <f t="shared" si="14"/>
        <v>0.35</v>
      </c>
      <c r="EH6" s="22">
        <f t="shared" si="14"/>
        <v>0.21</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244431</v>
      </c>
      <c r="D7" s="24">
        <v>46</v>
      </c>
      <c r="E7" s="24">
        <v>1</v>
      </c>
      <c r="F7" s="24">
        <v>0</v>
      </c>
      <c r="G7" s="24">
        <v>1</v>
      </c>
      <c r="H7" s="24" t="s">
        <v>92</v>
      </c>
      <c r="I7" s="24" t="s">
        <v>93</v>
      </c>
      <c r="J7" s="24" t="s">
        <v>94</v>
      </c>
      <c r="K7" s="24" t="s">
        <v>95</v>
      </c>
      <c r="L7" s="24" t="s">
        <v>96</v>
      </c>
      <c r="M7" s="24" t="s">
        <v>97</v>
      </c>
      <c r="N7" s="25" t="s">
        <v>98</v>
      </c>
      <c r="O7" s="25">
        <v>56.19</v>
      </c>
      <c r="P7" s="25">
        <v>99.1</v>
      </c>
      <c r="Q7" s="25">
        <v>3300</v>
      </c>
      <c r="R7" s="25">
        <v>8411</v>
      </c>
      <c r="S7" s="25">
        <v>362.86</v>
      </c>
      <c r="T7" s="25">
        <v>23.18</v>
      </c>
      <c r="U7" s="25">
        <v>8265</v>
      </c>
      <c r="V7" s="25">
        <v>37.07</v>
      </c>
      <c r="W7" s="25">
        <v>222.96</v>
      </c>
      <c r="X7" s="25">
        <v>82.96</v>
      </c>
      <c r="Y7" s="25">
        <v>85.25</v>
      </c>
      <c r="Z7" s="25">
        <v>89.85</v>
      </c>
      <c r="AA7" s="25">
        <v>90.18</v>
      </c>
      <c r="AB7" s="25">
        <v>90.58</v>
      </c>
      <c r="AC7" s="25">
        <v>104.35</v>
      </c>
      <c r="AD7" s="25">
        <v>105.34</v>
      </c>
      <c r="AE7" s="25">
        <v>105.77</v>
      </c>
      <c r="AF7" s="25">
        <v>104.82</v>
      </c>
      <c r="AG7" s="25">
        <v>106.46</v>
      </c>
      <c r="AH7" s="25">
        <v>108.24</v>
      </c>
      <c r="AI7" s="25">
        <v>210.68</v>
      </c>
      <c r="AJ7" s="25">
        <v>251.53</v>
      </c>
      <c r="AK7" s="25">
        <v>281.47000000000003</v>
      </c>
      <c r="AL7" s="25">
        <v>311.27</v>
      </c>
      <c r="AM7" s="25">
        <v>347.98</v>
      </c>
      <c r="AN7" s="25">
        <v>21.69</v>
      </c>
      <c r="AO7" s="25">
        <v>24.04</v>
      </c>
      <c r="AP7" s="25">
        <v>28.03</v>
      </c>
      <c r="AQ7" s="25">
        <v>26.73</v>
      </c>
      <c r="AR7" s="25">
        <v>27.85</v>
      </c>
      <c r="AS7" s="25">
        <v>1.5</v>
      </c>
      <c r="AT7" s="25">
        <v>21.59</v>
      </c>
      <c r="AU7" s="25">
        <v>24.43</v>
      </c>
      <c r="AV7" s="25">
        <v>28.05</v>
      </c>
      <c r="AW7" s="25">
        <v>26.86</v>
      </c>
      <c r="AX7" s="25">
        <v>36.619999999999997</v>
      </c>
      <c r="AY7" s="25">
        <v>301.04000000000002</v>
      </c>
      <c r="AZ7" s="25">
        <v>305.08</v>
      </c>
      <c r="BA7" s="25">
        <v>305.33999999999997</v>
      </c>
      <c r="BB7" s="25">
        <v>310.01</v>
      </c>
      <c r="BC7" s="25">
        <v>311.12</v>
      </c>
      <c r="BD7" s="25">
        <v>243.36</v>
      </c>
      <c r="BE7" s="25">
        <v>2173.4699999999998</v>
      </c>
      <c r="BF7" s="25">
        <v>2028.6</v>
      </c>
      <c r="BG7" s="25">
        <v>1892.64</v>
      </c>
      <c r="BH7" s="25">
        <v>1785.4</v>
      </c>
      <c r="BI7" s="25">
        <v>1712.5</v>
      </c>
      <c r="BJ7" s="25">
        <v>551.62</v>
      </c>
      <c r="BK7" s="25">
        <v>585.59</v>
      </c>
      <c r="BL7" s="25">
        <v>561.34</v>
      </c>
      <c r="BM7" s="25">
        <v>538.33000000000004</v>
      </c>
      <c r="BN7" s="25">
        <v>515.14</v>
      </c>
      <c r="BO7" s="25">
        <v>265.93</v>
      </c>
      <c r="BP7" s="25">
        <v>48.29</v>
      </c>
      <c r="BQ7" s="25">
        <v>48.76</v>
      </c>
      <c r="BR7" s="25">
        <v>49.52</v>
      </c>
      <c r="BS7" s="25">
        <v>50.3</v>
      </c>
      <c r="BT7" s="25">
        <v>48.71</v>
      </c>
      <c r="BU7" s="25">
        <v>87.11</v>
      </c>
      <c r="BV7" s="25">
        <v>82.78</v>
      </c>
      <c r="BW7" s="25">
        <v>84.82</v>
      </c>
      <c r="BX7" s="25">
        <v>82.29</v>
      </c>
      <c r="BY7" s="25">
        <v>84.16</v>
      </c>
      <c r="BZ7" s="25">
        <v>97.82</v>
      </c>
      <c r="CA7" s="25">
        <v>357.25</v>
      </c>
      <c r="CB7" s="25">
        <v>353.58</v>
      </c>
      <c r="CC7" s="25">
        <v>350.45</v>
      </c>
      <c r="CD7" s="25">
        <v>343.3</v>
      </c>
      <c r="CE7" s="25">
        <v>356.8</v>
      </c>
      <c r="CF7" s="25">
        <v>223.98</v>
      </c>
      <c r="CG7" s="25">
        <v>225.09</v>
      </c>
      <c r="CH7" s="25">
        <v>224.82</v>
      </c>
      <c r="CI7" s="25">
        <v>230.85</v>
      </c>
      <c r="CJ7" s="25">
        <v>230.21</v>
      </c>
      <c r="CK7" s="25">
        <v>177.56</v>
      </c>
      <c r="CL7" s="25">
        <v>76.03</v>
      </c>
      <c r="CM7" s="25">
        <v>77.650000000000006</v>
      </c>
      <c r="CN7" s="25">
        <v>71.69</v>
      </c>
      <c r="CO7" s="25">
        <v>68.78</v>
      </c>
      <c r="CP7" s="25">
        <v>68.45</v>
      </c>
      <c r="CQ7" s="25">
        <v>49.64</v>
      </c>
      <c r="CR7" s="25">
        <v>49.38</v>
      </c>
      <c r="CS7" s="25">
        <v>50.09</v>
      </c>
      <c r="CT7" s="25">
        <v>50.1</v>
      </c>
      <c r="CU7" s="25">
        <v>49.76</v>
      </c>
      <c r="CV7" s="25">
        <v>59.81</v>
      </c>
      <c r="CW7" s="25">
        <v>71.16</v>
      </c>
      <c r="CX7" s="25">
        <v>69.599999999999994</v>
      </c>
      <c r="CY7" s="25">
        <v>73.55</v>
      </c>
      <c r="CZ7" s="25">
        <v>75.41</v>
      </c>
      <c r="DA7" s="25">
        <v>72.02</v>
      </c>
      <c r="DB7" s="25">
        <v>78.09</v>
      </c>
      <c r="DC7" s="25">
        <v>78.010000000000005</v>
      </c>
      <c r="DD7" s="25">
        <v>77.599999999999994</v>
      </c>
      <c r="DE7" s="25">
        <v>77.3</v>
      </c>
      <c r="DF7" s="25">
        <v>76.64</v>
      </c>
      <c r="DG7" s="25">
        <v>89.42</v>
      </c>
      <c r="DH7" s="25">
        <v>12.82</v>
      </c>
      <c r="DI7" s="25">
        <v>15.86</v>
      </c>
      <c r="DJ7" s="25">
        <v>19.18</v>
      </c>
      <c r="DK7" s="25">
        <v>22.25</v>
      </c>
      <c r="DL7" s="25">
        <v>24.96</v>
      </c>
      <c r="DM7" s="25">
        <v>47.31</v>
      </c>
      <c r="DN7" s="25">
        <v>47.5</v>
      </c>
      <c r="DO7" s="25">
        <v>48.41</v>
      </c>
      <c r="DP7" s="25">
        <v>50.02</v>
      </c>
      <c r="DQ7" s="25">
        <v>51.38</v>
      </c>
      <c r="DR7" s="25">
        <v>52.02</v>
      </c>
      <c r="DS7" s="25">
        <v>44.84</v>
      </c>
      <c r="DT7" s="25">
        <v>44.7</v>
      </c>
      <c r="DU7" s="25">
        <v>46.05</v>
      </c>
      <c r="DV7" s="25">
        <v>46.36</v>
      </c>
      <c r="DW7" s="25">
        <v>46.44</v>
      </c>
      <c r="DX7" s="25">
        <v>16.77</v>
      </c>
      <c r="DY7" s="25">
        <v>17.399999999999999</v>
      </c>
      <c r="DZ7" s="25">
        <v>18.64</v>
      </c>
      <c r="EA7" s="25">
        <v>19.510000000000002</v>
      </c>
      <c r="EB7" s="25">
        <v>21.6</v>
      </c>
      <c r="EC7" s="25">
        <v>25.37</v>
      </c>
      <c r="ED7" s="25">
        <v>0.04</v>
      </c>
      <c r="EE7" s="25">
        <v>0.01</v>
      </c>
      <c r="EF7" s="25">
        <v>0.26</v>
      </c>
      <c r="EG7" s="25">
        <v>0.35</v>
      </c>
      <c r="EH7" s="25">
        <v>0.21</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