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0_多気町\"/>
    </mc:Choice>
  </mc:AlternateContent>
  <xr:revisionPtr revIDLastSave="0" documentId="13_ncr:1_{39F6680E-CFDE-43FF-BEE3-2FBB727BCF23}" xr6:coauthVersionLast="47" xr6:coauthVersionMax="47" xr10:uidLastSave="{00000000-0000-0000-0000-000000000000}"/>
  <workbookProtection workbookAlgorithmName="SHA-512" workbookHashValue="JZpP6Bc9LV4ZvllzN3PBj/KfKFd27CltInOHiJA1GkYAlvkfILdHmDDxzLVtrphei2SLd/1jUEhkOVf+TlA7HQ==" workbookSaltValue="nY556Wpu69vOqUH2AXuIgw==" workbookSpinCount="100000" lockStructure="1"/>
  <bookViews>
    <workbookView xWindow="-28920" yWindow="-120" windowWidth="29040" windowHeight="1572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S10" i="5" s="1"/>
  <c r="D10" i="5"/>
  <c r="CV10" i="5" s="1"/>
  <c r="C10" i="5"/>
  <c r="CU10" i="5" s="1"/>
  <c r="B10" i="5"/>
  <c r="BB10" i="5" s="1"/>
  <c r="DZ9" i="5"/>
  <c r="DO9" i="5"/>
  <c r="DD9" i="5"/>
  <c r="CS9" i="5"/>
  <c r="CH9" i="5"/>
  <c r="BW9" i="5"/>
  <c r="BL9" i="5"/>
  <c r="BA9" i="5"/>
  <c r="AP9" i="5"/>
  <c r="AE9" i="5"/>
  <c r="T9" i="5"/>
  <c r="EJ6" i="5"/>
  <c r="EI6" i="5"/>
  <c r="EH6" i="5"/>
  <c r="ED12" i="5" s="1"/>
  <c r="EG6" i="5"/>
  <c r="EC12" i="5" s="1"/>
  <c r="EF6" i="5"/>
  <c r="EE6" i="5"/>
  <c r="ED6" i="5"/>
  <c r="EE11" i="5" s="1"/>
  <c r="EC6" i="5"/>
  <c r="ED11" i="5" s="1"/>
  <c r="EB6" i="5"/>
  <c r="EC11" i="5" s="1"/>
  <c r="EA6" i="5"/>
  <c r="EB11" i="5" s="1"/>
  <c r="DZ6" i="5"/>
  <c r="EA11" i="5" s="1"/>
  <c r="DY6" i="5"/>
  <c r="IL90" i="4" s="1"/>
  <c r="DX6" i="5"/>
  <c r="DT12" i="5" s="1"/>
  <c r="DW6" i="5"/>
  <c r="DS12" i="5" s="1"/>
  <c r="DV6" i="5"/>
  <c r="DR12" i="5" s="1"/>
  <c r="DU6" i="5"/>
  <c r="DQ12" i="5" s="1"/>
  <c r="DT6" i="5"/>
  <c r="DP12" i="5" s="1"/>
  <c r="DS6" i="5"/>
  <c r="DR6" i="5"/>
  <c r="DS11" i="5" s="1"/>
  <c r="DQ6" i="5"/>
  <c r="DR11" i="5" s="1"/>
  <c r="DP6" i="5"/>
  <c r="DO6" i="5"/>
  <c r="DN6" i="5"/>
  <c r="HK90" i="4" s="1"/>
  <c r="DM6" i="5"/>
  <c r="DI12" i="5" s="1"/>
  <c r="DL6" i="5"/>
  <c r="DK6" i="5"/>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U11" i="5" s="1"/>
  <c r="CS6" i="5"/>
  <c r="CT11" i="5" s="1"/>
  <c r="CR6" i="5"/>
  <c r="FI90" i="4" s="1"/>
  <c r="CQ6" i="5"/>
  <c r="CM12" i="5" s="1"/>
  <c r="CP6" i="5"/>
  <c r="CL12" i="5" s="1"/>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CA11" i="5" s="1"/>
  <c r="BY6" i="5"/>
  <c r="BZ11" i="5" s="1"/>
  <c r="BX6" i="5"/>
  <c r="BY11" i="5" s="1"/>
  <c r="BW6" i="5"/>
  <c r="BV6" i="5"/>
  <c r="DG90" i="4" s="1"/>
  <c r="BU6" i="5"/>
  <c r="BQ12" i="5" s="1"/>
  <c r="BT6" i="5"/>
  <c r="BP12" i="5" s="1"/>
  <c r="BS6" i="5"/>
  <c r="BO12" i="5" s="1"/>
  <c r="BR6" i="5"/>
  <c r="BN12" i="5" s="1"/>
  <c r="BQ6" i="5"/>
  <c r="BM12" i="5" s="1"/>
  <c r="BP6" i="5"/>
  <c r="BO6" i="5"/>
  <c r="BP11" i="5" s="1"/>
  <c r="BN6" i="5"/>
  <c r="BO11" i="5" s="1"/>
  <c r="BM6" i="5"/>
  <c r="BN11" i="5" s="1"/>
  <c r="BL6" i="5"/>
  <c r="BK6" i="5"/>
  <c r="CF90" i="4" s="1"/>
  <c r="BJ6" i="5"/>
  <c r="BF12" i="5" s="1"/>
  <c r="BI6" i="5"/>
  <c r="BE12" i="5" s="1"/>
  <c r="BH6" i="5"/>
  <c r="BG6" i="5"/>
  <c r="BC12" i="5" s="1"/>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M6" i="5"/>
  <c r="AI12" i="5" s="1"/>
  <c r="AL6" i="5"/>
  <c r="AH12" i="5" s="1"/>
  <c r="AK6" i="5"/>
  <c r="AG12" i="5" s="1"/>
  <c r="AJ6" i="5"/>
  <c r="AI6" i="5"/>
  <c r="AH6" i="5"/>
  <c r="AI11" i="5" s="1"/>
  <c r="AG6" i="5"/>
  <c r="AH11" i="5" s="1"/>
  <c r="AF6" i="5"/>
  <c r="AG11" i="5" s="1"/>
  <c r="AE6" i="5"/>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EH90" i="4"/>
  <c r="JN81" i="4"/>
  <c r="IM81" i="4"/>
  <c r="HL81" i="4"/>
  <c r="EC81" i="4"/>
  <c r="AZ81" i="4"/>
  <c r="RA80" i="4"/>
  <c r="PZ80" i="4"/>
  <c r="OY80" i="4"/>
  <c r="QN56" i="4"/>
  <c r="OF56" i="4"/>
  <c r="LT56" i="4"/>
  <c r="KZ56" i="4"/>
  <c r="X56" i="4"/>
  <c r="RH55" i="4"/>
  <c r="QN55" i="4"/>
  <c r="OZ55" i="4"/>
  <c r="MN55" i="4"/>
  <c r="JL55" i="4"/>
  <c r="GZ55" i="4"/>
  <c r="GF55" i="4"/>
  <c r="FL55" i="4"/>
  <c r="CF55" i="4"/>
  <c r="BL55" i="4"/>
  <c r="MN54" i="4"/>
  <c r="CF54" i="4"/>
  <c r="RH33" i="4"/>
  <c r="QN33" i="4"/>
  <c r="CZ33" i="4"/>
  <c r="CF33" i="4"/>
  <c r="BL33" i="4"/>
  <c r="AR33" i="4"/>
  <c r="QN32" i="4"/>
  <c r="OZ32" i="4"/>
  <c r="OF32" i="4"/>
  <c r="KZ32" i="4"/>
  <c r="OZ31" i="4"/>
  <c r="MN31" i="4"/>
  <c r="GZ31" i="4"/>
  <c r="LZ10" i="4"/>
  <c r="IT10" i="4"/>
  <c r="FN10" i="4"/>
  <c r="CH10" i="4"/>
  <c r="B10" i="4"/>
  <c r="PF8" i="4"/>
  <c r="LZ8" i="4"/>
  <c r="IT8" i="4"/>
  <c r="FN8" i="4"/>
  <c r="CH8" i="4"/>
  <c r="B8" i="4"/>
  <c r="B5" i="4"/>
  <c r="QN31" i="4" l="1"/>
  <c r="BL32" i="4"/>
  <c r="GF33" i="4"/>
  <c r="PT54" i="4"/>
  <c r="OY79" i="4"/>
  <c r="JL32" i="4"/>
  <c r="LT33" i="4"/>
  <c r="QN54" i="4"/>
  <c r="AR56" i="4"/>
  <c r="AZ80" i="4"/>
  <c r="PZ81" i="4"/>
  <c r="KZ31" i="4"/>
  <c r="BL54" i="4"/>
  <c r="GF54" i="4"/>
  <c r="PT31" i="4"/>
  <c r="KZ54" i="4"/>
  <c r="JN79" i="4"/>
  <c r="GZ32" i="4"/>
  <c r="BL31" i="4"/>
  <c r="OF33" i="4"/>
  <c r="GF56" i="4"/>
  <c r="CA80" i="4"/>
  <c r="MW80" i="4"/>
  <c r="DB79" i="4"/>
  <c r="CF31" i="4"/>
  <c r="MN32" i="4"/>
  <c r="OZ33" i="4"/>
  <c r="JN80" i="4"/>
  <c r="GF31" i="4"/>
  <c r="RH56" i="4"/>
  <c r="AH10" i="5"/>
  <c r="AS10" i="5"/>
  <c r="CA79" i="4"/>
  <c r="DG10" i="5"/>
  <c r="DR10" i="5"/>
  <c r="GZ54" i="4"/>
  <c r="IM79" i="4"/>
  <c r="FL33" i="4"/>
  <c r="KF54" i="4"/>
  <c r="NX79" i="4"/>
  <c r="OY81" i="4"/>
  <c r="AR10" i="5"/>
  <c r="DH10" i="5"/>
  <c r="Y81" i="4"/>
  <c r="BO10" i="5"/>
  <c r="EB10" i="5"/>
  <c r="FL31" i="4"/>
  <c r="OZ54" i="4"/>
  <c r="CZ56" i="4"/>
  <c r="BP10" i="5"/>
  <c r="EC10" i="5"/>
  <c r="BZ10" i="5"/>
  <c r="GF32" i="4"/>
  <c r="RH32" i="4"/>
  <c r="KZ33" i="4"/>
  <c r="FL54" i="4"/>
  <c r="OF55" i="4"/>
  <c r="HL79" i="4"/>
  <c r="W10" i="5"/>
  <c r="CJ10" i="5"/>
  <c r="FL56" i="4"/>
  <c r="IM80" i="4"/>
  <c r="KF31" i="4"/>
  <c r="X33" i="4"/>
  <c r="X10" i="5"/>
  <c r="CK10" i="5"/>
  <c r="BX11" i="5"/>
  <c r="ER55" i="4"/>
  <c r="CB11" i="5"/>
  <c r="HT55" i="4"/>
  <c r="CA12" i="5"/>
  <c r="GZ56" i="4"/>
  <c r="CU12" i="5"/>
  <c r="OZ56" i="4"/>
  <c r="CF32" i="4"/>
  <c r="GZ33" i="4"/>
  <c r="KF55" i="4"/>
  <c r="BL56" i="4"/>
  <c r="CV12" i="5"/>
  <c r="PT56" i="4"/>
  <c r="DH12" i="5"/>
  <c r="DB81" i="4"/>
  <c r="DQ11" i="5"/>
  <c r="HL80" i="4"/>
  <c r="DI10" i="5"/>
  <c r="BQ10" i="5"/>
  <c r="Y10" i="5"/>
  <c r="EE10" i="5"/>
  <c r="CM10" i="5"/>
  <c r="AU10" i="5"/>
  <c r="DT10" i="5"/>
  <c r="CB10" i="5"/>
  <c r="AJ10" i="5"/>
  <c r="KO79" i="4"/>
  <c r="HT54" i="4"/>
  <c r="HT31" i="4"/>
  <c r="EC79" i="4"/>
  <c r="CZ31" i="4"/>
  <c r="JL31" i="4"/>
  <c r="OF31" i="4"/>
  <c r="RH31" i="4"/>
  <c r="CZ32" i="4"/>
  <c r="JL33" i="4"/>
  <c r="MN33" i="4"/>
  <c r="CZ54" i="4"/>
  <c r="JL54" i="4"/>
  <c r="OF54" i="4"/>
  <c r="RH54" i="4"/>
  <c r="CF56" i="4"/>
  <c r="JL56" i="4"/>
  <c r="MN56" i="4"/>
  <c r="RA79" i="4"/>
  <c r="DB80" i="4"/>
  <c r="GK81" i="4"/>
  <c r="CT10" i="5"/>
  <c r="X31" i="4"/>
  <c r="X32" i="4"/>
  <c r="FL32" i="4"/>
  <c r="KF32" i="4"/>
  <c r="KF33" i="4"/>
  <c r="X54" i="4"/>
  <c r="KF56" i="4"/>
  <c r="MW79" i="4"/>
  <c r="Y80" i="4"/>
  <c r="EC80" i="4"/>
  <c r="NX80" i="4"/>
  <c r="CX10" i="5"/>
  <c r="DG12" i="5"/>
  <c r="CA81" i="4"/>
  <c r="DP11" i="5"/>
  <c r="GK80" i="4"/>
  <c r="DT11" i="5"/>
  <c r="KO80" i="4"/>
  <c r="EA12" i="5"/>
  <c r="MW81" i="4"/>
  <c r="EE12" i="5"/>
  <c r="RA81" i="4"/>
  <c r="BF10" i="5"/>
  <c r="DE10" i="5"/>
  <c r="BM10" i="5"/>
  <c r="U10" i="5"/>
  <c r="EA10" i="5"/>
  <c r="CI10" i="5"/>
  <c r="AQ10" i="5"/>
  <c r="DP10" i="5"/>
  <c r="BX10" i="5"/>
  <c r="AF10" i="5"/>
  <c r="GK79" i="4"/>
  <c r="ER54" i="4"/>
  <c r="ER31" i="4"/>
  <c r="Y79" i="4"/>
  <c r="AF11" i="5"/>
  <c r="ER32" i="4"/>
  <c r="AJ11" i="5"/>
  <c r="HT32" i="4"/>
  <c r="BD11" i="5"/>
  <c r="PT32" i="4"/>
  <c r="CV11" i="5"/>
  <c r="PT55" i="4"/>
  <c r="AF12" i="5"/>
  <c r="ER33" i="4"/>
  <c r="AJ12" i="5"/>
  <c r="HT33" i="4"/>
  <c r="BD12" i="5"/>
  <c r="PT33" i="4"/>
  <c r="BM11" i="5"/>
  <c r="X55" i="4"/>
  <c r="BQ11" i="5"/>
  <c r="CZ55" i="4"/>
  <c r="BX12" i="5"/>
  <c r="ER56" i="4"/>
  <c r="CB12" i="5"/>
  <c r="HT56" i="4"/>
  <c r="CK11" i="5"/>
  <c r="KZ55" i="4"/>
  <c r="EB12" i="5"/>
  <c r="NX81" i="4"/>
  <c r="KO81" i="4"/>
  <c r="AR31" i="4"/>
  <c r="LT31" i="4"/>
  <c r="AR32" i="4"/>
  <c r="LT32" i="4"/>
  <c r="AR54" i="4"/>
  <c r="LT54" i="4"/>
  <c r="AR55" i="4"/>
  <c r="LT55" i="4"/>
  <c r="AZ79" i="4"/>
  <c r="PZ79" i="4"/>
  <c r="V10" i="5"/>
  <c r="AT10" i="5"/>
  <c r="BD10" i="5"/>
  <c r="BN10" i="5"/>
  <c r="CL10" i="5"/>
  <c r="DF10" i="5"/>
  <c r="ED10" i="5"/>
  <c r="AG10" i="5"/>
  <c r="BE10" i="5"/>
  <c r="BY10" i="5"/>
  <c r="CW10" i="5"/>
  <c r="DQ10" i="5"/>
  <c r="AI10" i="5"/>
  <c r="BC10" i="5"/>
  <c r="CA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<sst xmlns="http://schemas.openxmlformats.org/spreadsheetml/2006/main" count="262" uniqueCount="107">
  <si>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</si>
  <si>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</si>
  <si>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</si>
  <si>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</si>
  <si>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</si>
  <si>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</si>
  <si>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</si>
  <si>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</si>
  <si>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</si>
  <si>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</si>
  <si>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</si>
  <si>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</si>
  <si>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</si>
  <si>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</si>
  <si>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</si>
  <si>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</si>
  <si>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</si>
  <si>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</si>
  <si>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</si>
  <si>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</si>
  <si>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</si>
  <si>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</si>
  <si>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</si>
  <si>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</si>
  <si>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</si>
  <si>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</si>
  <si>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</si>
  <si>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</si>
  <si>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</si>
  <si>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</si>
  <si>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</si>
  <si>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</si>
  <si>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</si>
  <si>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</si>
  <si>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</si>
  <si>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</si>
  <si>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</si>
  <si>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</si>
  <si>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</si>
  <si>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</si>
  <si>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</si>
  <si>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</si>
  <si>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</si>
  <si>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</si>
  <si>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</si>
  <si>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</si>
  <si>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</si>
  <si>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</si>
  <si>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</si>
  <si>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</si>
  <si>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</si>
  <si>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</si>
  <si>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</si>
  <si>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</si>
  <si>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</si>
  <si>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</si>
  <si>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</si>
  <si>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</si>
  <si>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</si>
  <si>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</si>
  <si>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</si>
  <si>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</si>
  <si>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</si>
  <si>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</si>
  <si>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</si>
  <si>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</si>
  <si>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</si>
  <si>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</si>
  <si>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</si>
  <si>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</si>
  <si>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</si>
  <si>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</si>
  <si>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</si>
  <si>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</si>
  <si>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</si>
  <si>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</si>
  <si>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</si>
  <si>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</si>
  <si>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</si>
  <si>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</si>
  <si>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</si>
  <si>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</si>
  <si>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</si>
  <si>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</si>
  <si>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</si>
  <si>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</si>
  <si>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</si>
  <si>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</si>
  <si>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244414</t>
  </si>
  <si>
    <t>46</t>
  </si>
  <si>
    <t>02</t>
  </si>
  <si>
    <t>0</t>
  </si>
  <si>
    <t>000</t>
  </si>
  <si>
    <t>三重県　多気町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</si>
  <si>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</si>
  <si>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</si>
  <si>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</si>
  <si>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</si>
  <si>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</si>
  <si>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</si>
  <si>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</si>
  <si>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</si>
  <si>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</si>
  <si>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</si>
  <si>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経常収支比率が100％を超えており、累積欠損金もなく健全な経営ができています。また、流動比率も高く短期的な債務に対する支払能力も十分であるといえます。
企業債残高はありませんが、他会計借入金があるため今後返済していく財源を確保していく必要があります。
給水に係る費用がどの程度給水収益で賄えているかを示す料金回収率は類似団体や全国平均を大きく上回っていますが、給水原価は類似団体がやや上回っているものの全国平均より高い水準にあります。今後も費用の削減に努めていく必要があります。</t>
    <phoneticPr fontId="5"/>
  </si>
  <si>
    <t>有形固定資産の減価償却がどの程度進んでいるかを表す有形固定資産減価償却率は類似団体、全国平均を下回っています。
今後も施設の長寿命化のために適切な維持管理を行っていきます。</t>
    <phoneticPr fontId="5"/>
  </si>
  <si>
    <t>現在は工業用水道の安定供給のための維持管理業務が中心となっています。今後も契約先の需要に合わせた供給と、施設及び設備の適切な維持管理を行いながら健全な経営の継続に努めていきます。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</si>
</sst>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39.369999999999997</c:v>
                </c:pt>
                <c:pt idx="1">
                  <c:v>42</c:v>
                </c:pt>
                <c:pt idx="2">
                  <c:v>44.39</c:v>
                </c:pt>
                <c:pt idx="3">
                  <c:v>46.71</c:v>
                </c:pt>
                <c:pt idx="4">
                  <c:v>49.04</c:v>
                </c:pt>
              </c:numCache>
            </c:numRef>
          </c:val>
          <c:extLst>
            <c:ext xmlns:c16="http://schemas.microsoft.com/office/drawing/2014/chart" uri="{C3380CC4-5D6E-409C-BE32-E72D297353CC}">
              <c16:uniqueId val="{00000000-D3D3-42DB-A4D0-AC1A0857695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extLst>
            <c:ext xmlns:c16="http://schemas.microsoft.com/office/drawing/2014/chart" uri="{C3380CC4-5D6E-409C-BE32-E72D297353CC}">
              <c16:uniqueId val="{00000001-D3D3-42DB-A4D0-AC1A0857695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41-4AAB-ADE7-02B0514B955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extLst>
            <c:ext xmlns:c16="http://schemas.microsoft.com/office/drawing/2014/chart" uri="{C3380CC4-5D6E-409C-BE32-E72D297353CC}">
              <c16:uniqueId val="{00000001-2041-4AAB-ADE7-02B0514B955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124.76</c:v>
                </c:pt>
                <c:pt idx="1">
                  <c:v>116.9</c:v>
                </c:pt>
                <c:pt idx="2">
                  <c:v>134.66</c:v>
                </c:pt>
                <c:pt idx="3">
                  <c:v>131.22</c:v>
                </c:pt>
                <c:pt idx="4">
                  <c:v>134.04</c:v>
                </c:pt>
              </c:numCache>
            </c:numRef>
          </c:val>
          <c:extLst>
            <c:ext xmlns:c16="http://schemas.microsoft.com/office/drawing/2014/chart" uri="{C3380CC4-5D6E-409C-BE32-E72D297353CC}">
              <c16:uniqueId val="{00000000-1FB5-43C3-AB76-22A850FDEC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extLst>
            <c:ext xmlns:c16="http://schemas.microsoft.com/office/drawing/2014/chart" uri="{C3380CC4-5D6E-409C-BE32-E72D297353CC}">
              <c16:uniqueId val="{00000001-1FB5-43C3-AB76-22A850FDEC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F5-45CB-8AE4-3FC0983FA73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extLst>
            <c:ext xmlns:c16="http://schemas.microsoft.com/office/drawing/2014/chart" uri="{C3380CC4-5D6E-409C-BE32-E72D297353CC}">
              <c16:uniqueId val="{00000001-F2F5-45CB-8AE4-3FC0983FA73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40-427C-B648-A8A99EBA06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0.06</c:v>
                </c:pt>
                <c:pt idx="1">
                  <c:v>0.09</c:v>
                </c:pt>
                <c:pt idx="2">
                  <c:v>0.4</c:v>
                </c:pt>
                <c:pt idx="3">
                  <c:v>0.14000000000000001</c:v>
                </c:pt>
                <c:pt idx="4">
                  <c:v>0.19</c:v>
                </c:pt>
              </c:numCache>
            </c:numRef>
          </c:val>
          <c:smooth val="0"/>
          <c:extLst>
            <c:ext xmlns:c16="http://schemas.microsoft.com/office/drawing/2014/chart" uri="{C3380CC4-5D6E-409C-BE32-E72D297353CC}">
              <c16:uniqueId val="{00000001-3540-427C-B648-A8A99EBA06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1599.16</c:v>
                </c:pt>
                <c:pt idx="1">
                  <c:v>1801.67</c:v>
                </c:pt>
                <c:pt idx="2">
                  <c:v>1874.6</c:v>
                </c:pt>
                <c:pt idx="3">
                  <c:v>1968.95</c:v>
                </c:pt>
                <c:pt idx="4">
                  <c:v>2079.77</c:v>
                </c:pt>
              </c:numCache>
            </c:numRef>
          </c:val>
          <c:extLst>
            <c:ext xmlns:c16="http://schemas.microsoft.com/office/drawing/2014/chart" uri="{C3380CC4-5D6E-409C-BE32-E72D297353CC}">
              <c16:uniqueId val="{00000000-D591-47E7-AD35-545B8620933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extLst>
            <c:ext xmlns:c16="http://schemas.microsoft.com/office/drawing/2014/chart" uri="{C3380CC4-5D6E-409C-BE32-E72D297353CC}">
              <c16:uniqueId val="{00000001-D591-47E7-AD35-545B8620933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2E-4656-A576-0D226D4FE5B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extLst>
            <c:ext xmlns:c16="http://schemas.microsoft.com/office/drawing/2014/chart" uri="{C3380CC4-5D6E-409C-BE32-E72D297353CC}">
              <c16:uniqueId val="{00000001-3B2E-4656-A576-0D226D4FE5B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147.28</c:v>
                </c:pt>
                <c:pt idx="1">
                  <c:v>129.30000000000001</c:v>
                </c:pt>
                <c:pt idx="2">
                  <c:v>160.04</c:v>
                </c:pt>
                <c:pt idx="3">
                  <c:v>149.72999999999999</c:v>
                </c:pt>
                <c:pt idx="4">
                  <c:v>155.12</c:v>
                </c:pt>
              </c:numCache>
            </c:numRef>
          </c:val>
          <c:extLst>
            <c:ext xmlns:c16="http://schemas.microsoft.com/office/drawing/2014/chart" uri="{C3380CC4-5D6E-409C-BE32-E72D297353CC}">
              <c16:uniqueId val="{00000000-88E9-4FCE-AF75-07125CFD4B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extLst>
            <c:ext xmlns:c16="http://schemas.microsoft.com/office/drawing/2014/chart" uri="{C3380CC4-5D6E-409C-BE32-E72D297353CC}">
              <c16:uniqueId val="{00000001-88E9-4FCE-AF75-07125CFD4B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37.49</c:v>
                </c:pt>
                <c:pt idx="1">
                  <c:v>40.43</c:v>
                </c:pt>
                <c:pt idx="2">
                  <c:v>34.83</c:v>
                </c:pt>
                <c:pt idx="3">
                  <c:v>45.75</c:v>
                </c:pt>
                <c:pt idx="4">
                  <c:v>50.77</c:v>
                </c:pt>
              </c:numCache>
            </c:numRef>
          </c:val>
          <c:extLst>
            <c:ext xmlns:c16="http://schemas.microsoft.com/office/drawing/2014/chart" uri="{C3380CC4-5D6E-409C-BE32-E72D297353CC}">
              <c16:uniqueId val="{00000000-B116-4502-94C9-78C4928E981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extLst>
            <c:ext xmlns:c16="http://schemas.microsoft.com/office/drawing/2014/chart" uri="{C3380CC4-5D6E-409C-BE32-E72D297353CC}">
              <c16:uniqueId val="{00000001-B116-4502-94C9-78C4928E981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35</c:v>
                </c:pt>
                <c:pt idx="1">
                  <c:v>37.06</c:v>
                </c:pt>
                <c:pt idx="2">
                  <c:v>37.409999999999997</c:v>
                </c:pt>
                <c:pt idx="3">
                  <c:v>33.89</c:v>
                </c:pt>
                <c:pt idx="4">
                  <c:v>29.16</c:v>
                </c:pt>
              </c:numCache>
            </c:numRef>
          </c:val>
          <c:extLst>
            <c:ext xmlns:c16="http://schemas.microsoft.com/office/drawing/2014/chart" uri="{C3380CC4-5D6E-409C-BE32-E72D297353CC}">
              <c16:uniqueId val="{00000000-6C22-4BBC-974D-C8CA928DA4F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extLst>
            <c:ext xmlns:c16="http://schemas.microsoft.com/office/drawing/2014/chart" uri="{C3380CC4-5D6E-409C-BE32-E72D297353CC}">
              <c16:uniqueId val="{00000001-6C22-4BBC-974D-C8CA928DA4F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58.57</c:v>
                </c:pt>
                <c:pt idx="1">
                  <c:v>58.57</c:v>
                </c:pt>
                <c:pt idx="2">
                  <c:v>64.290000000000006</c:v>
                </c:pt>
                <c:pt idx="3">
                  <c:v>64.290000000000006</c:v>
                </c:pt>
                <c:pt idx="4">
                  <c:v>64.290000000000006</c:v>
                </c:pt>
              </c:numCache>
            </c:numRef>
          </c:val>
          <c:extLst>
            <c:ext xmlns:c16="http://schemas.microsoft.com/office/drawing/2014/chart" uri="{C3380CC4-5D6E-409C-BE32-E72D297353CC}">
              <c16:uniqueId val="{00000000-2EFA-44E4-ACFD-749A6E875ED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extLst>
            <c:ext xmlns:c16="http://schemas.microsoft.com/office/drawing/2014/chart" uri="{C3380CC4-5D6E-409C-BE32-E72D297353CC}">
              <c16:uniqueId val="{00000001-2EFA-44E4-ACFD-749A6E875ED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Normal="100" workbookViewId="0"/>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三重県　多気町</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7000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2041</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73.2</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5</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4500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104</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R01</v>
      </c>
      <c r="Y31" s="84"/>
      <c r="Z31" s="84"/>
      <c r="AA31" s="84"/>
      <c r="AB31" s="84"/>
      <c r="AC31" s="84"/>
      <c r="AD31" s="84"/>
      <c r="AE31" s="84"/>
      <c r="AF31" s="84"/>
      <c r="AG31" s="84"/>
      <c r="AH31" s="84"/>
      <c r="AI31" s="84"/>
      <c r="AJ31" s="84"/>
      <c r="AK31" s="84"/>
      <c r="AL31" s="84"/>
      <c r="AM31" s="84"/>
      <c r="AN31" s="84"/>
      <c r="AO31" s="84"/>
      <c r="AP31" s="84"/>
      <c r="AQ31" s="85"/>
      <c r="AR31" s="83" t="str">
        <f>データ!$C$10</f>
        <v>R02</v>
      </c>
      <c r="AS31" s="84"/>
      <c r="AT31" s="84"/>
      <c r="AU31" s="84"/>
      <c r="AV31" s="84"/>
      <c r="AW31" s="84"/>
      <c r="AX31" s="84"/>
      <c r="AY31" s="84"/>
      <c r="AZ31" s="84"/>
      <c r="BA31" s="84"/>
      <c r="BB31" s="84"/>
      <c r="BC31" s="84"/>
      <c r="BD31" s="84"/>
      <c r="BE31" s="84"/>
      <c r="BF31" s="84"/>
      <c r="BG31" s="84"/>
      <c r="BH31" s="84"/>
      <c r="BI31" s="84"/>
      <c r="BJ31" s="84"/>
      <c r="BK31" s="85"/>
      <c r="BL31" s="83" t="str">
        <f>データ!$D$10</f>
        <v>R03</v>
      </c>
      <c r="BM31" s="84"/>
      <c r="BN31" s="84"/>
      <c r="BO31" s="84"/>
      <c r="BP31" s="84"/>
      <c r="BQ31" s="84"/>
      <c r="BR31" s="84"/>
      <c r="BS31" s="84"/>
      <c r="BT31" s="84"/>
      <c r="BU31" s="84"/>
      <c r="BV31" s="84"/>
      <c r="BW31" s="84"/>
      <c r="BX31" s="84"/>
      <c r="BY31" s="84"/>
      <c r="BZ31" s="84"/>
      <c r="CA31" s="84"/>
      <c r="CB31" s="84"/>
      <c r="CC31" s="84"/>
      <c r="CD31" s="84"/>
      <c r="CE31" s="85"/>
      <c r="CF31" s="83" t="str">
        <f>データ!$E$10</f>
        <v>R04</v>
      </c>
      <c r="CG31" s="84"/>
      <c r="CH31" s="84"/>
      <c r="CI31" s="84"/>
      <c r="CJ31" s="84"/>
      <c r="CK31" s="84"/>
      <c r="CL31" s="84"/>
      <c r="CM31" s="84"/>
      <c r="CN31" s="84"/>
      <c r="CO31" s="84"/>
      <c r="CP31" s="84"/>
      <c r="CQ31" s="84"/>
      <c r="CR31" s="84"/>
      <c r="CS31" s="84"/>
      <c r="CT31" s="84"/>
      <c r="CU31" s="84"/>
      <c r="CV31" s="84"/>
      <c r="CW31" s="84"/>
      <c r="CX31" s="84"/>
      <c r="CY31" s="85"/>
      <c r="CZ31" s="83" t="str">
        <f>データ!$F$10</f>
        <v>R05</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R01</v>
      </c>
      <c r="ES31" s="84"/>
      <c r="ET31" s="84"/>
      <c r="EU31" s="84"/>
      <c r="EV31" s="84"/>
      <c r="EW31" s="84"/>
      <c r="EX31" s="84"/>
      <c r="EY31" s="84"/>
      <c r="EZ31" s="84"/>
      <c r="FA31" s="84"/>
      <c r="FB31" s="84"/>
      <c r="FC31" s="84"/>
      <c r="FD31" s="84"/>
      <c r="FE31" s="84"/>
      <c r="FF31" s="84"/>
      <c r="FG31" s="84"/>
      <c r="FH31" s="84"/>
      <c r="FI31" s="84"/>
      <c r="FJ31" s="84"/>
      <c r="FK31" s="85"/>
      <c r="FL31" s="83" t="str">
        <f>データ!$C$10</f>
        <v>R02</v>
      </c>
      <c r="FM31" s="84"/>
      <c r="FN31" s="84"/>
      <c r="FO31" s="84"/>
      <c r="FP31" s="84"/>
      <c r="FQ31" s="84"/>
      <c r="FR31" s="84"/>
      <c r="FS31" s="84"/>
      <c r="FT31" s="84"/>
      <c r="FU31" s="84"/>
      <c r="FV31" s="84"/>
      <c r="FW31" s="84"/>
      <c r="FX31" s="84"/>
      <c r="FY31" s="84"/>
      <c r="FZ31" s="84"/>
      <c r="GA31" s="84"/>
      <c r="GB31" s="84"/>
      <c r="GC31" s="84"/>
      <c r="GD31" s="84"/>
      <c r="GE31" s="85"/>
      <c r="GF31" s="83" t="str">
        <f>データ!$D$10</f>
        <v>R03</v>
      </c>
      <c r="GG31" s="84"/>
      <c r="GH31" s="84"/>
      <c r="GI31" s="84"/>
      <c r="GJ31" s="84"/>
      <c r="GK31" s="84"/>
      <c r="GL31" s="84"/>
      <c r="GM31" s="84"/>
      <c r="GN31" s="84"/>
      <c r="GO31" s="84"/>
      <c r="GP31" s="84"/>
      <c r="GQ31" s="84"/>
      <c r="GR31" s="84"/>
      <c r="GS31" s="84"/>
      <c r="GT31" s="84"/>
      <c r="GU31" s="84"/>
      <c r="GV31" s="84"/>
      <c r="GW31" s="84"/>
      <c r="GX31" s="84"/>
      <c r="GY31" s="85"/>
      <c r="GZ31" s="83" t="str">
        <f>データ!$E$10</f>
        <v>R04</v>
      </c>
      <c r="HA31" s="84"/>
      <c r="HB31" s="84"/>
      <c r="HC31" s="84"/>
      <c r="HD31" s="84"/>
      <c r="HE31" s="84"/>
      <c r="HF31" s="84"/>
      <c r="HG31" s="84"/>
      <c r="HH31" s="84"/>
      <c r="HI31" s="84"/>
      <c r="HJ31" s="84"/>
      <c r="HK31" s="84"/>
      <c r="HL31" s="84"/>
      <c r="HM31" s="84"/>
      <c r="HN31" s="84"/>
      <c r="HO31" s="84"/>
      <c r="HP31" s="84"/>
      <c r="HQ31" s="84"/>
      <c r="HR31" s="84"/>
      <c r="HS31" s="85"/>
      <c r="HT31" s="83" t="str">
        <f>データ!$F$10</f>
        <v>R05</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R01</v>
      </c>
      <c r="JM31" s="84"/>
      <c r="JN31" s="84"/>
      <c r="JO31" s="84"/>
      <c r="JP31" s="84"/>
      <c r="JQ31" s="84"/>
      <c r="JR31" s="84"/>
      <c r="JS31" s="84"/>
      <c r="JT31" s="84"/>
      <c r="JU31" s="84"/>
      <c r="JV31" s="84"/>
      <c r="JW31" s="84"/>
      <c r="JX31" s="84"/>
      <c r="JY31" s="84"/>
      <c r="JZ31" s="84"/>
      <c r="KA31" s="84"/>
      <c r="KB31" s="84"/>
      <c r="KC31" s="84"/>
      <c r="KD31" s="84"/>
      <c r="KE31" s="85"/>
      <c r="KF31" s="83" t="str">
        <f>データ!$C$10</f>
        <v>R02</v>
      </c>
      <c r="KG31" s="84"/>
      <c r="KH31" s="84"/>
      <c r="KI31" s="84"/>
      <c r="KJ31" s="84"/>
      <c r="KK31" s="84"/>
      <c r="KL31" s="84"/>
      <c r="KM31" s="84"/>
      <c r="KN31" s="84"/>
      <c r="KO31" s="84"/>
      <c r="KP31" s="84"/>
      <c r="KQ31" s="84"/>
      <c r="KR31" s="84"/>
      <c r="KS31" s="84"/>
      <c r="KT31" s="84"/>
      <c r="KU31" s="84"/>
      <c r="KV31" s="84"/>
      <c r="KW31" s="84"/>
      <c r="KX31" s="84"/>
      <c r="KY31" s="85"/>
      <c r="KZ31" s="83" t="str">
        <f>データ!$D$10</f>
        <v>R03</v>
      </c>
      <c r="LA31" s="84"/>
      <c r="LB31" s="84"/>
      <c r="LC31" s="84"/>
      <c r="LD31" s="84"/>
      <c r="LE31" s="84"/>
      <c r="LF31" s="84"/>
      <c r="LG31" s="84"/>
      <c r="LH31" s="84"/>
      <c r="LI31" s="84"/>
      <c r="LJ31" s="84"/>
      <c r="LK31" s="84"/>
      <c r="LL31" s="84"/>
      <c r="LM31" s="84"/>
      <c r="LN31" s="84"/>
      <c r="LO31" s="84"/>
      <c r="LP31" s="84"/>
      <c r="LQ31" s="84"/>
      <c r="LR31" s="84"/>
      <c r="LS31" s="85"/>
      <c r="LT31" s="83" t="str">
        <f>データ!$E$10</f>
        <v>R04</v>
      </c>
      <c r="LU31" s="84"/>
      <c r="LV31" s="84"/>
      <c r="LW31" s="84"/>
      <c r="LX31" s="84"/>
      <c r="LY31" s="84"/>
      <c r="LZ31" s="84"/>
      <c r="MA31" s="84"/>
      <c r="MB31" s="84"/>
      <c r="MC31" s="84"/>
      <c r="MD31" s="84"/>
      <c r="ME31" s="84"/>
      <c r="MF31" s="84"/>
      <c r="MG31" s="84"/>
      <c r="MH31" s="84"/>
      <c r="MI31" s="84"/>
      <c r="MJ31" s="84"/>
      <c r="MK31" s="84"/>
      <c r="ML31" s="84"/>
      <c r="MM31" s="85"/>
      <c r="MN31" s="83" t="str">
        <f>データ!$F$10</f>
        <v>R05</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R01</v>
      </c>
      <c r="OG31" s="84"/>
      <c r="OH31" s="84"/>
      <c r="OI31" s="84"/>
      <c r="OJ31" s="84"/>
      <c r="OK31" s="84"/>
      <c r="OL31" s="84"/>
      <c r="OM31" s="84"/>
      <c r="ON31" s="84"/>
      <c r="OO31" s="84"/>
      <c r="OP31" s="84"/>
      <c r="OQ31" s="84"/>
      <c r="OR31" s="84"/>
      <c r="OS31" s="84"/>
      <c r="OT31" s="84"/>
      <c r="OU31" s="84"/>
      <c r="OV31" s="84"/>
      <c r="OW31" s="84"/>
      <c r="OX31" s="84"/>
      <c r="OY31" s="85"/>
      <c r="OZ31" s="83" t="str">
        <f>データ!$C$10</f>
        <v>R02</v>
      </c>
      <c r="PA31" s="84"/>
      <c r="PB31" s="84"/>
      <c r="PC31" s="84"/>
      <c r="PD31" s="84"/>
      <c r="PE31" s="84"/>
      <c r="PF31" s="84"/>
      <c r="PG31" s="84"/>
      <c r="PH31" s="84"/>
      <c r="PI31" s="84"/>
      <c r="PJ31" s="84"/>
      <c r="PK31" s="84"/>
      <c r="PL31" s="84"/>
      <c r="PM31" s="84"/>
      <c r="PN31" s="84"/>
      <c r="PO31" s="84"/>
      <c r="PP31" s="84"/>
      <c r="PQ31" s="84"/>
      <c r="PR31" s="84"/>
      <c r="PS31" s="85"/>
      <c r="PT31" s="83" t="str">
        <f>データ!$D$10</f>
        <v>R03</v>
      </c>
      <c r="PU31" s="84"/>
      <c r="PV31" s="84"/>
      <c r="PW31" s="84"/>
      <c r="PX31" s="84"/>
      <c r="PY31" s="84"/>
      <c r="PZ31" s="84"/>
      <c r="QA31" s="84"/>
      <c r="QB31" s="84"/>
      <c r="QC31" s="84"/>
      <c r="QD31" s="84"/>
      <c r="QE31" s="84"/>
      <c r="QF31" s="84"/>
      <c r="QG31" s="84"/>
      <c r="QH31" s="84"/>
      <c r="QI31" s="84"/>
      <c r="QJ31" s="84"/>
      <c r="QK31" s="84"/>
      <c r="QL31" s="84"/>
      <c r="QM31" s="85"/>
      <c r="QN31" s="83" t="str">
        <f>データ!$E$10</f>
        <v>R04</v>
      </c>
      <c r="QO31" s="84"/>
      <c r="QP31" s="84"/>
      <c r="QQ31" s="84"/>
      <c r="QR31" s="84"/>
      <c r="QS31" s="84"/>
      <c r="QT31" s="84"/>
      <c r="QU31" s="84"/>
      <c r="QV31" s="84"/>
      <c r="QW31" s="84"/>
      <c r="QX31" s="84"/>
      <c r="QY31" s="84"/>
      <c r="QZ31" s="84"/>
      <c r="RA31" s="84"/>
      <c r="RB31" s="84"/>
      <c r="RC31" s="84"/>
      <c r="RD31" s="84"/>
      <c r="RE31" s="84"/>
      <c r="RF31" s="84"/>
      <c r="RG31" s="85"/>
      <c r="RH31" s="83" t="str">
        <f>データ!$F$10</f>
        <v>R05</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124.76</v>
      </c>
      <c r="Y32" s="121"/>
      <c r="Z32" s="121"/>
      <c r="AA32" s="121"/>
      <c r="AB32" s="121"/>
      <c r="AC32" s="121"/>
      <c r="AD32" s="121"/>
      <c r="AE32" s="121"/>
      <c r="AF32" s="121"/>
      <c r="AG32" s="121"/>
      <c r="AH32" s="121"/>
      <c r="AI32" s="121"/>
      <c r="AJ32" s="121"/>
      <c r="AK32" s="121"/>
      <c r="AL32" s="121"/>
      <c r="AM32" s="121"/>
      <c r="AN32" s="121"/>
      <c r="AO32" s="121"/>
      <c r="AP32" s="121"/>
      <c r="AQ32" s="122"/>
      <c r="AR32" s="120">
        <f>データ!U6</f>
        <v>116.9</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134.66</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131.22</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134.04</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1599.16</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1801.67</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1874.6</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1968.95</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2079.77</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0</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0</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108.76</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110.19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113.73</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115.42</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114.11</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125.8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132.55000000000001</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134.69</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133.63999999999999</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140.65</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732.52</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819.73</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834.05</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1011.55</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913.57</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498.01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490.39</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475.44</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413.6</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398.17</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105</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R01</v>
      </c>
      <c r="Y54" s="84"/>
      <c r="Z54" s="84"/>
      <c r="AA54" s="84"/>
      <c r="AB54" s="84"/>
      <c r="AC54" s="84"/>
      <c r="AD54" s="84"/>
      <c r="AE54" s="84"/>
      <c r="AF54" s="84"/>
      <c r="AG54" s="84"/>
      <c r="AH54" s="84"/>
      <c r="AI54" s="84"/>
      <c r="AJ54" s="84"/>
      <c r="AK54" s="84"/>
      <c r="AL54" s="84"/>
      <c r="AM54" s="84"/>
      <c r="AN54" s="84"/>
      <c r="AO54" s="84"/>
      <c r="AP54" s="84"/>
      <c r="AQ54" s="85"/>
      <c r="AR54" s="83" t="str">
        <f>データ!$C$10</f>
        <v>R02</v>
      </c>
      <c r="AS54" s="84"/>
      <c r="AT54" s="84"/>
      <c r="AU54" s="84"/>
      <c r="AV54" s="84"/>
      <c r="AW54" s="84"/>
      <c r="AX54" s="84"/>
      <c r="AY54" s="84"/>
      <c r="AZ54" s="84"/>
      <c r="BA54" s="84"/>
      <c r="BB54" s="84"/>
      <c r="BC54" s="84"/>
      <c r="BD54" s="84"/>
      <c r="BE54" s="84"/>
      <c r="BF54" s="84"/>
      <c r="BG54" s="84"/>
      <c r="BH54" s="84"/>
      <c r="BI54" s="84"/>
      <c r="BJ54" s="84"/>
      <c r="BK54" s="85"/>
      <c r="BL54" s="83" t="str">
        <f>データ!$D$10</f>
        <v>R03</v>
      </c>
      <c r="BM54" s="84"/>
      <c r="BN54" s="84"/>
      <c r="BO54" s="84"/>
      <c r="BP54" s="84"/>
      <c r="BQ54" s="84"/>
      <c r="BR54" s="84"/>
      <c r="BS54" s="84"/>
      <c r="BT54" s="84"/>
      <c r="BU54" s="84"/>
      <c r="BV54" s="84"/>
      <c r="BW54" s="84"/>
      <c r="BX54" s="84"/>
      <c r="BY54" s="84"/>
      <c r="BZ54" s="84"/>
      <c r="CA54" s="84"/>
      <c r="CB54" s="84"/>
      <c r="CC54" s="84"/>
      <c r="CD54" s="84"/>
      <c r="CE54" s="85"/>
      <c r="CF54" s="83" t="str">
        <f>データ!$E$10</f>
        <v>R04</v>
      </c>
      <c r="CG54" s="84"/>
      <c r="CH54" s="84"/>
      <c r="CI54" s="84"/>
      <c r="CJ54" s="84"/>
      <c r="CK54" s="84"/>
      <c r="CL54" s="84"/>
      <c r="CM54" s="84"/>
      <c r="CN54" s="84"/>
      <c r="CO54" s="84"/>
      <c r="CP54" s="84"/>
      <c r="CQ54" s="84"/>
      <c r="CR54" s="84"/>
      <c r="CS54" s="84"/>
      <c r="CT54" s="84"/>
      <c r="CU54" s="84"/>
      <c r="CV54" s="84"/>
      <c r="CW54" s="84"/>
      <c r="CX54" s="84"/>
      <c r="CY54" s="85"/>
      <c r="CZ54" s="83" t="str">
        <f>データ!$F$10</f>
        <v>R05</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R01</v>
      </c>
      <c r="ES54" s="84"/>
      <c r="ET54" s="84"/>
      <c r="EU54" s="84"/>
      <c r="EV54" s="84"/>
      <c r="EW54" s="84"/>
      <c r="EX54" s="84"/>
      <c r="EY54" s="84"/>
      <c r="EZ54" s="84"/>
      <c r="FA54" s="84"/>
      <c r="FB54" s="84"/>
      <c r="FC54" s="84"/>
      <c r="FD54" s="84"/>
      <c r="FE54" s="84"/>
      <c r="FF54" s="84"/>
      <c r="FG54" s="84"/>
      <c r="FH54" s="84"/>
      <c r="FI54" s="84"/>
      <c r="FJ54" s="84"/>
      <c r="FK54" s="85"/>
      <c r="FL54" s="83" t="str">
        <f>データ!$C$10</f>
        <v>R02</v>
      </c>
      <c r="FM54" s="84"/>
      <c r="FN54" s="84"/>
      <c r="FO54" s="84"/>
      <c r="FP54" s="84"/>
      <c r="FQ54" s="84"/>
      <c r="FR54" s="84"/>
      <c r="FS54" s="84"/>
      <c r="FT54" s="84"/>
      <c r="FU54" s="84"/>
      <c r="FV54" s="84"/>
      <c r="FW54" s="84"/>
      <c r="FX54" s="84"/>
      <c r="FY54" s="84"/>
      <c r="FZ54" s="84"/>
      <c r="GA54" s="84"/>
      <c r="GB54" s="84"/>
      <c r="GC54" s="84"/>
      <c r="GD54" s="84"/>
      <c r="GE54" s="85"/>
      <c r="GF54" s="83" t="str">
        <f>データ!$D$10</f>
        <v>R03</v>
      </c>
      <c r="GG54" s="84"/>
      <c r="GH54" s="84"/>
      <c r="GI54" s="84"/>
      <c r="GJ54" s="84"/>
      <c r="GK54" s="84"/>
      <c r="GL54" s="84"/>
      <c r="GM54" s="84"/>
      <c r="GN54" s="84"/>
      <c r="GO54" s="84"/>
      <c r="GP54" s="84"/>
      <c r="GQ54" s="84"/>
      <c r="GR54" s="84"/>
      <c r="GS54" s="84"/>
      <c r="GT54" s="84"/>
      <c r="GU54" s="84"/>
      <c r="GV54" s="84"/>
      <c r="GW54" s="84"/>
      <c r="GX54" s="84"/>
      <c r="GY54" s="85"/>
      <c r="GZ54" s="83" t="str">
        <f>データ!$E$10</f>
        <v>R04</v>
      </c>
      <c r="HA54" s="84"/>
      <c r="HB54" s="84"/>
      <c r="HC54" s="84"/>
      <c r="HD54" s="84"/>
      <c r="HE54" s="84"/>
      <c r="HF54" s="84"/>
      <c r="HG54" s="84"/>
      <c r="HH54" s="84"/>
      <c r="HI54" s="84"/>
      <c r="HJ54" s="84"/>
      <c r="HK54" s="84"/>
      <c r="HL54" s="84"/>
      <c r="HM54" s="84"/>
      <c r="HN54" s="84"/>
      <c r="HO54" s="84"/>
      <c r="HP54" s="84"/>
      <c r="HQ54" s="84"/>
      <c r="HR54" s="84"/>
      <c r="HS54" s="85"/>
      <c r="HT54" s="83" t="str">
        <f>データ!$F$10</f>
        <v>R05</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R01</v>
      </c>
      <c r="JM54" s="84"/>
      <c r="JN54" s="84"/>
      <c r="JO54" s="84"/>
      <c r="JP54" s="84"/>
      <c r="JQ54" s="84"/>
      <c r="JR54" s="84"/>
      <c r="JS54" s="84"/>
      <c r="JT54" s="84"/>
      <c r="JU54" s="84"/>
      <c r="JV54" s="84"/>
      <c r="JW54" s="84"/>
      <c r="JX54" s="84"/>
      <c r="JY54" s="84"/>
      <c r="JZ54" s="84"/>
      <c r="KA54" s="84"/>
      <c r="KB54" s="84"/>
      <c r="KC54" s="84"/>
      <c r="KD54" s="84"/>
      <c r="KE54" s="85"/>
      <c r="KF54" s="83" t="str">
        <f>データ!$C$10</f>
        <v>R02</v>
      </c>
      <c r="KG54" s="84"/>
      <c r="KH54" s="84"/>
      <c r="KI54" s="84"/>
      <c r="KJ54" s="84"/>
      <c r="KK54" s="84"/>
      <c r="KL54" s="84"/>
      <c r="KM54" s="84"/>
      <c r="KN54" s="84"/>
      <c r="KO54" s="84"/>
      <c r="KP54" s="84"/>
      <c r="KQ54" s="84"/>
      <c r="KR54" s="84"/>
      <c r="KS54" s="84"/>
      <c r="KT54" s="84"/>
      <c r="KU54" s="84"/>
      <c r="KV54" s="84"/>
      <c r="KW54" s="84"/>
      <c r="KX54" s="84"/>
      <c r="KY54" s="85"/>
      <c r="KZ54" s="83" t="str">
        <f>データ!$D$10</f>
        <v>R03</v>
      </c>
      <c r="LA54" s="84"/>
      <c r="LB54" s="84"/>
      <c r="LC54" s="84"/>
      <c r="LD54" s="84"/>
      <c r="LE54" s="84"/>
      <c r="LF54" s="84"/>
      <c r="LG54" s="84"/>
      <c r="LH54" s="84"/>
      <c r="LI54" s="84"/>
      <c r="LJ54" s="84"/>
      <c r="LK54" s="84"/>
      <c r="LL54" s="84"/>
      <c r="LM54" s="84"/>
      <c r="LN54" s="84"/>
      <c r="LO54" s="84"/>
      <c r="LP54" s="84"/>
      <c r="LQ54" s="84"/>
      <c r="LR54" s="84"/>
      <c r="LS54" s="85"/>
      <c r="LT54" s="83" t="str">
        <f>データ!$E$10</f>
        <v>R04</v>
      </c>
      <c r="LU54" s="84"/>
      <c r="LV54" s="84"/>
      <c r="LW54" s="84"/>
      <c r="LX54" s="84"/>
      <c r="LY54" s="84"/>
      <c r="LZ54" s="84"/>
      <c r="MA54" s="84"/>
      <c r="MB54" s="84"/>
      <c r="MC54" s="84"/>
      <c r="MD54" s="84"/>
      <c r="ME54" s="84"/>
      <c r="MF54" s="84"/>
      <c r="MG54" s="84"/>
      <c r="MH54" s="84"/>
      <c r="MI54" s="84"/>
      <c r="MJ54" s="84"/>
      <c r="MK54" s="84"/>
      <c r="ML54" s="84"/>
      <c r="MM54" s="85"/>
      <c r="MN54" s="83" t="str">
        <f>データ!$F$10</f>
        <v>R05</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R01</v>
      </c>
      <c r="OG54" s="84"/>
      <c r="OH54" s="84"/>
      <c r="OI54" s="84"/>
      <c r="OJ54" s="84"/>
      <c r="OK54" s="84"/>
      <c r="OL54" s="84"/>
      <c r="OM54" s="84"/>
      <c r="ON54" s="84"/>
      <c r="OO54" s="84"/>
      <c r="OP54" s="84"/>
      <c r="OQ54" s="84"/>
      <c r="OR54" s="84"/>
      <c r="OS54" s="84"/>
      <c r="OT54" s="84"/>
      <c r="OU54" s="84"/>
      <c r="OV54" s="84"/>
      <c r="OW54" s="84"/>
      <c r="OX54" s="84"/>
      <c r="OY54" s="85"/>
      <c r="OZ54" s="83" t="str">
        <f>データ!$C$10</f>
        <v>R02</v>
      </c>
      <c r="PA54" s="84"/>
      <c r="PB54" s="84"/>
      <c r="PC54" s="84"/>
      <c r="PD54" s="84"/>
      <c r="PE54" s="84"/>
      <c r="PF54" s="84"/>
      <c r="PG54" s="84"/>
      <c r="PH54" s="84"/>
      <c r="PI54" s="84"/>
      <c r="PJ54" s="84"/>
      <c r="PK54" s="84"/>
      <c r="PL54" s="84"/>
      <c r="PM54" s="84"/>
      <c r="PN54" s="84"/>
      <c r="PO54" s="84"/>
      <c r="PP54" s="84"/>
      <c r="PQ54" s="84"/>
      <c r="PR54" s="84"/>
      <c r="PS54" s="85"/>
      <c r="PT54" s="83" t="str">
        <f>データ!$D$10</f>
        <v>R03</v>
      </c>
      <c r="PU54" s="84"/>
      <c r="PV54" s="84"/>
      <c r="PW54" s="84"/>
      <c r="PX54" s="84"/>
      <c r="PY54" s="84"/>
      <c r="PZ54" s="84"/>
      <c r="QA54" s="84"/>
      <c r="QB54" s="84"/>
      <c r="QC54" s="84"/>
      <c r="QD54" s="84"/>
      <c r="QE54" s="84"/>
      <c r="QF54" s="84"/>
      <c r="QG54" s="84"/>
      <c r="QH54" s="84"/>
      <c r="QI54" s="84"/>
      <c r="QJ54" s="84"/>
      <c r="QK54" s="84"/>
      <c r="QL54" s="84"/>
      <c r="QM54" s="85"/>
      <c r="QN54" s="83" t="str">
        <f>データ!$E$10</f>
        <v>R04</v>
      </c>
      <c r="QO54" s="84"/>
      <c r="QP54" s="84"/>
      <c r="QQ54" s="84"/>
      <c r="QR54" s="84"/>
      <c r="QS54" s="84"/>
      <c r="QT54" s="84"/>
      <c r="QU54" s="84"/>
      <c r="QV54" s="84"/>
      <c r="QW54" s="84"/>
      <c r="QX54" s="84"/>
      <c r="QY54" s="84"/>
      <c r="QZ54" s="84"/>
      <c r="RA54" s="84"/>
      <c r="RB54" s="84"/>
      <c r="RC54" s="84"/>
      <c r="RD54" s="84"/>
      <c r="RE54" s="84"/>
      <c r="RF54" s="84"/>
      <c r="RG54" s="85"/>
      <c r="RH54" s="83" t="str">
        <f>データ!$F$10</f>
        <v>R05</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147.28</v>
      </c>
      <c r="Y55" s="121"/>
      <c r="Z55" s="121"/>
      <c r="AA55" s="121"/>
      <c r="AB55" s="121"/>
      <c r="AC55" s="121"/>
      <c r="AD55" s="121"/>
      <c r="AE55" s="121"/>
      <c r="AF55" s="121"/>
      <c r="AG55" s="121"/>
      <c r="AH55" s="121"/>
      <c r="AI55" s="121"/>
      <c r="AJ55" s="121"/>
      <c r="AK55" s="121"/>
      <c r="AL55" s="121"/>
      <c r="AM55" s="121"/>
      <c r="AN55" s="121"/>
      <c r="AO55" s="121"/>
      <c r="AP55" s="121"/>
      <c r="AQ55" s="122"/>
      <c r="AR55" s="120">
        <f>データ!BM6</f>
        <v>129.30000000000001</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160.04</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149.72999999999999</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155.12</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37.49</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40.43</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34.83</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45.75</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50.77</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35</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37.06</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37.409999999999997</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33.89</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29.16</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58.57</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58.57</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64.290000000000006</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64.290000000000006</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64.290000000000006</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90.22</v>
      </c>
      <c r="Y56" s="121"/>
      <c r="Z56" s="121"/>
      <c r="AA56" s="121"/>
      <c r="AB56" s="121"/>
      <c r="AC56" s="121"/>
      <c r="AD56" s="121"/>
      <c r="AE56" s="121"/>
      <c r="AF56" s="121"/>
      <c r="AG56" s="121"/>
      <c r="AH56" s="121"/>
      <c r="AI56" s="121"/>
      <c r="AJ56" s="121"/>
      <c r="AK56" s="121"/>
      <c r="AL56" s="121"/>
      <c r="AM56" s="121"/>
      <c r="AN56" s="121"/>
      <c r="AO56" s="121"/>
      <c r="AP56" s="121"/>
      <c r="AQ56" s="122"/>
      <c r="AR56" s="120">
        <f>データ!BR6</f>
        <v>90.8</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93.49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94.77</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89.59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49.94</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50.56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49.4</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49.51</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52.49</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34.92</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34.19</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36.65</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33.29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31.77</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50.9</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49.05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50.94</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49.76</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49.18</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106</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R01</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R02</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R03</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R04</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R05</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R01</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R02</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R03</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R04</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R05</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R01</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R02</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R03</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R04</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R05</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39.369999999999997</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42</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44.39</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46.71</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49.04</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0</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0</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0</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0</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0</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54.3</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55.32</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55.08</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56.95</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58</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4.66</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7.35</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7.6</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7.9</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8.2100000000000009</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0.06</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0.09</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0.4</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0.14000000000000001</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0.19</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30</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3" t="str">
        <f>データ!AD6</f>
        <v>【114.39】</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【23.61】</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【494.95】</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【229.84】</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【110.13】</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【19.72】</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【52.61】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【77.52】</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【61.16】</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【49.95】</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【0.32】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cKVb+9OJhPwXvK2KCZOWYmbMXaWyGDVTry7wUF1Jx4QamfK4c5FTveasj5X4mqgiLEMmxoEHttk9qXs04jFpxw==" saltValue="R3LZoMlqETDRPlsIj3Qc7g=="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124.76</v>
      </c>
      <c r="U6" s="35">
        <f>U7</f>
        <v>116.9</v>
      </c>
      <c r="V6" s="35">
        <f>V7</f>
        <v>134.66</v>
      </c>
      <c r="W6" s="35">
        <f>W7</f>
        <v>131.22</v>
      </c>
      <c r="X6" s="35">
        <f t="shared" si="3"/>
        <v>134.04</v>
      </c>
      <c r="Y6" s="35">
        <f t="shared" si="3"/>
        <v>108.76</v>
      </c>
      <c r="Z6" s="35">
        <f t="shared" si="3"/>
        <v>110.19</v>
      </c>
      <c r="AA6" s="35">
        <f t="shared" si="3"/>
        <v>113.73</v>
      </c>
      <c r="AB6" s="35">
        <f t="shared" si="3"/>
        <v>115.42</v>
      </c>
      <c r="AC6" s="35">
        <f t="shared" si="3"/>
        <v>114.11</v>
      </c>
      <c r="AD6" s="33" t="str">
        <f>IF(AD7="-","【-】","【"&amp;SUBSTITUTE(TEXT(AD7,"#,##0.00"),"-","△")&amp;"】")</f>
        <v>【114.39】</v>
      </c>
      <c r="AE6" s="35">
        <f t="shared" si="3"/>
        <v>0</v>
      </c>
      <c r="AF6" s="35">
        <f>AF7</f>
        <v>0</v>
      </c>
      <c r="AG6" s="35">
        <f>AG7</f>
        <v>0</v>
      </c>
      <c r="AH6" s="35">
        <f>AH7</f>
        <v>0</v>
      </c>
      <c r="AI6" s="35">
        <f t="shared" si="3"/>
        <v>0</v>
      </c>
      <c r="AJ6" s="35">
        <f t="shared" si="3"/>
        <v>125.8</v>
      </c>
      <c r="AK6" s="35">
        <f t="shared" si="3"/>
        <v>132.55000000000001</v>
      </c>
      <c r="AL6" s="35">
        <f t="shared" si="3"/>
        <v>134.69</v>
      </c>
      <c r="AM6" s="35">
        <f t="shared" si="3"/>
        <v>133.63999999999999</v>
      </c>
      <c r="AN6" s="35">
        <f t="shared" si="3"/>
        <v>140.65</v>
      </c>
      <c r="AO6" s="33" t="str">
        <f>IF(AO7="-","【-】","【"&amp;SUBSTITUTE(TEXT(AO7,"#,##0.00"),"-","△")&amp;"】")</f>
        <v>【23.61】</v>
      </c>
      <c r="AP6" s="35">
        <f t="shared" si="3"/>
        <v>1599.16</v>
      </c>
      <c r="AQ6" s="35">
        <f>AQ7</f>
        <v>1801.67</v>
      </c>
      <c r="AR6" s="35">
        <f>AR7</f>
        <v>1874.6</v>
      </c>
      <c r="AS6" s="35">
        <f>AS7</f>
        <v>1968.95</v>
      </c>
      <c r="AT6" s="35">
        <f t="shared" si="3"/>
        <v>2079.77</v>
      </c>
      <c r="AU6" s="35">
        <f t="shared" si="3"/>
        <v>732.52</v>
      </c>
      <c r="AV6" s="35">
        <f t="shared" si="3"/>
        <v>819.73</v>
      </c>
      <c r="AW6" s="35">
        <f t="shared" si="3"/>
        <v>834.05</v>
      </c>
      <c r="AX6" s="35">
        <f t="shared" si="3"/>
        <v>1011.55</v>
      </c>
      <c r="AY6" s="35">
        <f t="shared" si="3"/>
        <v>913.57</v>
      </c>
      <c r="AZ6" s="33" t="str">
        <f>IF(AZ7="-","【-】","【"&amp;SUBSTITUTE(TEXT(AZ7,"#,##0.00"),"-","△")&amp;"】")</f>
        <v>【494.95】</v>
      </c>
      <c r="BA6" s="35">
        <f t="shared" si="3"/>
        <v>0</v>
      </c>
      <c r="BB6" s="35">
        <f>BB7</f>
        <v>0</v>
      </c>
      <c r="BC6" s="35">
        <f>BC7</f>
        <v>0</v>
      </c>
      <c r="BD6" s="35">
        <f>BD7</f>
        <v>0</v>
      </c>
      <c r="BE6" s="35">
        <f t="shared" si="3"/>
        <v>0</v>
      </c>
      <c r="BF6" s="35">
        <f t="shared" si="3"/>
        <v>498.01</v>
      </c>
      <c r="BG6" s="35">
        <f t="shared" si="3"/>
        <v>490.39</v>
      </c>
      <c r="BH6" s="35">
        <f t="shared" si="3"/>
        <v>475.44</v>
      </c>
      <c r="BI6" s="35">
        <f t="shared" si="3"/>
        <v>413.6</v>
      </c>
      <c r="BJ6" s="35">
        <f t="shared" si="3"/>
        <v>398.17</v>
      </c>
      <c r="BK6" s="33" t="str">
        <f>IF(BK7="-","【-】","【"&amp;SUBSTITUTE(TEXT(BK7,"#,##0.00"),"-","△")&amp;"】")</f>
        <v>【229.84】</v>
      </c>
      <c r="BL6" s="35">
        <f t="shared" si="3"/>
        <v>147.28</v>
      </c>
      <c r="BM6" s="35">
        <f>BM7</f>
        <v>129.30000000000001</v>
      </c>
      <c r="BN6" s="35">
        <f>BN7</f>
        <v>160.04</v>
      </c>
      <c r="BO6" s="35">
        <f>BO7</f>
        <v>149.72999999999999</v>
      </c>
      <c r="BP6" s="35">
        <f t="shared" si="3"/>
        <v>155.12</v>
      </c>
      <c r="BQ6" s="35">
        <f t="shared" si="3"/>
        <v>90.22</v>
      </c>
      <c r="BR6" s="35">
        <f t="shared" si="3"/>
        <v>90.8</v>
      </c>
      <c r="BS6" s="35">
        <f t="shared" si="3"/>
        <v>93.49</v>
      </c>
      <c r="BT6" s="35">
        <f t="shared" si="3"/>
        <v>94.77</v>
      </c>
      <c r="BU6" s="35">
        <f t="shared" si="3"/>
        <v>89.59</v>
      </c>
      <c r="BV6" s="33" t="str">
        <f>IF(BV7="-","【-】","【"&amp;SUBSTITUTE(TEXT(BV7,"#,##0.00"),"-","△")&amp;"】")</f>
        <v>【110.13】</v>
      </c>
      <c r="BW6" s="35">
        <f t="shared" si="3"/>
        <v>37.49</v>
      </c>
      <c r="BX6" s="35">
        <f>BX7</f>
        <v>40.43</v>
      </c>
      <c r="BY6" s="35">
        <f>BY7</f>
        <v>34.83</v>
      </c>
      <c r="BZ6" s="35">
        <f>BZ7</f>
        <v>45.75</v>
      </c>
      <c r="CA6" s="35">
        <f t="shared" si="3"/>
        <v>50.77</v>
      </c>
      <c r="CB6" s="35">
        <f t="shared" si="3"/>
        <v>49.94</v>
      </c>
      <c r="CC6" s="35">
        <f t="shared" si="3"/>
        <v>50.56</v>
      </c>
      <c r="CD6" s="35">
        <f t="shared" si="3"/>
        <v>49.4</v>
      </c>
      <c r="CE6" s="35">
        <f t="shared" si="3"/>
        <v>49.51</v>
      </c>
      <c r="CF6" s="35">
        <f t="shared" ref="CF6" si="4">CF7</f>
        <v>52.49</v>
      </c>
      <c r="CG6" s="33" t="str">
        <f>IF(CG7="-","【-】","【"&amp;SUBSTITUTE(TEXT(CG7,"#,##0.00"),"-","△")&amp;"】")</f>
        <v>【19.72】</v>
      </c>
      <c r="CH6" s="35">
        <f t="shared" ref="CH6:CQ6" si="5">CH7</f>
        <v>35</v>
      </c>
      <c r="CI6" s="35">
        <f>CI7</f>
        <v>37.06</v>
      </c>
      <c r="CJ6" s="35">
        <f>CJ7</f>
        <v>37.409999999999997</v>
      </c>
      <c r="CK6" s="35">
        <f>CK7</f>
        <v>33.89</v>
      </c>
      <c r="CL6" s="35">
        <f t="shared" si="5"/>
        <v>29.16</v>
      </c>
      <c r="CM6" s="35">
        <f t="shared" si="5"/>
        <v>34.92</v>
      </c>
      <c r="CN6" s="35">
        <f t="shared" si="5"/>
        <v>34.19</v>
      </c>
      <c r="CO6" s="35">
        <f t="shared" si="5"/>
        <v>36.65</v>
      </c>
      <c r="CP6" s="35">
        <f t="shared" si="5"/>
        <v>33.29</v>
      </c>
      <c r="CQ6" s="35">
        <f t="shared" si="5"/>
        <v>31.77</v>
      </c>
      <c r="CR6" s="33" t="str">
        <f>IF(CR7="-","【-】","【"&amp;SUBSTITUTE(TEXT(CR7,"#,##0.00"),"-","△")&amp;"】")</f>
        <v>【52.61】</v>
      </c>
      <c r="CS6" s="35">
        <f t="shared" ref="CS6:DB6" si="6">CS7</f>
        <v>58.57</v>
      </c>
      <c r="CT6" s="35">
        <f>CT7</f>
        <v>58.57</v>
      </c>
      <c r="CU6" s="35">
        <f>CU7</f>
        <v>64.290000000000006</v>
      </c>
      <c r="CV6" s="35">
        <f>CV7</f>
        <v>64.290000000000006</v>
      </c>
      <c r="CW6" s="35">
        <f t="shared" si="6"/>
        <v>64.290000000000006</v>
      </c>
      <c r="CX6" s="35">
        <f t="shared" si="6"/>
        <v>50.9</v>
      </c>
      <c r="CY6" s="35">
        <f t="shared" si="6"/>
        <v>49.05</v>
      </c>
      <c r="CZ6" s="35">
        <f t="shared" si="6"/>
        <v>50.94</v>
      </c>
      <c r="DA6" s="35">
        <f t="shared" si="6"/>
        <v>49.76</v>
      </c>
      <c r="DB6" s="35">
        <f t="shared" si="6"/>
        <v>49.18</v>
      </c>
      <c r="DC6" s="33" t="str">
        <f>IF(DC7="-","【-】","【"&amp;SUBSTITUTE(TEXT(DC7,"#,##0.00"),"-","△")&amp;"】")</f>
        <v>【77.52】</v>
      </c>
      <c r="DD6" s="35">
        <f t="shared" ref="DD6:DM6" si="7">DD7</f>
        <v>39.369999999999997</v>
      </c>
      <c r="DE6" s="35">
        <f>DE7</f>
        <v>42</v>
      </c>
      <c r="DF6" s="35">
        <f>DF7</f>
        <v>44.39</v>
      </c>
      <c r="DG6" s="35">
        <f>DG7</f>
        <v>46.71</v>
      </c>
      <c r="DH6" s="35">
        <f t="shared" si="7"/>
        <v>49.04</v>
      </c>
      <c r="DI6" s="35">
        <f t="shared" si="7"/>
        <v>54.3</v>
      </c>
      <c r="DJ6" s="35">
        <f t="shared" si="7"/>
        <v>55.32</v>
      </c>
      <c r="DK6" s="35">
        <f t="shared" si="7"/>
        <v>55.08</v>
      </c>
      <c r="DL6" s="35">
        <f t="shared" si="7"/>
        <v>56.95</v>
      </c>
      <c r="DM6" s="35">
        <f t="shared" si="7"/>
        <v>58</v>
      </c>
      <c r="DN6" s="33" t="str">
        <f>IF(DN7="-","【-】","【"&amp;SUBSTITUTE(TEXT(DN7,"#,##0.00"),"-","△")&amp;"】")</f>
        <v>【61.16】</v>
      </c>
      <c r="DO6" s="35">
        <f t="shared" ref="DO6:DX6" si="8">DO7</f>
        <v>0</v>
      </c>
      <c r="DP6" s="35">
        <f>DP7</f>
        <v>0</v>
      </c>
      <c r="DQ6" s="35">
        <f>DQ7</f>
        <v>0</v>
      </c>
      <c r="DR6" s="35">
        <f>DR7</f>
        <v>0</v>
      </c>
      <c r="DS6" s="35">
        <f t="shared" si="8"/>
        <v>0</v>
      </c>
      <c r="DT6" s="35">
        <f t="shared" si="8"/>
        <v>4.66</v>
      </c>
      <c r="DU6" s="35">
        <f t="shared" si="8"/>
        <v>7.35</v>
      </c>
      <c r="DV6" s="35">
        <f t="shared" si="8"/>
        <v>7.6</v>
      </c>
      <c r="DW6" s="35">
        <f t="shared" si="8"/>
        <v>7.9</v>
      </c>
      <c r="DX6" s="35">
        <f t="shared" si="8"/>
        <v>8.2100000000000009</v>
      </c>
      <c r="DY6" s="33" t="str">
        <f>IF(DY7="-","【-】","【"&amp;SUBSTITUTE(TEXT(DY7,"#,##0.00"),"-","△")&amp;"】")</f>
        <v>【49.95】</v>
      </c>
      <c r="DZ6" s="35">
        <f t="shared" ref="DZ6:EI6" si="9">DZ7</f>
        <v>0</v>
      </c>
      <c r="EA6" s="35">
        <f>EA7</f>
        <v>0</v>
      </c>
      <c r="EB6" s="35">
        <f>EB7</f>
        <v>0</v>
      </c>
      <c r="EC6" s="35">
        <f>EC7</f>
        <v>0</v>
      </c>
      <c r="ED6" s="35">
        <f t="shared" si="9"/>
        <v>0</v>
      </c>
      <c r="EE6" s="35">
        <f t="shared" si="9"/>
        <v>0.06</v>
      </c>
      <c r="EF6" s="35">
        <f t="shared" si="9"/>
        <v>0.09</v>
      </c>
      <c r="EG6" s="35">
        <f t="shared" si="9"/>
        <v>0.4</v>
      </c>
      <c r="EH6" s="35">
        <f t="shared" si="9"/>
        <v>0.14000000000000001</v>
      </c>
      <c r="EI6" s="35">
        <f t="shared" si="9"/>
        <v>0.19</v>
      </c>
      <c r="EJ6" s="33" t="str">
        <f>IF(EJ7="-","【-】","【"&amp;SUBSTITUTE(TEXT(EJ7,"#,##0.00"),"-","△")&amp;"】")</f>
        <v>【0.32】</v>
      </c>
    </row>
    <row r="7" spans="1:140" s="36" customFormat="1" x14ac:dyDescent="0.2">
      <c r="A7"/>
      <c r="B7" s="37" t="s">
        <v>87</v>
      </c>
      <c r="C7" s="37" t="s">
        <v>88</v>
      </c>
      <c r="D7" s="37" t="s">
        <v>89</v>
      </c>
      <c r="E7" s="37" t="s">
        <v>90</v>
      </c>
      <c r="F7" s="37" t="s">
        <v>91</v>
      </c>
      <c r="G7" s="37" t="s">
        <v>92</v>
      </c>
      <c r="H7" s="37" t="s">
        <v>93</v>
      </c>
      <c r="I7" s="37" t="s">
        <v>94</v>
      </c>
      <c r="J7" s="37" t="s">
        <v>95</v>
      </c>
      <c r="K7" s="38">
        <v>7000</v>
      </c>
      <c r="L7" s="37" t="s">
        <v>96</v>
      </c>
      <c r="M7" s="38">
        <v>1</v>
      </c>
      <c r="N7" s="38">
        <v>2041</v>
      </c>
      <c r="O7" s="39" t="s">
        <v>97</v>
      </c>
      <c r="P7" s="39">
        <v>73.2</v>
      </c>
      <c r="Q7" s="38">
        <v>5</v>
      </c>
      <c r="R7" s="38">
        <v>4500</v>
      </c>
      <c r="S7" s="37" t="s">
        <v>98</v>
      </c>
      <c r="T7" s="40">
        <v>124.76</v>
      </c>
      <c r="U7" s="40">
        <v>116.9</v>
      </c>
      <c r="V7" s="40">
        <v>134.66</v>
      </c>
      <c r="W7" s="40">
        <v>131.22</v>
      </c>
      <c r="X7" s="40">
        <v>134.04</v>
      </c>
      <c r="Y7" s="40">
        <v>108.76</v>
      </c>
      <c r="Z7" s="40">
        <v>110.19</v>
      </c>
      <c r="AA7" s="40">
        <v>113.73</v>
      </c>
      <c r="AB7" s="40">
        <v>115.42</v>
      </c>
      <c r="AC7" s="41">
        <v>114.11</v>
      </c>
      <c r="AD7" s="40">
        <v>114.39</v>
      </c>
      <c r="AE7" s="40">
        <v>0</v>
      </c>
      <c r="AF7" s="40">
        <v>0</v>
      </c>
      <c r="AG7" s="40">
        <v>0</v>
      </c>
      <c r="AH7" s="40">
        <v>0</v>
      </c>
      <c r="AI7" s="40">
        <v>0</v>
      </c>
      <c r="AJ7" s="40">
        <v>125.8</v>
      </c>
      <c r="AK7" s="40">
        <v>132.55000000000001</v>
      </c>
      <c r="AL7" s="40">
        <v>134.69</v>
      </c>
      <c r="AM7" s="40">
        <v>133.63999999999999</v>
      </c>
      <c r="AN7" s="40">
        <v>140.65</v>
      </c>
      <c r="AO7" s="40">
        <v>23.61</v>
      </c>
      <c r="AP7" s="40">
        <v>1599.16</v>
      </c>
      <c r="AQ7" s="40">
        <v>1801.67</v>
      </c>
      <c r="AR7" s="40">
        <v>1874.6</v>
      </c>
      <c r="AS7" s="40">
        <v>1968.95</v>
      </c>
      <c r="AT7" s="40">
        <v>2079.77</v>
      </c>
      <c r="AU7" s="40">
        <v>732.52</v>
      </c>
      <c r="AV7" s="40">
        <v>819.73</v>
      </c>
      <c r="AW7" s="40">
        <v>834.05</v>
      </c>
      <c r="AX7" s="40">
        <v>1011.55</v>
      </c>
      <c r="AY7" s="40">
        <v>913.57</v>
      </c>
      <c r="AZ7" s="40">
        <v>494.95</v>
      </c>
      <c r="BA7" s="40">
        <v>0</v>
      </c>
      <c r="BB7" s="40">
        <v>0</v>
      </c>
      <c r="BC7" s="40">
        <v>0</v>
      </c>
      <c r="BD7" s="40">
        <v>0</v>
      </c>
      <c r="BE7" s="40">
        <v>0</v>
      </c>
      <c r="BF7" s="40">
        <v>498.01</v>
      </c>
      <c r="BG7" s="40">
        <v>490.39</v>
      </c>
      <c r="BH7" s="40">
        <v>475.44</v>
      </c>
      <c r="BI7" s="40">
        <v>413.6</v>
      </c>
      <c r="BJ7" s="40">
        <v>398.17</v>
      </c>
      <c r="BK7" s="40">
        <v>229.84</v>
      </c>
      <c r="BL7" s="40">
        <v>147.28</v>
      </c>
      <c r="BM7" s="40">
        <v>129.30000000000001</v>
      </c>
      <c r="BN7" s="40">
        <v>160.04</v>
      </c>
      <c r="BO7" s="40">
        <v>149.72999999999999</v>
      </c>
      <c r="BP7" s="40">
        <v>155.12</v>
      </c>
      <c r="BQ7" s="40">
        <v>90.22</v>
      </c>
      <c r="BR7" s="40">
        <v>90.8</v>
      </c>
      <c r="BS7" s="40">
        <v>93.49</v>
      </c>
      <c r="BT7" s="40">
        <v>94.77</v>
      </c>
      <c r="BU7" s="40">
        <v>89.59</v>
      </c>
      <c r="BV7" s="40">
        <v>110.13</v>
      </c>
      <c r="BW7" s="40">
        <v>37.49</v>
      </c>
      <c r="BX7" s="40">
        <v>40.43</v>
      </c>
      <c r="BY7" s="40">
        <v>34.83</v>
      </c>
      <c r="BZ7" s="40">
        <v>45.75</v>
      </c>
      <c r="CA7" s="40">
        <v>50.77</v>
      </c>
      <c r="CB7" s="40">
        <v>49.94</v>
      </c>
      <c r="CC7" s="40">
        <v>50.56</v>
      </c>
      <c r="CD7" s="40">
        <v>49.4</v>
      </c>
      <c r="CE7" s="40">
        <v>49.51</v>
      </c>
      <c r="CF7" s="40">
        <v>52.49</v>
      </c>
      <c r="CG7" s="40">
        <v>19.72</v>
      </c>
      <c r="CH7" s="40">
        <v>35</v>
      </c>
      <c r="CI7" s="40">
        <v>37.06</v>
      </c>
      <c r="CJ7" s="40">
        <v>37.409999999999997</v>
      </c>
      <c r="CK7" s="40">
        <v>33.89</v>
      </c>
      <c r="CL7" s="40">
        <v>29.16</v>
      </c>
      <c r="CM7" s="40">
        <v>34.92</v>
      </c>
      <c r="CN7" s="40">
        <v>34.19</v>
      </c>
      <c r="CO7" s="40">
        <v>36.65</v>
      </c>
      <c r="CP7" s="40">
        <v>33.29</v>
      </c>
      <c r="CQ7" s="40">
        <v>31.77</v>
      </c>
      <c r="CR7" s="40">
        <v>52.61</v>
      </c>
      <c r="CS7" s="40">
        <v>58.57</v>
      </c>
      <c r="CT7" s="40">
        <v>58.57</v>
      </c>
      <c r="CU7" s="40">
        <v>64.290000000000006</v>
      </c>
      <c r="CV7" s="40">
        <v>64.290000000000006</v>
      </c>
      <c r="CW7" s="40">
        <v>64.290000000000006</v>
      </c>
      <c r="CX7" s="40">
        <v>50.9</v>
      </c>
      <c r="CY7" s="40">
        <v>49.05</v>
      </c>
      <c r="CZ7" s="40">
        <v>50.94</v>
      </c>
      <c r="DA7" s="40">
        <v>49.76</v>
      </c>
      <c r="DB7" s="40">
        <v>49.18</v>
      </c>
      <c r="DC7" s="40">
        <v>77.52</v>
      </c>
      <c r="DD7" s="40">
        <v>39.369999999999997</v>
      </c>
      <c r="DE7" s="40">
        <v>42</v>
      </c>
      <c r="DF7" s="40">
        <v>44.39</v>
      </c>
      <c r="DG7" s="40">
        <v>46.71</v>
      </c>
      <c r="DH7" s="40">
        <v>49.04</v>
      </c>
      <c r="DI7" s="40">
        <v>54.3</v>
      </c>
      <c r="DJ7" s="40">
        <v>55.32</v>
      </c>
      <c r="DK7" s="40">
        <v>55.08</v>
      </c>
      <c r="DL7" s="40">
        <v>56.95</v>
      </c>
      <c r="DM7" s="40">
        <v>58</v>
      </c>
      <c r="DN7" s="40">
        <v>61.16</v>
      </c>
      <c r="DO7" s="40">
        <v>0</v>
      </c>
      <c r="DP7" s="40">
        <v>0</v>
      </c>
      <c r="DQ7" s="40">
        <v>0</v>
      </c>
      <c r="DR7" s="40">
        <v>0</v>
      </c>
      <c r="DS7" s="40">
        <v>0</v>
      </c>
      <c r="DT7" s="40">
        <v>4.66</v>
      </c>
      <c r="DU7" s="40">
        <v>7.35</v>
      </c>
      <c r="DV7" s="40">
        <v>7.6</v>
      </c>
      <c r="DW7" s="40">
        <v>7.9</v>
      </c>
      <c r="DX7" s="40">
        <v>8.2100000000000009</v>
      </c>
      <c r="DY7" s="40">
        <v>49.95</v>
      </c>
      <c r="DZ7" s="40">
        <v>0</v>
      </c>
      <c r="EA7" s="40">
        <v>0</v>
      </c>
      <c r="EB7" s="40">
        <v>0</v>
      </c>
      <c r="EC7" s="40">
        <v>0</v>
      </c>
      <c r="ED7" s="40">
        <v>0</v>
      </c>
      <c r="EE7" s="40">
        <v>0.06</v>
      </c>
      <c r="EF7" s="40">
        <v>0.09</v>
      </c>
      <c r="EG7" s="40">
        <v>0.4</v>
      </c>
      <c r="EH7" s="40">
        <v>0.14000000000000001</v>
      </c>
      <c r="EI7" s="40">
        <v>0.19</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124.76</v>
      </c>
      <c r="V11" s="48">
        <f>IF(U6="-",NA(),U6)</f>
        <v>116.9</v>
      </c>
      <c r="W11" s="48">
        <f>IF(V6="-",NA(),V6)</f>
        <v>134.66</v>
      </c>
      <c r="X11" s="48">
        <f>IF(W6="-",NA(),W6)</f>
        <v>131.22</v>
      </c>
      <c r="Y11" s="48">
        <f>IF(X6="-",NA(),X6)</f>
        <v>134.04</v>
      </c>
      <c r="AE11" s="47" t="s">
        <v>23</v>
      </c>
      <c r="AF11" s="48">
        <f>IF(AE6="-",NA(),AE6)</f>
        <v>0</v>
      </c>
      <c r="AG11" s="48">
        <f>IF(AF6="-",NA(),AF6)</f>
        <v>0</v>
      </c>
      <c r="AH11" s="48">
        <f>IF(AG6="-",NA(),AG6)</f>
        <v>0</v>
      </c>
      <c r="AI11" s="48">
        <f>IF(AH6="-",NA(),AH6)</f>
        <v>0</v>
      </c>
      <c r="AJ11" s="48">
        <f>IF(AI6="-",NA(),AI6)</f>
        <v>0</v>
      </c>
      <c r="AP11" s="47" t="s">
        <v>23</v>
      </c>
      <c r="AQ11" s="48">
        <f>IF(AP6="-",NA(),AP6)</f>
        <v>1599.16</v>
      </c>
      <c r="AR11" s="48">
        <f>IF(AQ6="-",NA(),AQ6)</f>
        <v>1801.67</v>
      </c>
      <c r="AS11" s="48">
        <f>IF(AR6="-",NA(),AR6)</f>
        <v>1874.6</v>
      </c>
      <c r="AT11" s="48">
        <f>IF(AS6="-",NA(),AS6)</f>
        <v>1968.95</v>
      </c>
      <c r="AU11" s="48">
        <f>IF(AT6="-",NA(),AT6)</f>
        <v>2079.77</v>
      </c>
      <c r="BA11" s="47" t="s">
        <v>23</v>
      </c>
      <c r="BB11" s="48">
        <f>IF(BA6="-",NA(),BA6)</f>
        <v>0</v>
      </c>
      <c r="BC11" s="48">
        <f>IF(BB6="-",NA(),BB6)</f>
        <v>0</v>
      </c>
      <c r="BD11" s="48">
        <f>IF(BC6="-",NA(),BC6)</f>
        <v>0</v>
      </c>
      <c r="BE11" s="48">
        <f>IF(BD6="-",NA(),BD6)</f>
        <v>0</v>
      </c>
      <c r="BF11" s="48">
        <f>IF(BE6="-",NA(),BE6)</f>
        <v>0</v>
      </c>
      <c r="BL11" s="47" t="s">
        <v>23</v>
      </c>
      <c r="BM11" s="48">
        <f>IF(BL6="-",NA(),BL6)</f>
        <v>147.28</v>
      </c>
      <c r="BN11" s="48">
        <f>IF(BM6="-",NA(),BM6)</f>
        <v>129.30000000000001</v>
      </c>
      <c r="BO11" s="48">
        <f>IF(BN6="-",NA(),BN6)</f>
        <v>160.04</v>
      </c>
      <c r="BP11" s="48">
        <f>IF(BO6="-",NA(),BO6)</f>
        <v>149.72999999999999</v>
      </c>
      <c r="BQ11" s="48">
        <f>IF(BP6="-",NA(),BP6)</f>
        <v>155.12</v>
      </c>
      <c r="BW11" s="47" t="s">
        <v>23</v>
      </c>
      <c r="BX11" s="48">
        <f>IF(BW6="-",NA(),BW6)</f>
        <v>37.49</v>
      </c>
      <c r="BY11" s="48">
        <f>IF(BX6="-",NA(),BX6)</f>
        <v>40.43</v>
      </c>
      <c r="BZ11" s="48">
        <f>IF(BY6="-",NA(),BY6)</f>
        <v>34.83</v>
      </c>
      <c r="CA11" s="48">
        <f>IF(BZ6="-",NA(),BZ6)</f>
        <v>45.75</v>
      </c>
      <c r="CB11" s="48">
        <f>IF(CA6="-",NA(),CA6)</f>
        <v>50.77</v>
      </c>
      <c r="CH11" s="47" t="s">
        <v>23</v>
      </c>
      <c r="CI11" s="48">
        <f>IF(CH6="-",NA(),CH6)</f>
        <v>35</v>
      </c>
      <c r="CJ11" s="48">
        <f>IF(CI6="-",NA(),CI6)</f>
        <v>37.06</v>
      </c>
      <c r="CK11" s="48">
        <f>IF(CJ6="-",NA(),CJ6)</f>
        <v>37.409999999999997</v>
      </c>
      <c r="CL11" s="48">
        <f>IF(CK6="-",NA(),CK6)</f>
        <v>33.89</v>
      </c>
      <c r="CM11" s="48">
        <f>IF(CL6="-",NA(),CL6)</f>
        <v>29.16</v>
      </c>
      <c r="CS11" s="47" t="s">
        <v>23</v>
      </c>
      <c r="CT11" s="48">
        <f>IF(CS6="-",NA(),CS6)</f>
        <v>58.57</v>
      </c>
      <c r="CU11" s="48">
        <f>IF(CT6="-",NA(),CT6)</f>
        <v>58.57</v>
      </c>
      <c r="CV11" s="48">
        <f>IF(CU6="-",NA(),CU6)</f>
        <v>64.290000000000006</v>
      </c>
      <c r="CW11" s="48">
        <f>IF(CV6="-",NA(),CV6)</f>
        <v>64.290000000000006</v>
      </c>
      <c r="CX11" s="48">
        <f>IF(CW6="-",NA(),CW6)</f>
        <v>64.290000000000006</v>
      </c>
      <c r="DD11" s="47" t="s">
        <v>23</v>
      </c>
      <c r="DE11" s="48">
        <f>IF(DD6="-",NA(),DD6)</f>
        <v>39.369999999999997</v>
      </c>
      <c r="DF11" s="48">
        <f>IF(DE6="-",NA(),DE6)</f>
        <v>42</v>
      </c>
      <c r="DG11" s="48">
        <f>IF(DF6="-",NA(),DF6)</f>
        <v>44.39</v>
      </c>
      <c r="DH11" s="48">
        <f>IF(DG6="-",NA(),DG6)</f>
        <v>46.71</v>
      </c>
      <c r="DI11" s="48">
        <f>IF(DH6="-",NA(),DH6)</f>
        <v>49.04</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2">
      <c r="T12" s="47" t="s">
        <v>24</v>
      </c>
      <c r="U12" s="48">
        <f>IF(Y6="-",NA(),Y6)</f>
        <v>108.76</v>
      </c>
      <c r="V12" s="48">
        <f>IF(Z6="-",NA(),Z6)</f>
        <v>110.19</v>
      </c>
      <c r="W12" s="48">
        <f>IF(AA6="-",NA(),AA6)</f>
        <v>113.73</v>
      </c>
      <c r="X12" s="48">
        <f>IF(AB6="-",NA(),AB6)</f>
        <v>115.42</v>
      </c>
      <c r="Y12" s="48">
        <f>IF(AC6="-",NA(),AC6)</f>
        <v>114.11</v>
      </c>
      <c r="AE12" s="47" t="s">
        <v>24</v>
      </c>
      <c r="AF12" s="48">
        <f>IF(AJ6="-",NA(),AJ6)</f>
        <v>125.8</v>
      </c>
      <c r="AG12" s="48">
        <f t="shared" ref="AG12:AJ12" si="10">IF(AK6="-",NA(),AK6)</f>
        <v>132.55000000000001</v>
      </c>
      <c r="AH12" s="48">
        <f t="shared" si="10"/>
        <v>134.69</v>
      </c>
      <c r="AI12" s="48">
        <f t="shared" si="10"/>
        <v>133.63999999999999</v>
      </c>
      <c r="AJ12" s="48">
        <f t="shared" si="10"/>
        <v>140.65</v>
      </c>
      <c r="AP12" s="47" t="s">
        <v>24</v>
      </c>
      <c r="AQ12" s="48">
        <f>IF(AU6="-",NA(),AU6)</f>
        <v>732.52</v>
      </c>
      <c r="AR12" s="48">
        <f t="shared" ref="AR12:AU12" si="11">IF(AV6="-",NA(),AV6)</f>
        <v>819.73</v>
      </c>
      <c r="AS12" s="48">
        <f t="shared" si="11"/>
        <v>834.05</v>
      </c>
      <c r="AT12" s="48">
        <f t="shared" si="11"/>
        <v>1011.55</v>
      </c>
      <c r="AU12" s="48">
        <f t="shared" si="11"/>
        <v>913.57</v>
      </c>
      <c r="BA12" s="47" t="s">
        <v>24</v>
      </c>
      <c r="BB12" s="48">
        <f>IF(BF6="-",NA(),BF6)</f>
        <v>498.01</v>
      </c>
      <c r="BC12" s="48">
        <f t="shared" ref="BC12:BF12" si="12">IF(BG6="-",NA(),BG6)</f>
        <v>490.39</v>
      </c>
      <c r="BD12" s="48">
        <f t="shared" si="12"/>
        <v>475.44</v>
      </c>
      <c r="BE12" s="48">
        <f t="shared" si="12"/>
        <v>413.6</v>
      </c>
      <c r="BF12" s="48">
        <f t="shared" si="12"/>
        <v>398.17</v>
      </c>
      <c r="BL12" s="47" t="s">
        <v>24</v>
      </c>
      <c r="BM12" s="48">
        <f>IF(BQ6="-",NA(),BQ6)</f>
        <v>90.22</v>
      </c>
      <c r="BN12" s="48">
        <f t="shared" ref="BN12:BQ12" si="13">IF(BR6="-",NA(),BR6)</f>
        <v>90.8</v>
      </c>
      <c r="BO12" s="48">
        <f t="shared" si="13"/>
        <v>93.49</v>
      </c>
      <c r="BP12" s="48">
        <f t="shared" si="13"/>
        <v>94.77</v>
      </c>
      <c r="BQ12" s="48">
        <f t="shared" si="13"/>
        <v>89.59</v>
      </c>
      <c r="BW12" s="47" t="s">
        <v>24</v>
      </c>
      <c r="BX12" s="48">
        <f>IF(CB6="-",NA(),CB6)</f>
        <v>49.94</v>
      </c>
      <c r="BY12" s="48">
        <f t="shared" ref="BY12:CB12" si="14">IF(CC6="-",NA(),CC6)</f>
        <v>50.56</v>
      </c>
      <c r="BZ12" s="48">
        <f t="shared" si="14"/>
        <v>49.4</v>
      </c>
      <c r="CA12" s="48">
        <f t="shared" si="14"/>
        <v>49.51</v>
      </c>
      <c r="CB12" s="48">
        <f t="shared" si="14"/>
        <v>52.49</v>
      </c>
      <c r="CH12" s="47" t="s">
        <v>24</v>
      </c>
      <c r="CI12" s="48">
        <f>IF(CM6="-",NA(),CM6)</f>
        <v>34.92</v>
      </c>
      <c r="CJ12" s="48">
        <f t="shared" ref="CJ12:CM12" si="15">IF(CN6="-",NA(),CN6)</f>
        <v>34.19</v>
      </c>
      <c r="CK12" s="48">
        <f t="shared" si="15"/>
        <v>36.65</v>
      </c>
      <c r="CL12" s="48">
        <f t="shared" si="15"/>
        <v>33.29</v>
      </c>
      <c r="CM12" s="48">
        <f t="shared" si="15"/>
        <v>31.77</v>
      </c>
      <c r="CS12" s="47" t="s">
        <v>24</v>
      </c>
      <c r="CT12" s="48">
        <f>IF(CX6="-",NA(),CX6)</f>
        <v>50.9</v>
      </c>
      <c r="CU12" s="48">
        <f t="shared" ref="CU12:CX12" si="16">IF(CY6="-",NA(),CY6)</f>
        <v>49.05</v>
      </c>
      <c r="CV12" s="48">
        <f t="shared" si="16"/>
        <v>50.94</v>
      </c>
      <c r="CW12" s="48">
        <f t="shared" si="16"/>
        <v>49.76</v>
      </c>
      <c r="CX12" s="48">
        <f t="shared" si="16"/>
        <v>49.18</v>
      </c>
      <c r="DD12" s="47" t="s">
        <v>24</v>
      </c>
      <c r="DE12" s="48">
        <f>IF(DI6="-",NA(),DI6)</f>
        <v>54.3</v>
      </c>
      <c r="DF12" s="48">
        <f t="shared" ref="DF12:DI12" si="17">IF(DJ6="-",NA(),DJ6)</f>
        <v>55.32</v>
      </c>
      <c r="DG12" s="48">
        <f t="shared" si="17"/>
        <v>55.08</v>
      </c>
      <c r="DH12" s="48">
        <f t="shared" si="17"/>
        <v>56.95</v>
      </c>
      <c r="DI12" s="48">
        <f t="shared" si="17"/>
        <v>58</v>
      </c>
      <c r="DO12" s="47" t="s">
        <v>24</v>
      </c>
      <c r="DP12" s="48">
        <f>IF(DT6="-",NA(),DT6)</f>
        <v>4.66</v>
      </c>
      <c r="DQ12" s="48">
        <f t="shared" ref="DQ12:DT12" si="18">IF(DU6="-",NA(),DU6)</f>
        <v>7.35</v>
      </c>
      <c r="DR12" s="48">
        <f t="shared" si="18"/>
        <v>7.6</v>
      </c>
      <c r="DS12" s="48">
        <f t="shared" si="18"/>
        <v>7.9</v>
      </c>
      <c r="DT12" s="48">
        <f t="shared" si="18"/>
        <v>8.2100000000000009</v>
      </c>
      <c r="DZ12" s="47" t="s">
        <v>24</v>
      </c>
      <c r="EA12" s="48">
        <f>IF(EE6="-",NA(),EE6)</f>
        <v>0.06</v>
      </c>
      <c r="EB12" s="48">
        <f t="shared" ref="EB12:EE12" si="19">IF(EF6="-",NA(),EF6)</f>
        <v>0.09</v>
      </c>
      <c r="EC12" s="48">
        <f t="shared" si="19"/>
        <v>0.4</v>
      </c>
      <c r="ED12" s="48">
        <f t="shared" si="19"/>
        <v>0.14000000000000001</v>
      </c>
      <c r="EE12" s="48">
        <f t="shared" si="19"/>
        <v>0.19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