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3_志摩市\"/>
    </mc:Choice>
  </mc:AlternateContent>
  <xr:revisionPtr revIDLastSave="0" documentId="13_ncr:1_{22366750-87EF-4806-96EC-CCCFC8AE8CA1}" xr6:coauthVersionLast="47" xr6:coauthVersionMax="47" xr10:uidLastSave="{00000000-0000-0000-0000-000000000000}"/>
  <workbookProtection workbookAlgorithmName="SHA-512" workbookHashValue="07q9aqVgpUW8tnM6bfPmcqxamWJPseGs6DDdODg8854IuYL26iBmkaiwwfns1s5+IXUoCgNXnbZojnEb8roKCQ==" workbookSaltValue="lL1lYaZ+kwex8X7TJ/9W3A=="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<sst xmlns="http://schemas.openxmlformats.org/spreadsheetml/2006/main" count="253" uniqueCount="115">
  <si>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</si>
  <si>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</si>
  <si>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</si>
  <si>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</si>
  <si>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</si>
  <si>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</si>
  <si>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</si>
  <si>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</si>
  <si>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</si>
  <si>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</si>
  <si>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</si>
  <si>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</si>
  <si>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</si>
  <si>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</si>
  <si>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</si>
  <si>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</si>
  <si>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</si>
  <si>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</si>
  <si>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</si>
  <si>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</si>
  <si>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</si>
  <si>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</si>
  <si>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</si>
  <si>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</si>
  <si>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</si>
  <si>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</si>
  <si>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</si>
  <si>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</si>
  <si>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</si>
  <si>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</si>
  <si>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</si>
  <si>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</si>
  <si>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</si>
  <si>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</si>
  <si>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</si>
  <si>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</si>
  <si>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</si>
  <si>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</si>
  <si>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</si>
  <si>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</si>
  <si>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</si>
  <si>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</si>
  <si>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</si>
  <si>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</si>
  <si>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</si>
  <si>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</si>
  <si>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</si>
  <si>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</si>
  <si>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</si>
  <si>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</si>
  <si>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</si>
  <si>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</si>
  <si>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</si>
  <si>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</si>
  <si>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</si>
  <si>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</si>
  <si>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</si>
  <si>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</si>
  <si>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</si>
  <si>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</si>
  <si>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</si>
  <si>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</si>
  <si>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</si>
  <si>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</si>
  <si>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</si>
  <si>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</si>
  <si>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</si>
  <si>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</si>
  <si>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</si>
  <si>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</si>
  <si>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</si>
  <si>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</si>
  <si>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</si>
  <si>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</si>
  <si>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</si>
  <si>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</si>
  <si>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</si>
  <si>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</si>
  <si>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</si>
  <si>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</si>
  <si>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</si>
  <si>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</si>
  <si>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</si>
  <si>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</si>
  <si>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</si>
  <si>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</si>
  <si>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</si>
  <si>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</si>
  <si>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</si>
  <si>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</si>
  <si>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</si>
  <si>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</si>
  <si>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</si>
  <si>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</si>
  <si>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</si>
  <si>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</si>
  <si>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</si>
  <si>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</si>
  <si>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</si>
  <si>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</si>
  <si>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</si>
  <si>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</si>
  <si>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</si>
  <si>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</si>
  <si>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</si>
  <si>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</si>
  <si>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</si>
  <si>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</si>
  <si>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</si>
  <si>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</si>
  <si>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</si>
  <si>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</si>
  <si>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農業集落排水施設の供用開始が平成10年であり、管渠については、老朽化の懸念はない。しかし、処理場やマンホールポンプ場の機械・電気設備の一部は耐用年数に達し、経年劣化からの故障もみられることから、効率的で効果的な改修及び更新を行いライフサイクルコストの最小化を図るため、平成24年度から28年度に機能強化対策事業を実施した。</t>
    <phoneticPr fontId="4"/>
  </si>
  <si>
    <t>　下水道接続率向上のため、未接続世帯への啓発活動を継続するとともに、経費節減に努め、効率的な事業運営を目指す。具体的には、令和6年度から新たにスタートした水洗化補助金制度により、下水道への接続を促す。
　なお、本市は令和4年度に「志摩市下水道事業経営戦略」を改定しており、市ホームページにおいて掲載済みである。</t>
    <phoneticPr fontId="4"/>
  </si>
  <si>
    <t>　経費回収率について、汚水処理原価の増加により若干悪化した。これは、年間有収水量の減少（下水道使用量の減）が主な要因である。
　企業債残高対事業規模比率については、新たな面整備を行っていないため、企業債の残高は減少している。今後も同様の傾向が続く見込みである。
　水洗化率についてはほぼ横ばいであり、施設利用率も低い状況が続いている。過去には期間を限定した接続補助金制度の創設や戸別訪問等を行い、接続率向上に取り組んできたが、効果は限定的である。今後、人口減少による処理水量の減少が予測される。
　汚水処理原価は、類似団体平均値と比べ依然高い数値である。引き続き新たな補助金等による接続率の向上および未接続世帯への接続啓発を行うとともに、維持管理費の削減等により汚水処理原価の減少に努める。　
　下水道使用料は、近隣市町と比較し非常に高額であるが、経費回収率は100％を下回っている。類似団体平均値を若干上回っているが、改善に向け、接続率の向上と経費の削減に努めていく。</t>
    <rPh sb="18" eb="20">
      <t>ゾウカ</t>
    </rPh>
    <rPh sb="23" eb="25">
      <t>ジャッカン</t>
    </rPh>
    <rPh sb="25" eb="27">
      <t>アッカ</t>
    </rPh>
    <rPh sb="34" eb="40">
      <t>ネンカンユウシュウスイリョウ</t>
    </rPh>
    <rPh sb="41" eb="43">
      <t>ゲンショウ</t>
    </rPh>
    <rPh sb="44" eb="50">
      <t>ゲスイドウシヨウリョウ</t>
    </rPh>
    <rPh sb="51" eb="52">
      <t>ゲン</t>
    </rPh>
    <rPh sb="54" eb="55">
      <t>オモ</t>
    </rPh>
    <rPh sb="56" eb="58">
      <t>ヨウイン</t>
    </rPh>
    <rPh sb="267" eb="269">
      <t>イゼン</t>
    </rPh>
    <rPh sb="284" eb="288">
      <t>ホジョキントウ</t>
    </rPh>
    <rPh sb="400" eb="402">
      <t>ジャッカン</t>
    </rPh>
    <rPh sb="402" eb="404">
      <t>ウワマワ</t>
    </rPh>
    <rPh sb="409" eb="411">
      <t>カイゼン</t>
    </rPh>
    <rPh sb="412" eb="413">
      <t>ム</t>
    </rPh>
    <rPh sb="419" eb="421">
      <t>コウジョウ</t>
    </rPh>
    <rPh sb="422" eb="424">
      <t>ケイヒ</t>
    </rPh>
    <rPh sb="425" eb="427">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</si>
</sst>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E91-4A85-B03A-DA67C32F94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9E91-4A85-B03A-DA67C32F94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27.83</c:v>
                </c:pt>
                <c:pt idx="2">
                  <c:v>31.5</c:v>
                </c:pt>
                <c:pt idx="3">
                  <c:v>27.17</c:v>
                </c:pt>
                <c:pt idx="4">
                  <c:v>26.17</c:v>
                </c:pt>
              </c:numCache>
            </c:numRef>
          </c:val>
          <c:extLst>
            <c:ext xmlns:c16="http://schemas.microsoft.com/office/drawing/2014/chart" uri="{C3380CC4-5D6E-409C-BE32-E72D297353CC}">
              <c16:uniqueId val="{00000000-D595-475B-8D96-20C5C77DE6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D595-475B-8D96-20C5C77DE6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71.97</c:v>
                </c:pt>
                <c:pt idx="2">
                  <c:v>71.84</c:v>
                </c:pt>
                <c:pt idx="3">
                  <c:v>72.88</c:v>
                </c:pt>
                <c:pt idx="4">
                  <c:v>73.67</c:v>
                </c:pt>
              </c:numCache>
            </c:numRef>
          </c:val>
          <c:extLst>
            <c:ext xmlns:c16="http://schemas.microsoft.com/office/drawing/2014/chart" uri="{C3380CC4-5D6E-409C-BE32-E72D297353CC}">
              <c16:uniqueId val="{00000000-0F47-48DD-9329-84DB047D20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0F47-48DD-9329-84DB047D20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116.38</c:v>
                </c:pt>
                <c:pt idx="2">
                  <c:v>104.5</c:v>
                </c:pt>
                <c:pt idx="3">
                  <c:v>99.77</c:v>
                </c:pt>
                <c:pt idx="4">
                  <c:v>108.94</c:v>
                </c:pt>
              </c:numCache>
            </c:numRef>
          </c:val>
          <c:extLst>
            <c:ext xmlns:c16="http://schemas.microsoft.com/office/drawing/2014/chart" uri="{C3380CC4-5D6E-409C-BE32-E72D297353CC}">
              <c16:uniqueId val="{00000000-7DE6-44A4-B233-7B74171CCC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7DE6-44A4-B233-7B74171CCC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3.65</c:v>
                </c:pt>
                <c:pt idx="2">
                  <c:v>7.29</c:v>
                </c:pt>
                <c:pt idx="3">
                  <c:v>10.95</c:v>
                </c:pt>
                <c:pt idx="4">
                  <c:v>14.61</c:v>
                </c:pt>
              </c:numCache>
            </c:numRef>
          </c:val>
          <c:extLst>
            <c:ext xmlns:c16="http://schemas.microsoft.com/office/drawing/2014/chart" uri="{C3380CC4-5D6E-409C-BE32-E72D297353CC}">
              <c16:uniqueId val="{00000000-231C-4CDB-860A-B641DF85FF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231C-4CDB-860A-B641DF85FF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AC2-4B99-B6EC-8EC511CC098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4AC2-4B99-B6EC-8EC511CC098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D29-49F8-BFAD-0F5DE73485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4D29-49F8-BFAD-0F5DE73485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47.61</c:v>
                </c:pt>
                <c:pt idx="2">
                  <c:v>38.97</c:v>
                </c:pt>
                <c:pt idx="3">
                  <c:v>34.82</c:v>
                </c:pt>
                <c:pt idx="4">
                  <c:v>38.89</c:v>
                </c:pt>
              </c:numCache>
            </c:numRef>
          </c:val>
          <c:extLst>
            <c:ext xmlns:c16="http://schemas.microsoft.com/office/drawing/2014/chart" uri="{C3380CC4-5D6E-409C-BE32-E72D297353CC}">
              <c16:uniqueId val="{00000000-D9F0-467E-99EF-74BC2A791D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D9F0-467E-99EF-74BC2A791D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61.86</c:v>
                </c:pt>
                <c:pt idx="2">
                  <c:v>27.61</c:v>
                </c:pt>
                <c:pt idx="3">
                  <c:v>3.1</c:v>
                </c:pt>
                <c:pt idx="4">
                  <c:v>41.61</c:v>
                </c:pt>
              </c:numCache>
            </c:numRef>
          </c:val>
          <c:extLst>
            <c:ext xmlns:c16="http://schemas.microsoft.com/office/drawing/2014/chart" uri="{C3380CC4-5D6E-409C-BE32-E72D297353CC}">
              <c16:uniqueId val="{00000000-8F2D-4E97-8D75-14B76E1638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8F2D-4E97-8D75-14B76E1638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64.86</c:v>
                </c:pt>
                <c:pt idx="2">
                  <c:v>63.88</c:v>
                </c:pt>
                <c:pt idx="3">
                  <c:v>56.02</c:v>
                </c:pt>
                <c:pt idx="4">
                  <c:v>53.96</c:v>
                </c:pt>
              </c:numCache>
            </c:numRef>
          </c:val>
          <c:extLst>
            <c:ext xmlns:c16="http://schemas.microsoft.com/office/drawing/2014/chart" uri="{C3380CC4-5D6E-409C-BE32-E72D297353CC}">
              <c16:uniqueId val="{00000000-575F-4219-8F79-D1FEFBA4525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575F-4219-8F79-D1FEFBA4525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372.67</c:v>
                </c:pt>
                <c:pt idx="2">
                  <c:v>322.7</c:v>
                </c:pt>
                <c:pt idx="3">
                  <c:v>405.71</c:v>
                </c:pt>
                <c:pt idx="4">
                  <c:v>426.25</c:v>
                </c:pt>
              </c:numCache>
            </c:numRef>
          </c:val>
          <c:extLst>
            <c:ext xmlns:c16="http://schemas.microsoft.com/office/drawing/2014/chart" uri="{C3380CC4-5D6E-409C-BE32-E72D297353CC}">
              <c16:uniqueId val="{00000000-EA5F-4CF3-B574-0A0898B60F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A5F-4CF3-B574-0A0898B60F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志摩市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45114</v>
      </c>
      <c r="AM8" s="45"/>
      <c r="AN8" s="45"/>
      <c r="AO8" s="45"/>
      <c r="AP8" s="45"/>
      <c r="AQ8" s="45"/>
      <c r="AR8" s="45"/>
      <c r="AS8" s="45"/>
      <c r="AT8" s="44">
        <f>データ!T6</f>
        <v>178.93</v>
      </c>
      <c r="AU8" s="44"/>
      <c r="AV8" s="44"/>
      <c r="AW8" s="44"/>
      <c r="AX8" s="44"/>
      <c r="AY8" s="44"/>
      <c r="AZ8" s="44"/>
      <c r="BA8" s="44"/>
      <c r="BB8" s="44">
        <f>データ!U6</f>
        <v>252.13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91.7</v>
      </c>
      <c r="J10" s="44"/>
      <c r="K10" s="44"/>
      <c r="L10" s="44"/>
      <c r="M10" s="44"/>
      <c r="N10" s="44"/>
      <c r="O10" s="44"/>
      <c r="P10" s="44">
        <f>データ!P6</f>
        <v>2.2200000000000002</v>
      </c>
      <c r="Q10" s="44"/>
      <c r="R10" s="44"/>
      <c r="S10" s="44"/>
      <c r="T10" s="44"/>
      <c r="U10" s="44"/>
      <c r="V10" s="44"/>
      <c r="W10" s="44">
        <f>データ!Q6</f>
        <v>93.84</v>
      </c>
      <c r="X10" s="44"/>
      <c r="Y10" s="44"/>
      <c r="Z10" s="44"/>
      <c r="AA10" s="44"/>
      <c r="AB10" s="44"/>
      <c r="AC10" s="44"/>
      <c r="AD10" s="45">
        <f>データ!R6</f>
        <v>4312</v>
      </c>
      <c r="AE10" s="45"/>
      <c r="AF10" s="45"/>
      <c r="AG10" s="45"/>
      <c r="AH10" s="45"/>
      <c r="AI10" s="45"/>
      <c r="AJ10" s="45"/>
      <c r="AK10" s="2"/>
      <c r="AL10" s="45">
        <f>データ!V6</f>
        <v>995</v>
      </c>
      <c r="AM10" s="45"/>
      <c r="AN10" s="45"/>
      <c r="AO10" s="45"/>
      <c r="AP10" s="45"/>
      <c r="AQ10" s="45"/>
      <c r="AR10" s="45"/>
      <c r="AS10" s="45"/>
      <c r="AT10" s="44">
        <f>データ!W6</f>
        <v>0.5</v>
      </c>
      <c r="AU10" s="44"/>
      <c r="AV10" s="44"/>
      <c r="AW10" s="44"/>
      <c r="AX10" s="44"/>
      <c r="AY10" s="44"/>
      <c r="AZ10" s="44"/>
      <c r="BA10" s="44"/>
      <c r="BB10" s="44">
        <f>データ!X6</f>
        <v>1990</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Jp8VJyApL+qMt91V4dT8Gvvi0DtDjt2v0kKtIsVBXn2ITlcXeQHCiPp6udBPCxmvxtRAlHJXdMjc+mFb7jd7aw==" saltValue="62sq0HbCzmn0DiwWRI3R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242152</v>
      </c>
      <c r="D6" s="19">
        <f t="shared" si="3"/>
        <v>46</v>
      </c>
      <c r="E6" s="19">
        <f t="shared" si="3"/>
        <v>17</v>
      </c>
      <c r="F6" s="19">
        <f t="shared" si="3"/>
        <v>5</v>
      </c>
      <c r="G6" s="19">
        <f t="shared" si="3"/>
        <v>0</v>
      </c>
      <c r="H6" s="19" t="str">
        <f t="shared" si="3"/>
        <v>三重県　志摩市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91.7</v>
      </c>
      <c r="P6" s="20">
        <f t="shared" si="3"/>
        <v>2.2200000000000002</v>
      </c>
      <c r="Q6" s="20">
        <f t="shared" si="3"/>
        <v>93.84</v>
      </c>
      <c r="R6" s="20">
        <f t="shared" si="3"/>
        <v>4312</v>
      </c>
      <c r="S6" s="20">
        <f t="shared" si="3"/>
        <v>45114</v>
      </c>
      <c r="T6" s="20">
        <f t="shared" si="3"/>
        <v>178.93</v>
      </c>
      <c r="U6" s="20">
        <f t="shared" si="3"/>
        <v>252.13</v>
      </c>
      <c r="V6" s="20">
        <f t="shared" si="3"/>
        <v>995</v>
      </c>
      <c r="W6" s="20">
        <f t="shared" si="3"/>
        <v>0.5</v>
      </c>
      <c r="X6" s="20">
        <f t="shared" si="3"/>
        <v>1990</v>
      </c>
      <c r="Y6" s="21" t="str">
        <f>IF(Y7="",NA(),Y7)</f>
        <v>-</v>
      </c>
      <c r="Z6" s="21">
        <f t="shared" ref="Z6:AH6" si="4">IF(Z7="",NA(),Z7)</f>
        <v>116.38</v>
      </c>
      <c r="AA6" s="21">
        <f t="shared" si="4"/>
        <v>104.5</v>
      </c>
      <c r="AB6" s="21">
        <f t="shared" si="4"/>
        <v>99.77</v>
      </c>
      <c r="AC6" s="21">
        <f t="shared" si="4"/>
        <v>108.94</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47.61</v>
      </c>
      <c r="AW6" s="21">
        <f t="shared" si="6"/>
        <v>38.97</v>
      </c>
      <c r="AX6" s="21">
        <f t="shared" si="6"/>
        <v>34.82</v>
      </c>
      <c r="AY6" s="21">
        <f t="shared" si="6"/>
        <v>38.89</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61.86</v>
      </c>
      <c r="BH6" s="21">
        <f t="shared" si="7"/>
        <v>27.61</v>
      </c>
      <c r="BI6" s="21">
        <f t="shared" si="7"/>
        <v>3.1</v>
      </c>
      <c r="BJ6" s="21">
        <f t="shared" si="7"/>
        <v>41.61</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64.86</v>
      </c>
      <c r="BS6" s="21">
        <f t="shared" si="8"/>
        <v>63.88</v>
      </c>
      <c r="BT6" s="21">
        <f t="shared" si="8"/>
        <v>56.02</v>
      </c>
      <c r="BU6" s="21">
        <f t="shared" si="8"/>
        <v>53.96</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372.67</v>
      </c>
      <c r="CD6" s="21">
        <f t="shared" si="9"/>
        <v>322.7</v>
      </c>
      <c r="CE6" s="21">
        <f t="shared" si="9"/>
        <v>405.71</v>
      </c>
      <c r="CF6" s="21">
        <f t="shared" si="9"/>
        <v>426.25</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27.83</v>
      </c>
      <c r="CO6" s="21">
        <f t="shared" si="10"/>
        <v>31.5</v>
      </c>
      <c r="CP6" s="21">
        <f t="shared" si="10"/>
        <v>27.17</v>
      </c>
      <c r="CQ6" s="21">
        <f t="shared" si="10"/>
        <v>26.17</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71.97</v>
      </c>
      <c r="CZ6" s="21">
        <f t="shared" si="11"/>
        <v>71.84</v>
      </c>
      <c r="DA6" s="21">
        <f t="shared" si="11"/>
        <v>72.88</v>
      </c>
      <c r="DB6" s="21">
        <f t="shared" si="11"/>
        <v>73.67</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3.65</v>
      </c>
      <c r="DK6" s="21">
        <f t="shared" si="12"/>
        <v>7.29</v>
      </c>
      <c r="DL6" s="21">
        <f t="shared" si="12"/>
        <v>10.95</v>
      </c>
      <c r="DM6" s="21">
        <f t="shared" si="12"/>
        <v>14.61</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242152</v>
      </c>
      <c r="D7" s="23">
        <v>46</v>
      </c>
      <c r="E7" s="23">
        <v>17</v>
      </c>
      <c r="F7" s="23">
        <v>5</v>
      </c>
      <c r="G7" s="23">
        <v>0</v>
      </c>
      <c r="H7" s="23" t="s">
        <v>96</v>
      </c>
      <c r="I7" s="23" t="s">
        <v>97</v>
      </c>
      <c r="J7" s="23" t="s">
        <v>98</v>
      </c>
      <c r="K7" s="23" t="s">
        <v>99</v>
      </c>
      <c r="L7" s="23" t="s">
        <v>100</v>
      </c>
      <c r="M7" s="23" t="s">
        <v>101</v>
      </c>
      <c r="N7" s="24" t="s">
        <v>102</v>
      </c>
      <c r="O7" s="24">
        <v>91.7</v>
      </c>
      <c r="P7" s="24">
        <v>2.2200000000000002</v>
      </c>
      <c r="Q7" s="24">
        <v>93.84</v>
      </c>
      <c r="R7" s="24">
        <v>4312</v>
      </c>
      <c r="S7" s="24">
        <v>45114</v>
      </c>
      <c r="T7" s="24">
        <v>178.93</v>
      </c>
      <c r="U7" s="24">
        <v>252.13</v>
      </c>
      <c r="V7" s="24">
        <v>995</v>
      </c>
      <c r="W7" s="24">
        <v>0.5</v>
      </c>
      <c r="X7" s="24">
        <v>1990</v>
      </c>
      <c r="Y7" s="24" t="s">
        <v>102</v>
      </c>
      <c r="Z7" s="24">
        <v>116.38</v>
      </c>
      <c r="AA7" s="24">
        <v>104.5</v>
      </c>
      <c r="AB7" s="24">
        <v>99.77</v>
      </c>
      <c r="AC7" s="24">
        <v>108.94</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47.61</v>
      </c>
      <c r="AW7" s="24">
        <v>38.97</v>
      </c>
      <c r="AX7" s="24">
        <v>34.82</v>
      </c>
      <c r="AY7" s="24">
        <v>38.89</v>
      </c>
      <c r="AZ7" s="24" t="s">
        <v>102</v>
      </c>
      <c r="BA7" s="24">
        <v>29.13</v>
      </c>
      <c r="BB7" s="24">
        <v>35.69</v>
      </c>
      <c r="BC7" s="24">
        <v>38.4</v>
      </c>
      <c r="BD7" s="24">
        <v>44.04</v>
      </c>
      <c r="BE7" s="24">
        <v>42.02</v>
      </c>
      <c r="BF7" s="24" t="s">
        <v>102</v>
      </c>
      <c r="BG7" s="24">
        <v>61.86</v>
      </c>
      <c r="BH7" s="24">
        <v>27.61</v>
      </c>
      <c r="BI7" s="24">
        <v>3.1</v>
      </c>
      <c r="BJ7" s="24">
        <v>41.61</v>
      </c>
      <c r="BK7" s="24" t="s">
        <v>102</v>
      </c>
      <c r="BL7" s="24">
        <v>867.83</v>
      </c>
      <c r="BM7" s="24">
        <v>791.76</v>
      </c>
      <c r="BN7" s="24">
        <v>900.82</v>
      </c>
      <c r="BO7" s="24">
        <v>839.21</v>
      </c>
      <c r="BP7" s="24">
        <v>785.1</v>
      </c>
      <c r="BQ7" s="24" t="s">
        <v>102</v>
      </c>
      <c r="BR7" s="24">
        <v>64.86</v>
      </c>
      <c r="BS7" s="24">
        <v>63.88</v>
      </c>
      <c r="BT7" s="24">
        <v>56.02</v>
      </c>
      <c r="BU7" s="24">
        <v>53.96</v>
      </c>
      <c r="BV7" s="24" t="s">
        <v>102</v>
      </c>
      <c r="BW7" s="24">
        <v>57.08</v>
      </c>
      <c r="BX7" s="24">
        <v>56.26</v>
      </c>
      <c r="BY7" s="24">
        <v>52.94</v>
      </c>
      <c r="BZ7" s="24">
        <v>52.05</v>
      </c>
      <c r="CA7" s="24">
        <v>56.93</v>
      </c>
      <c r="CB7" s="24" t="s">
        <v>102</v>
      </c>
      <c r="CC7" s="24">
        <v>372.67</v>
      </c>
      <c r="CD7" s="24">
        <v>322.7</v>
      </c>
      <c r="CE7" s="24">
        <v>405.71</v>
      </c>
      <c r="CF7" s="24">
        <v>426.25</v>
      </c>
      <c r="CG7" s="24" t="s">
        <v>102</v>
      </c>
      <c r="CH7" s="24">
        <v>274.99</v>
      </c>
      <c r="CI7" s="24">
        <v>282.08999999999997</v>
      </c>
      <c r="CJ7" s="24">
        <v>303.27999999999997</v>
      </c>
      <c r="CK7" s="24">
        <v>301.86</v>
      </c>
      <c r="CL7" s="24">
        <v>271.14999999999998</v>
      </c>
      <c r="CM7" s="24" t="s">
        <v>102</v>
      </c>
      <c r="CN7" s="24">
        <v>27.83</v>
      </c>
      <c r="CO7" s="24">
        <v>31.5</v>
      </c>
      <c r="CP7" s="24">
        <v>27.17</v>
      </c>
      <c r="CQ7" s="24">
        <v>26.17</v>
      </c>
      <c r="CR7" s="24" t="s">
        <v>102</v>
      </c>
      <c r="CS7" s="24">
        <v>54.83</v>
      </c>
      <c r="CT7" s="24">
        <v>66.53</v>
      </c>
      <c r="CU7" s="24">
        <v>52.35</v>
      </c>
      <c r="CV7" s="24">
        <v>46.25</v>
      </c>
      <c r="CW7" s="24">
        <v>49.87</v>
      </c>
      <c r="CX7" s="24" t="s">
        <v>102</v>
      </c>
      <c r="CY7" s="24">
        <v>71.97</v>
      </c>
      <c r="CZ7" s="24">
        <v>71.84</v>
      </c>
      <c r="DA7" s="24">
        <v>72.88</v>
      </c>
      <c r="DB7" s="24">
        <v>73.67</v>
      </c>
      <c r="DC7" s="24" t="s">
        <v>102</v>
      </c>
      <c r="DD7" s="24">
        <v>84.7</v>
      </c>
      <c r="DE7" s="24">
        <v>84.67</v>
      </c>
      <c r="DF7" s="24">
        <v>84.39</v>
      </c>
      <c r="DG7" s="24">
        <v>83.96</v>
      </c>
      <c r="DH7" s="24">
        <v>87.54</v>
      </c>
      <c r="DI7" s="24" t="s">
        <v>102</v>
      </c>
      <c r="DJ7" s="24">
        <v>3.65</v>
      </c>
      <c r="DK7" s="24">
        <v>7.29</v>
      </c>
      <c r="DL7" s="24">
        <v>10.95</v>
      </c>
      <c r="DM7" s="24">
        <v>14.61</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