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2_四日市市\"/>
    </mc:Choice>
  </mc:AlternateContent>
  <xr:revisionPtr revIDLastSave="0" documentId="13_ncr:1_{AB1C01BA-1BBD-4BD8-8B92-D35113D6FABB}" xr6:coauthVersionLast="47" xr6:coauthVersionMax="47" xr10:uidLastSave="{00000000-0000-0000-0000-000000000000}"/>
  <workbookProtection workbookAlgorithmName="SHA-512" workbookHashValue="kSLZWjoNVHK0tv4YdFmCO+Lzyfd+e9wvOe5fvgWry523YY2cCk0v4iYYONZNJUh38ZD7AdodZFT8wh3ewLkrWA==" workbookSaltValue="+/k1Mw2xwRVolFrIsSKKxQ=="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F85" i="4"/>
  <c r="E85" i="4"/>
  <c r="BB10" i="4"/>
  <c r="AT10" i="4"/>
  <c r="AL10" i="4"/>
  <c r="W10" i="4"/>
  <c r="P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<sst xmlns="http://schemas.openxmlformats.org/spreadsheetml/2006/main" count="228" uniqueCount="113">
  <si>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</si>
  <si>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</si>
  <si>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</si>
  <si>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</si>
  <si>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</si>
  <si>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</si>
  <si>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</si>
  <si>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</si>
  <si>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</si>
  <si>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</si>
  <si>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</si>
  <si>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</si>
  <si>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</si>
  <si>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</si>
  <si>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</si>
  <si>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</si>
  <si>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</si>
  <si>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</si>
  <si>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</si>
  <si>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</si>
  <si>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</si>
  <si>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</si>
  <si>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</si>
  <si>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</si>
  <si>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</si>
  <si>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</si>
  <si>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</si>
  <si>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</si>
  <si>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</si>
  <si>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</si>
  <si>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</si>
  <si>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</si>
  <si>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</si>
  <si>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</si>
  <si>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</si>
  <si>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</si>
  <si>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</si>
  <si>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</si>
  <si>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</si>
  <si>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</si>
  <si>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</si>
  <si>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</si>
  <si>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</si>
  <si>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</si>
  <si>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</si>
  <si>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</si>
  <si>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</si>
  <si>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</si>
  <si>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</si>
  <si>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</si>
  <si>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</si>
  <si>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</si>
  <si>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</si>
  <si>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</si>
  <si>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</si>
  <si>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</si>
  <si>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</si>
  <si>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</si>
  <si>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</si>
  <si>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</si>
  <si>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</si>
  <si>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</si>
  <si>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</si>
  <si>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</si>
  <si>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</si>
  <si>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</si>
  <si>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</si>
  <si>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</si>
  <si>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</si>
  <si>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</si>
  <si>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</si>
  <si>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</si>
  <si>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</si>
  <si>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</si>
  <si>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</si>
  <si>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</si>
  <si>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</si>
  <si>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</si>
  <si>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</si>
  <si>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</si>
  <si>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</si>
  <si>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</si>
  <si>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</si>
  <si>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</si>
  <si>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</si>
  <si>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</si>
  <si>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</si>
  <si>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</si>
  <si>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</si>
  <si>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</si>
  <si>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</si>
  <si>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</si>
  <si>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</si>
  <si>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</si>
  <si>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</si>
  <si>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</si>
  <si>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</si>
  <si>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</si>
  <si>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</si>
  <si>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</si>
  <si>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</si>
  <si>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</si>
  <si>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</si>
  <si>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</si>
  <si>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</si>
  <si>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</si>
  <si>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</si>
  <si>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</si>
  <si>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</si>
  <si>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</si>
  <si>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①有形固定資産減価償却率…対前年度比0.69P上昇し、類似団体平均値よりも2.13P高く固定資産の老朽化が進んでいる。現在の整備計画を滞りなく推進し、施設更新を進める必要がある。
②管路経年化率…対前年度比1.11P上昇し35.34％となっており、管路の3割以上が法定耐用年数を超過している。現在の整備計画を滞りなく推進し、管路更新を進める必要がある。
③管路更新率…対前年度比0.18P減少したものの類似団体平均値より0.04P高い状態である。現在の整備計画を滞りなく推進し、管路更新を進める必要がある。
（※管路の法定耐用年数：40年）</t>
    <rPh sb="1" eb="7">
      <t>ユウケイコテイシサン</t>
    </rPh>
    <rPh sb="7" eb="9">
      <t>ゲンカ</t>
    </rPh>
    <rPh sb="9" eb="12">
      <t>ショウキャクリツ</t>
    </rPh>
    <rPh sb="23" eb="25">
      <t>ジョウショウ</t>
    </rPh>
    <rPh sb="27" eb="31">
      <t>ルイジダンタイ</t>
    </rPh>
    <rPh sb="31" eb="34">
      <t>ヘイキンチ</t>
    </rPh>
    <rPh sb="42" eb="43">
      <t>タカ</t>
    </rPh>
    <rPh sb="101" eb="102">
      <t>ド</t>
    </rPh>
    <rPh sb="108" eb="110">
      <t>ジョウショウ</t>
    </rPh>
    <rPh sb="124" eb="126">
      <t>カンロ</t>
    </rPh>
    <rPh sb="128" eb="129">
      <t>ワリ</t>
    </rPh>
    <rPh sb="129" eb="131">
      <t>イジョウ</t>
    </rPh>
    <rPh sb="132" eb="134">
      <t>ホウテイ</t>
    </rPh>
    <rPh sb="134" eb="136">
      <t>タイヨウ</t>
    </rPh>
    <rPh sb="136" eb="138">
      <t>ネンスウ</t>
    </rPh>
    <rPh sb="139" eb="141">
      <t>チョウカ</t>
    </rPh>
    <rPh sb="162" eb="164">
      <t>カンロ</t>
    </rPh>
    <rPh sb="178" eb="180">
      <t>カンロ</t>
    </rPh>
    <rPh sb="180" eb="182">
      <t>コウシン</t>
    </rPh>
    <rPh sb="182" eb="183">
      <t>リツ</t>
    </rPh>
    <rPh sb="184" eb="189">
      <t>タイゼンネンドヒ</t>
    </rPh>
    <rPh sb="194" eb="196">
      <t>ゲンショウ</t>
    </rPh>
    <rPh sb="201" eb="205">
      <t>ルイジダンタイ</t>
    </rPh>
    <rPh sb="205" eb="208">
      <t>ヘイキンチ</t>
    </rPh>
    <rPh sb="215" eb="216">
      <t>タカ</t>
    </rPh>
    <rPh sb="217" eb="219">
      <t>ジョウタイ</t>
    </rPh>
    <rPh sb="239" eb="241">
      <t>カンロ</t>
    </rPh>
    <rPh sb="257" eb="259">
      <t>カンロ</t>
    </rPh>
    <rPh sb="260" eb="262">
      <t>ホウテイ</t>
    </rPh>
    <rPh sb="262" eb="264">
      <t>タイヨウ</t>
    </rPh>
    <rPh sb="264" eb="266">
      <t>ネンスウ</t>
    </rPh>
    <rPh sb="269" eb="270">
      <t>ネン</t>
    </rPh>
    <phoneticPr fontId="4"/>
  </si>
  <si>
    <t>「1.経営の健全性・効率性」においては、④企業債残高対給水収益比率、⑦施設利用率の指標は前年度より悪化しているものの平均値を上回っている。一方で①経常収支比率、③流動比率、⑤料金回収率、⑥給水原価、⑧有収率については類似団体平均値と比較して改善すべき項目である。これらについては、水需要の低下傾向を考慮し、経営の効率化を図る必要がある。
また、水道事業の全国的な課題である「施設の経年化」については「2.老朽化の状況」にあるように、経年化が進行している状況である。②管路経年化率は類似団体平均値より高く、③管路更新率は前年度に比べ減少しているため、現在の整備計画を滞りなく推進し、管路更新を進める必要がある。</t>
    <rPh sb="3" eb="5">
      <t>ケイエイ</t>
    </rPh>
    <rPh sb="6" eb="9">
      <t>ケンゼンセイ</t>
    </rPh>
    <rPh sb="10" eb="13">
      <t>コウリツセイ</t>
    </rPh>
    <rPh sb="21" eb="24">
      <t>キギョウサイ</t>
    </rPh>
    <rPh sb="24" eb="26">
      <t>ザンダカ</t>
    </rPh>
    <rPh sb="26" eb="29">
      <t>タイキュウスイ</t>
    </rPh>
    <rPh sb="29" eb="31">
      <t>シュウエキ</t>
    </rPh>
    <rPh sb="31" eb="33">
      <t>ヒリツ</t>
    </rPh>
    <rPh sb="35" eb="37">
      <t>シセツ</t>
    </rPh>
    <rPh sb="37" eb="39">
      <t>リヨウ</t>
    </rPh>
    <rPh sb="39" eb="40">
      <t>リツ</t>
    </rPh>
    <rPh sb="41" eb="43">
      <t>シヒョウ</t>
    </rPh>
    <rPh sb="44" eb="47">
      <t>ゼンネンド</t>
    </rPh>
    <rPh sb="49" eb="51">
      <t>アッカ</t>
    </rPh>
    <rPh sb="58" eb="61">
      <t>ヘイキンチ</t>
    </rPh>
    <rPh sb="62" eb="64">
      <t>ウワマワ</t>
    </rPh>
    <rPh sb="69" eb="71">
      <t>イッポウ</t>
    </rPh>
    <rPh sb="73" eb="75">
      <t>ケイジョウ</t>
    </rPh>
    <rPh sb="75" eb="77">
      <t>シュウシ</t>
    </rPh>
    <rPh sb="77" eb="79">
      <t>ヒリツ</t>
    </rPh>
    <rPh sb="81" eb="83">
      <t>リュウドウ</t>
    </rPh>
    <rPh sb="83" eb="85">
      <t>ヒリツ</t>
    </rPh>
    <rPh sb="87" eb="89">
      <t>リョウキン</t>
    </rPh>
    <rPh sb="89" eb="92">
      <t>カイシュウリツ</t>
    </rPh>
    <rPh sb="94" eb="96">
      <t>キュウスイ</t>
    </rPh>
    <rPh sb="96" eb="98">
      <t>ゲンカ</t>
    </rPh>
    <rPh sb="100" eb="103">
      <t>ユウシュウリツ</t>
    </rPh>
    <rPh sb="108" eb="112">
      <t>ルイジダンタイ</t>
    </rPh>
    <rPh sb="112" eb="114">
      <t>ヘイキン</t>
    </rPh>
    <rPh sb="114" eb="115">
      <t>チ</t>
    </rPh>
    <rPh sb="116" eb="118">
      <t>ヒカク</t>
    </rPh>
    <rPh sb="120" eb="122">
      <t>カイゼン</t>
    </rPh>
    <rPh sb="125" eb="127">
      <t>コウモク</t>
    </rPh>
    <rPh sb="140" eb="143">
      <t>ミズジュヨウ</t>
    </rPh>
    <rPh sb="144" eb="148">
      <t>テイカケイコウ</t>
    </rPh>
    <rPh sb="149" eb="151">
      <t>コウリョ</t>
    </rPh>
    <rPh sb="162" eb="164">
      <t>ヒツヨウ</t>
    </rPh>
    <rPh sb="202" eb="204">
      <t>ロウキュウ</t>
    </rPh>
    <rPh sb="204" eb="205">
      <t>カ</t>
    </rPh>
    <rPh sb="206" eb="208">
      <t>ジョウキョウ</t>
    </rPh>
    <rPh sb="216" eb="219">
      <t>ケイネンカ</t>
    </rPh>
    <rPh sb="220" eb="222">
      <t>シンコウ</t>
    </rPh>
    <rPh sb="226" eb="228">
      <t>ジョウキョウ</t>
    </rPh>
    <rPh sb="233" eb="239">
      <t>カンロケイネンカリツ</t>
    </rPh>
    <rPh sb="240" eb="244">
      <t>ルイジダンタイ</t>
    </rPh>
    <rPh sb="244" eb="247">
      <t>ヘイキンチ</t>
    </rPh>
    <rPh sb="249" eb="250">
      <t>タカ</t>
    </rPh>
    <rPh sb="253" eb="255">
      <t>カンロ</t>
    </rPh>
    <rPh sb="255" eb="257">
      <t>コウシン</t>
    </rPh>
    <rPh sb="257" eb="258">
      <t>リツ</t>
    </rPh>
    <rPh sb="259" eb="262">
      <t>ゼンネンド</t>
    </rPh>
    <rPh sb="263" eb="264">
      <t>クラ</t>
    </rPh>
    <rPh sb="265" eb="267">
      <t>ゲンショウ</t>
    </rPh>
    <rPh sb="290" eb="292">
      <t>カンロ</t>
    </rPh>
    <phoneticPr fontId="4"/>
  </si>
  <si>
    <t>①経常収支比率…対前年度比2.84P減少し、類似団体平均値より2.62P低い。100％以上であるため健全性は保てているが、健全経営を続けていくために、経営の効率化が必要である。
③流動比率…流動資産の増加に比べ、流動負債の増加が多かったため対前年比24.76P減少した。類似団体平均値より72.47P低いものの、100％以上の水準を保てており危険性はない。
④企業債残高対給水収益比率…対前年度比0.81P増加したものの類似団体平均値に比べ76.75P低く、健全性を確保できている。
⑤料金回収率…経常費用の増加と有収水量の減少により給水原価が増加し、対前年度比3.04P減少。類似団体平均より2.76P低く、回収率が100％を下回っており経営の効率化が必要である。
⑥給水原価…経常費用の増加と有収水量の減少により給水原価が増加し、対前年度比6.2円/㎡増加してる。類似団体平均値より19.98円/㎡高い状態であり、コスト削減などの経営の効率化が必要である。
⑦施設利用率…水需要の減少に伴い、対前年度比0.13P減少しているが、類似団体平均値より1.78P高く、健全な状態である。
⑧有収率…対前年比1.91P減少し、類似団体平均値より1.53P低い状態であり、現在の整備計画を滞りなく推進し、管路更新を進める必要がある。</t>
    <rPh sb="1" eb="3">
      <t>ケイジョウ</t>
    </rPh>
    <rPh sb="3" eb="5">
      <t>シュウシ</t>
    </rPh>
    <rPh sb="5" eb="7">
      <t>ヒリツ</t>
    </rPh>
    <rPh sb="8" eb="9">
      <t>タイ</t>
    </rPh>
    <rPh sb="9" eb="10">
      <t>マエ</t>
    </rPh>
    <rPh sb="10" eb="13">
      <t>ネンドヒ</t>
    </rPh>
    <rPh sb="18" eb="20">
      <t>ゲンショウ</t>
    </rPh>
    <rPh sb="22" eb="26">
      <t>ルイジダンタイ</t>
    </rPh>
    <rPh sb="26" eb="28">
      <t>ヘイキン</t>
    </rPh>
    <rPh sb="28" eb="29">
      <t>チ</t>
    </rPh>
    <rPh sb="36" eb="37">
      <t>ヒク</t>
    </rPh>
    <rPh sb="43" eb="45">
      <t>イジョウ</t>
    </rPh>
    <rPh sb="50" eb="53">
      <t>ケンゼンセイ</t>
    </rPh>
    <rPh sb="54" eb="55">
      <t>タモ</t>
    </rPh>
    <rPh sb="61" eb="65">
      <t>ケンゼンケイエイ</t>
    </rPh>
    <rPh sb="66" eb="67">
      <t>ツヅ</t>
    </rPh>
    <rPh sb="75" eb="77">
      <t>ケイエイ</t>
    </rPh>
    <rPh sb="78" eb="81">
      <t>コウリツカ</t>
    </rPh>
    <rPh sb="82" eb="84">
      <t>ヒツヨウ</t>
    </rPh>
    <rPh sb="90" eb="94">
      <t>リュウドウヒリツ</t>
    </rPh>
    <rPh sb="95" eb="99">
      <t>リュウドウシサン</t>
    </rPh>
    <rPh sb="100" eb="102">
      <t>ゾウカ</t>
    </rPh>
    <rPh sb="103" eb="104">
      <t>クラ</t>
    </rPh>
    <rPh sb="106" eb="108">
      <t>リュウドウ</t>
    </rPh>
    <rPh sb="108" eb="110">
      <t>フサイ</t>
    </rPh>
    <rPh sb="111" eb="113">
      <t>ゾウカ</t>
    </rPh>
    <rPh sb="114" eb="115">
      <t>オオ</t>
    </rPh>
    <rPh sb="120" eb="124">
      <t>タイゼンネンヒ</t>
    </rPh>
    <rPh sb="130" eb="132">
      <t>ゲンショウ</t>
    </rPh>
    <rPh sb="135" eb="137">
      <t>ルイジ</t>
    </rPh>
    <rPh sb="137" eb="139">
      <t>ダンタイ</t>
    </rPh>
    <rPh sb="139" eb="142">
      <t>ヘイキンチ</t>
    </rPh>
    <rPh sb="150" eb="151">
      <t>ヒク</t>
    </rPh>
    <rPh sb="160" eb="162">
      <t>イジョウ</t>
    </rPh>
    <rPh sb="163" eb="165">
      <t>スイジュン</t>
    </rPh>
    <rPh sb="166" eb="167">
      <t>タモ</t>
    </rPh>
    <rPh sb="171" eb="174">
      <t>キケンセイ</t>
    </rPh>
    <rPh sb="180" eb="183">
      <t>キギョウサイ</t>
    </rPh>
    <rPh sb="183" eb="184">
      <t>ザン</t>
    </rPh>
    <rPh sb="184" eb="185">
      <t>タカ</t>
    </rPh>
    <rPh sb="185" eb="186">
      <t>タイ</t>
    </rPh>
    <rPh sb="186" eb="188">
      <t>キュウスイ</t>
    </rPh>
    <rPh sb="188" eb="190">
      <t>シュウエキ</t>
    </rPh>
    <rPh sb="190" eb="192">
      <t>ヒリツ</t>
    </rPh>
    <rPh sb="193" eb="198">
      <t>タイゼンネンドヒ</t>
    </rPh>
    <rPh sb="203" eb="205">
      <t>ゾウカ</t>
    </rPh>
    <rPh sb="243" eb="248">
      <t>リョウキンカイシュウリツ</t>
    </rPh>
    <rPh sb="249" eb="251">
      <t>ケイジョウ</t>
    </rPh>
    <rPh sb="251" eb="253">
      <t>ヒヨウ</t>
    </rPh>
    <rPh sb="254" eb="256">
      <t>ゾウカ</t>
    </rPh>
    <rPh sb="257" eb="259">
      <t>ユウシュウ</t>
    </rPh>
    <rPh sb="259" eb="261">
      <t>スイリョウ</t>
    </rPh>
    <rPh sb="262" eb="264">
      <t>ゲンショウ</t>
    </rPh>
    <rPh sb="267" eb="271">
      <t>キュウスイゲンカ</t>
    </rPh>
    <rPh sb="272" eb="274">
      <t>ゾウカ</t>
    </rPh>
    <rPh sb="276" eb="281">
      <t>タイゼンネンドヒ</t>
    </rPh>
    <rPh sb="286" eb="288">
      <t>ゲンショウ</t>
    </rPh>
    <rPh sb="289" eb="293">
      <t>ルイジダンタイ</t>
    </rPh>
    <rPh sb="293" eb="295">
      <t>ヘイキン</t>
    </rPh>
    <rPh sb="302" eb="303">
      <t>ヒク</t>
    </rPh>
    <rPh sb="305" eb="308">
      <t>カイシュウリツ</t>
    </rPh>
    <rPh sb="314" eb="316">
      <t>シタマワ</t>
    </rPh>
    <rPh sb="320" eb="322">
      <t>ケイエイ</t>
    </rPh>
    <rPh sb="323" eb="326">
      <t>コウリツカ</t>
    </rPh>
    <rPh sb="327" eb="329">
      <t>ヒツヨウ</t>
    </rPh>
    <rPh sb="335" eb="337">
      <t>キュウスイ</t>
    </rPh>
    <rPh sb="337" eb="339">
      <t>ゲンカ</t>
    </rPh>
    <rPh sb="340" eb="344">
      <t>ケイジョウヒヨウ</t>
    </rPh>
    <rPh sb="345" eb="347">
      <t>ゾウカ</t>
    </rPh>
    <rPh sb="348" eb="350">
      <t>ユウシュウ</t>
    </rPh>
    <rPh sb="350" eb="352">
      <t>スイリョウ</t>
    </rPh>
    <rPh sb="353" eb="355">
      <t>ゲンショウ</t>
    </rPh>
    <rPh sb="358" eb="362">
      <t>キュウスイゲンカ</t>
    </rPh>
    <rPh sb="363" eb="365">
      <t>ゾウカ</t>
    </rPh>
    <rPh sb="367" eb="372">
      <t>タイゼンネンドヒ</t>
    </rPh>
    <rPh sb="375" eb="376">
      <t>エン</t>
    </rPh>
    <rPh sb="378" eb="380">
      <t>ゾウカ</t>
    </rPh>
    <rPh sb="384" eb="388">
      <t>ルイジダンタイ</t>
    </rPh>
    <rPh sb="388" eb="390">
      <t>ヘイキン</t>
    </rPh>
    <rPh sb="390" eb="391">
      <t>チ</t>
    </rPh>
    <rPh sb="398" eb="399">
      <t>エン</t>
    </rPh>
    <rPh sb="401" eb="402">
      <t>タカ</t>
    </rPh>
    <rPh sb="403" eb="405">
      <t>ジョウタイ</t>
    </rPh>
    <rPh sb="412" eb="414">
      <t>サクゲン</t>
    </rPh>
    <rPh sb="417" eb="419">
      <t>ケイエイ</t>
    </rPh>
    <rPh sb="420" eb="423">
      <t>コウリツカ</t>
    </rPh>
    <rPh sb="424" eb="426">
      <t>ヒツヨウ</t>
    </rPh>
    <rPh sb="432" eb="434">
      <t>シセツ</t>
    </rPh>
    <rPh sb="434" eb="436">
      <t>リヨウ</t>
    </rPh>
    <rPh sb="436" eb="437">
      <t>リツ</t>
    </rPh>
    <rPh sb="438" eb="441">
      <t>ミズジュヨウ</t>
    </rPh>
    <rPh sb="442" eb="444">
      <t>ゲンショウ</t>
    </rPh>
    <rPh sb="445" eb="446">
      <t>トモナ</t>
    </rPh>
    <rPh sb="458" eb="460">
      <t>ゲンショウ</t>
    </rPh>
    <rPh sb="466" eb="470">
      <t>ルイジダンタイ</t>
    </rPh>
    <rPh sb="470" eb="473">
      <t>ヘイキンチ</t>
    </rPh>
    <rPh sb="480" eb="481">
      <t>タカ</t>
    </rPh>
    <rPh sb="483" eb="485">
      <t>ケンゼン</t>
    </rPh>
    <rPh sb="486" eb="488">
      <t>ジョウタイ</t>
    </rPh>
    <rPh sb="494" eb="496">
      <t>ユウシュウ</t>
    </rPh>
    <rPh sb="496" eb="497">
      <t>リツ</t>
    </rPh>
    <rPh sb="498" eb="501">
      <t>タイゼンネン</t>
    </rPh>
    <rPh sb="501" eb="502">
      <t>ヒ</t>
    </rPh>
    <rPh sb="507" eb="509">
      <t>ゲンショウ</t>
    </rPh>
    <rPh sb="511" eb="515">
      <t>ルイジダンタイ</t>
    </rPh>
    <rPh sb="515" eb="518">
      <t>ヘイキンチ</t>
    </rPh>
    <rPh sb="525" eb="52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</si>
</sst>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0.98</c:v>
                </c:pt>
                <c:pt idx="2">
                  <c:v>0.81</c:v>
                </c:pt>
                <c:pt idx="3">
                  <c:v>0.95</c:v>
                </c:pt>
                <c:pt idx="4">
                  <c:v>0.77</c:v>
                </c:pt>
              </c:numCache>
            </c:numRef>
          </c:val>
          <c:extLst>
            <c:ext xmlns:c16="http://schemas.microsoft.com/office/drawing/2014/chart" uri="{C3380CC4-5D6E-409C-BE32-E72D297353CC}">
              <c16:uniqueId val="{00000000-D7FC-4716-860F-0B2E7855EC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D7FC-4716-860F-0B2E7855EC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59.08</c:v>
                </c:pt>
                <c:pt idx="1">
                  <c:v>59.59</c:v>
                </c:pt>
                <c:pt idx="2">
                  <c:v>66.61</c:v>
                </c:pt>
                <c:pt idx="3">
                  <c:v>65.489999999999995</c:v>
                </c:pt>
                <c:pt idx="4">
                  <c:v>65.36</c:v>
                </c:pt>
              </c:numCache>
            </c:numRef>
          </c:val>
          <c:extLst>
            <c:ext xmlns:c16="http://schemas.microsoft.com/office/drawing/2014/chart" uri="{C3380CC4-5D6E-409C-BE32-E72D297353CC}">
              <c16:uniqueId val="{00000000-C10A-40A7-82D4-E95EC704F8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C10A-40A7-82D4-E95EC704F8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89.93</c:v>
                </c:pt>
                <c:pt idx="1">
                  <c:v>79.62</c:v>
                </c:pt>
                <c:pt idx="2">
                  <c:v>90.47</c:v>
                </c:pt>
                <c:pt idx="3">
                  <c:v>91.6</c:v>
                </c:pt>
                <c:pt idx="4">
                  <c:v>89.69</c:v>
                </c:pt>
              </c:numCache>
            </c:numRef>
          </c:val>
          <c:extLst>
            <c:ext xmlns:c16="http://schemas.microsoft.com/office/drawing/2014/chart" uri="{C3380CC4-5D6E-409C-BE32-E72D297353CC}">
              <c16:uniqueId val="{00000000-16BF-4A52-868B-FF1DE62790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16BF-4A52-868B-FF1DE62790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117.75</c:v>
                </c:pt>
                <c:pt idx="1">
                  <c:v>113.9</c:v>
                </c:pt>
                <c:pt idx="2">
                  <c:v>112.93</c:v>
                </c:pt>
                <c:pt idx="3">
                  <c:v>110.03</c:v>
                </c:pt>
                <c:pt idx="4">
                  <c:v>107.19</c:v>
                </c:pt>
              </c:numCache>
            </c:numRef>
          </c:val>
          <c:extLst>
            <c:ext xmlns:c16="http://schemas.microsoft.com/office/drawing/2014/chart" uri="{C3380CC4-5D6E-409C-BE32-E72D297353CC}">
              <c16:uniqueId val="{00000000-E7C2-4763-942E-5EF795EB3E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E7C2-4763-942E-5EF795EB3E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53.43</c:v>
                </c:pt>
                <c:pt idx="1">
                  <c:v>53.88</c:v>
                </c:pt>
                <c:pt idx="2">
                  <c:v>53.85</c:v>
                </c:pt>
                <c:pt idx="3">
                  <c:v>54.18</c:v>
                </c:pt>
                <c:pt idx="4">
                  <c:v>54.87</c:v>
                </c:pt>
              </c:numCache>
            </c:numRef>
          </c:val>
          <c:extLst>
            <c:ext xmlns:c16="http://schemas.microsoft.com/office/drawing/2014/chart" uri="{C3380CC4-5D6E-409C-BE32-E72D297353CC}">
              <c16:uniqueId val="{00000000-571D-4C7C-B913-1BA3B92334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571D-4C7C-B913-1BA3B92334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30.71</c:v>
                </c:pt>
                <c:pt idx="1">
                  <c:v>31.35</c:v>
                </c:pt>
                <c:pt idx="2">
                  <c:v>32.68</c:v>
                </c:pt>
                <c:pt idx="3">
                  <c:v>34.229999999999997</c:v>
                </c:pt>
                <c:pt idx="4">
                  <c:v>35.340000000000003</c:v>
                </c:pt>
              </c:numCache>
            </c:numRef>
          </c:val>
          <c:extLst>
            <c:ext xmlns:c16="http://schemas.microsoft.com/office/drawing/2014/chart" uri="{C3380CC4-5D6E-409C-BE32-E72D297353CC}">
              <c16:uniqueId val="{00000000-B653-425F-B3E0-5C9E71AC15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B653-425F-B3E0-5C9E71AC15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C3-4D71-991B-A61E693474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9C3-4D71-991B-A61E693474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284.85000000000002</c:v>
                </c:pt>
                <c:pt idx="1">
                  <c:v>251.2</c:v>
                </c:pt>
                <c:pt idx="2">
                  <c:v>184.66</c:v>
                </c:pt>
                <c:pt idx="3">
                  <c:v>184.95</c:v>
                </c:pt>
                <c:pt idx="4">
                  <c:v>160.19</c:v>
                </c:pt>
              </c:numCache>
            </c:numRef>
          </c:val>
          <c:extLst>
            <c:ext xmlns:c16="http://schemas.microsoft.com/office/drawing/2014/chart" uri="{C3380CC4-5D6E-409C-BE32-E72D297353CC}">
              <c16:uniqueId val="{00000000-E654-417F-8593-44EE520C75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E654-417F-8593-44EE520C75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193.68</c:v>
                </c:pt>
                <c:pt idx="1">
                  <c:v>228.16</c:v>
                </c:pt>
                <c:pt idx="2">
                  <c:v>179.54</c:v>
                </c:pt>
                <c:pt idx="3">
                  <c:v>178.28</c:v>
                </c:pt>
                <c:pt idx="4">
                  <c:v>179.09</c:v>
                </c:pt>
              </c:numCache>
            </c:numRef>
          </c:val>
          <c:extLst>
            <c:ext xmlns:c16="http://schemas.microsoft.com/office/drawing/2014/chart" uri="{C3380CC4-5D6E-409C-BE32-E72D297353CC}">
              <c16:uniqueId val="{00000000-FE28-4307-9CB8-80EE175945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FE28-4307-9CB8-80EE175945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110.51</c:v>
                </c:pt>
                <c:pt idx="1">
                  <c:v>86.48</c:v>
                </c:pt>
                <c:pt idx="2">
                  <c:v>105.52</c:v>
                </c:pt>
                <c:pt idx="3">
                  <c:v>102.64</c:v>
                </c:pt>
                <c:pt idx="4">
                  <c:v>99.6</c:v>
                </c:pt>
              </c:numCache>
            </c:numRef>
          </c:val>
          <c:extLst>
            <c:ext xmlns:c16="http://schemas.microsoft.com/office/drawing/2014/chart" uri="{C3380CC4-5D6E-409C-BE32-E72D297353CC}">
              <c16:uniqueId val="{00000000-D66A-4E98-B65F-CD3330BC03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D66A-4E98-B65F-CD3330BC03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167.76</c:v>
                </c:pt>
                <c:pt idx="1">
                  <c:v>193.66</c:v>
                </c:pt>
                <c:pt idx="2">
                  <c:v>173.39</c:v>
                </c:pt>
                <c:pt idx="3">
                  <c:v>179.3</c:v>
                </c:pt>
                <c:pt idx="4">
                  <c:v>185.5</c:v>
                </c:pt>
              </c:numCache>
            </c:numRef>
          </c:val>
          <c:extLst>
            <c:ext xmlns:c16="http://schemas.microsoft.com/office/drawing/2014/chart" uri="{C3380CC4-5D6E-409C-BE32-E72D297353CC}">
              <c16:uniqueId val="{00000000-EBE3-41B0-9F60-1FDF8EC209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EBE3-41B0-9F60-1FDF8EC209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四日市市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307825</v>
      </c>
      <c r="AM8" s="44"/>
      <c r="AN8" s="44"/>
      <c r="AO8" s="44"/>
      <c r="AP8" s="44"/>
      <c r="AQ8" s="44"/>
      <c r="AR8" s="44"/>
      <c r="AS8" s="44"/>
      <c r="AT8" s="45">
        <f>データ!$S$6</f>
        <v>206.5</v>
      </c>
      <c r="AU8" s="46"/>
      <c r="AV8" s="46"/>
      <c r="AW8" s="46"/>
      <c r="AX8" s="46"/>
      <c r="AY8" s="46"/>
      <c r="AZ8" s="46"/>
      <c r="BA8" s="46"/>
      <c r="BB8" s="47">
        <f>データ!$T$6</f>
        <v>1490.68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71.36</v>
      </c>
      <c r="J10" s="46"/>
      <c r="K10" s="46"/>
      <c r="L10" s="46"/>
      <c r="M10" s="46"/>
      <c r="N10" s="46"/>
      <c r="O10" s="80"/>
      <c r="P10" s="47">
        <f>データ!$P$6</f>
        <v>99.99</v>
      </c>
      <c r="Q10" s="47"/>
      <c r="R10" s="47"/>
      <c r="S10" s="47"/>
      <c r="T10" s="47"/>
      <c r="U10" s="47"/>
      <c r="V10" s="47"/>
      <c r="W10" s="44">
        <f>データ!$Q$6</f>
        <v>2409</v>
      </c>
      <c r="X10" s="44"/>
      <c r="Y10" s="44"/>
      <c r="Z10" s="44"/>
      <c r="AA10" s="44"/>
      <c r="AB10" s="44"/>
      <c r="AC10" s="44"/>
      <c r="AD10" s="2"/>
      <c r="AE10" s="2"/>
      <c r="AF10" s="2"/>
      <c r="AG10" s="2"/>
      <c r="AH10" s="2"/>
      <c r="AI10" s="2"/>
      <c r="AJ10" s="2"/>
      <c r="AK10" s="2"/>
      <c r="AL10" s="44">
        <f>データ!$U$6</f>
        <v>306597</v>
      </c>
      <c r="AM10" s="44"/>
      <c r="AN10" s="44"/>
      <c r="AO10" s="44"/>
      <c r="AP10" s="44"/>
      <c r="AQ10" s="44"/>
      <c r="AR10" s="44"/>
      <c r="AS10" s="44"/>
      <c r="AT10" s="45">
        <f>データ!$V$6</f>
        <v>199.04</v>
      </c>
      <c r="AU10" s="46"/>
      <c r="AV10" s="46"/>
      <c r="AW10" s="46"/>
      <c r="AX10" s="46"/>
      <c r="AY10" s="46"/>
      <c r="AZ10" s="46"/>
      <c r="BA10" s="46"/>
      <c r="BB10" s="47">
        <f>データ!$W$6</f>
        <v>1540.38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fDw3BjkQN3RRtASTqGB6MFbsIYvfCZtr4SMpZdIED3dOLW0RWA1PKHRAoEwfzMAZwtqhIDnouo2NlsoKsZDgw==" saltValue="dao48H/gtvYEnGvl48B3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242021</v>
      </c>
      <c r="D6" s="20">
        <f t="shared" si="3"/>
        <v>46</v>
      </c>
      <c r="E6" s="20">
        <f t="shared" si="3"/>
        <v>1</v>
      </c>
      <c r="F6" s="20">
        <f t="shared" si="3"/>
        <v>0</v>
      </c>
      <c r="G6" s="20">
        <f t="shared" si="3"/>
        <v>1</v>
      </c>
      <c r="H6" s="20" t="str">
        <f t="shared" si="3"/>
        <v>三重県　四日市市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71.36</v>
      </c>
      <c r="P6" s="21">
        <f t="shared" si="3"/>
        <v>99.99</v>
      </c>
      <c r="Q6" s="21">
        <f t="shared" si="3"/>
        <v>2409</v>
      </c>
      <c r="R6" s="21">
        <f t="shared" si="3"/>
        <v>307825</v>
      </c>
      <c r="S6" s="21">
        <f t="shared" si="3"/>
        <v>206.5</v>
      </c>
      <c r="T6" s="21">
        <f t="shared" si="3"/>
        <v>1490.68</v>
      </c>
      <c r="U6" s="21">
        <f t="shared" si="3"/>
        <v>306597</v>
      </c>
      <c r="V6" s="21">
        <f t="shared" si="3"/>
        <v>199.04</v>
      </c>
      <c r="W6" s="21">
        <f t="shared" si="3"/>
        <v>1540.38</v>
      </c>
      <c r="X6" s="22">
        <f>IF(X7="",NA(),X7)</f>
        <v>117.75</v>
      </c>
      <c r="Y6" s="22">
        <f t="shared" ref="Y6:AG6" si="4">IF(Y7="",NA(),Y7)</f>
        <v>113.9</v>
      </c>
      <c r="Z6" s="22">
        <f t="shared" si="4"/>
        <v>112.93</v>
      </c>
      <c r="AA6" s="22">
        <f t="shared" si="4"/>
        <v>110.03</v>
      </c>
      <c r="AB6" s="22">
        <f t="shared" si="4"/>
        <v>107.19</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284.85000000000002</v>
      </c>
      <c r="AU6" s="22">
        <f t="shared" ref="AU6:BC6" si="6">IF(AU7="",NA(),AU7)</f>
        <v>251.2</v>
      </c>
      <c r="AV6" s="22">
        <f t="shared" si="6"/>
        <v>184.66</v>
      </c>
      <c r="AW6" s="22">
        <f t="shared" si="6"/>
        <v>184.95</v>
      </c>
      <c r="AX6" s="22">
        <f t="shared" si="6"/>
        <v>160.19</v>
      </c>
      <c r="AY6" s="22">
        <f t="shared" si="6"/>
        <v>250.03</v>
      </c>
      <c r="AZ6" s="22">
        <f t="shared" si="6"/>
        <v>239.45</v>
      </c>
      <c r="BA6" s="22">
        <f t="shared" si="6"/>
        <v>246.01</v>
      </c>
      <c r="BB6" s="22">
        <f t="shared" si="6"/>
        <v>228.89</v>
      </c>
      <c r="BC6" s="22">
        <f t="shared" si="6"/>
        <v>232.66</v>
      </c>
      <c r="BD6" s="21" t="str">
        <f>IF(BD7="","",IF(BD7="-","【-】","【"&amp;SUBSTITUTE(TEXT(BD7,"#,##0.00"),"-","△")&amp;"】"))</f>
        <v>【243.36】</v>
      </c>
      <c r="BE6" s="22">
        <f>IF(BE7="",NA(),BE7)</f>
        <v>193.68</v>
      </c>
      <c r="BF6" s="22">
        <f t="shared" ref="BF6:BN6" si="7">IF(BF7="",NA(),BF7)</f>
        <v>228.16</v>
      </c>
      <c r="BG6" s="22">
        <f t="shared" si="7"/>
        <v>179.54</v>
      </c>
      <c r="BH6" s="22">
        <f t="shared" si="7"/>
        <v>178.28</v>
      </c>
      <c r="BI6" s="22">
        <f t="shared" si="7"/>
        <v>179.09</v>
      </c>
      <c r="BJ6" s="22">
        <f t="shared" si="7"/>
        <v>254.19</v>
      </c>
      <c r="BK6" s="22">
        <f t="shared" si="7"/>
        <v>259.56</v>
      </c>
      <c r="BL6" s="22">
        <f t="shared" si="7"/>
        <v>248.92</v>
      </c>
      <c r="BM6" s="22">
        <f t="shared" si="7"/>
        <v>251.26</v>
      </c>
      <c r="BN6" s="22">
        <f t="shared" si="7"/>
        <v>255.84</v>
      </c>
      <c r="BO6" s="21" t="str">
        <f>IF(BO7="","",IF(BO7="-","【-】","【"&amp;SUBSTITUTE(TEXT(BO7,"#,##0.00"),"-","△")&amp;"】"))</f>
        <v>【265.93】</v>
      </c>
      <c r="BP6" s="22">
        <f>IF(BP7="",NA(),BP7)</f>
        <v>110.51</v>
      </c>
      <c r="BQ6" s="22">
        <f t="shared" ref="BQ6:BY6" si="8">IF(BQ7="",NA(),BQ7)</f>
        <v>86.48</v>
      </c>
      <c r="BR6" s="22">
        <f t="shared" si="8"/>
        <v>105.52</v>
      </c>
      <c r="BS6" s="22">
        <f t="shared" si="8"/>
        <v>102.64</v>
      </c>
      <c r="BT6" s="22">
        <f t="shared" si="8"/>
        <v>99.6</v>
      </c>
      <c r="BU6" s="22">
        <f t="shared" si="8"/>
        <v>107.42</v>
      </c>
      <c r="BV6" s="22">
        <f t="shared" si="8"/>
        <v>105.07</v>
      </c>
      <c r="BW6" s="22">
        <f t="shared" si="8"/>
        <v>107.54</v>
      </c>
      <c r="BX6" s="22">
        <f t="shared" si="8"/>
        <v>101.93</v>
      </c>
      <c r="BY6" s="22">
        <f t="shared" si="8"/>
        <v>102.36</v>
      </c>
      <c r="BZ6" s="21" t="str">
        <f>IF(BZ7="","",IF(BZ7="-","【-】","【"&amp;SUBSTITUTE(TEXT(BZ7,"#,##0.00"),"-","△")&amp;"】"))</f>
        <v>【97.82】</v>
      </c>
      <c r="CA6" s="22">
        <f>IF(CA7="",NA(),CA7)</f>
        <v>167.76</v>
      </c>
      <c r="CB6" s="22">
        <f t="shared" ref="CB6:CJ6" si="9">IF(CB7="",NA(),CB7)</f>
        <v>193.66</v>
      </c>
      <c r="CC6" s="22">
        <f t="shared" si="9"/>
        <v>173.39</v>
      </c>
      <c r="CD6" s="22">
        <f t="shared" si="9"/>
        <v>179.3</v>
      </c>
      <c r="CE6" s="22">
        <f t="shared" si="9"/>
        <v>185.5</v>
      </c>
      <c r="CF6" s="22">
        <f t="shared" si="9"/>
        <v>157.19</v>
      </c>
      <c r="CG6" s="22">
        <f t="shared" si="9"/>
        <v>153.71</v>
      </c>
      <c r="CH6" s="22">
        <f t="shared" si="9"/>
        <v>155.9</v>
      </c>
      <c r="CI6" s="22">
        <f t="shared" si="9"/>
        <v>162.47</v>
      </c>
      <c r="CJ6" s="22">
        <f t="shared" si="9"/>
        <v>165.52</v>
      </c>
      <c r="CK6" s="21" t="str">
        <f>IF(CK7="","",IF(CK7="-","【-】","【"&amp;SUBSTITUTE(TEXT(CK7,"#,##0.00"),"-","△")&amp;"】"))</f>
        <v>【177.56】</v>
      </c>
      <c r="CL6" s="22">
        <f>IF(CL7="",NA(),CL7)</f>
        <v>59.08</v>
      </c>
      <c r="CM6" s="22">
        <f t="shared" ref="CM6:CU6" si="10">IF(CM7="",NA(),CM7)</f>
        <v>59.59</v>
      </c>
      <c r="CN6" s="22">
        <f t="shared" si="10"/>
        <v>66.61</v>
      </c>
      <c r="CO6" s="22">
        <f t="shared" si="10"/>
        <v>65.489999999999995</v>
      </c>
      <c r="CP6" s="22">
        <f t="shared" si="10"/>
        <v>65.36</v>
      </c>
      <c r="CQ6" s="22">
        <f t="shared" si="10"/>
        <v>63.16</v>
      </c>
      <c r="CR6" s="22">
        <f t="shared" si="10"/>
        <v>64.41</v>
      </c>
      <c r="CS6" s="22">
        <f t="shared" si="10"/>
        <v>64.11</v>
      </c>
      <c r="CT6" s="22">
        <f t="shared" si="10"/>
        <v>63.81</v>
      </c>
      <c r="CU6" s="22">
        <f t="shared" si="10"/>
        <v>63.58</v>
      </c>
      <c r="CV6" s="21" t="str">
        <f>IF(CV7="","",IF(CV7="-","【-】","【"&amp;SUBSTITUTE(TEXT(CV7,"#,##0.00"),"-","△")&amp;"】"))</f>
        <v>【59.81】</v>
      </c>
      <c r="CW6" s="22">
        <f>IF(CW7="",NA(),CW7)</f>
        <v>89.93</v>
      </c>
      <c r="CX6" s="22">
        <f t="shared" ref="CX6:DF6" si="11">IF(CX7="",NA(),CX7)</f>
        <v>79.62</v>
      </c>
      <c r="CY6" s="22">
        <f t="shared" si="11"/>
        <v>90.47</v>
      </c>
      <c r="CZ6" s="22">
        <f t="shared" si="11"/>
        <v>91.6</v>
      </c>
      <c r="DA6" s="22">
        <f t="shared" si="11"/>
        <v>89.69</v>
      </c>
      <c r="DB6" s="22">
        <f t="shared" si="11"/>
        <v>91.48</v>
      </c>
      <c r="DC6" s="22">
        <f t="shared" si="11"/>
        <v>91.64</v>
      </c>
      <c r="DD6" s="22">
        <f t="shared" si="11"/>
        <v>92.09</v>
      </c>
      <c r="DE6" s="22">
        <f t="shared" si="11"/>
        <v>91.76</v>
      </c>
      <c r="DF6" s="22">
        <f t="shared" si="11"/>
        <v>91.22</v>
      </c>
      <c r="DG6" s="21" t="str">
        <f>IF(DG7="","",IF(DG7="-","【-】","【"&amp;SUBSTITUTE(TEXT(DG7,"#,##0.00"),"-","△")&amp;"】"))</f>
        <v>【89.42】</v>
      </c>
      <c r="DH6" s="22">
        <f>IF(DH7="",NA(),DH7)</f>
        <v>53.43</v>
      </c>
      <c r="DI6" s="22">
        <f t="shared" ref="DI6:DQ6" si="12">IF(DI7="",NA(),DI7)</f>
        <v>53.88</v>
      </c>
      <c r="DJ6" s="22">
        <f t="shared" si="12"/>
        <v>53.85</v>
      </c>
      <c r="DK6" s="22">
        <f t="shared" si="12"/>
        <v>54.18</v>
      </c>
      <c r="DL6" s="22">
        <f t="shared" si="12"/>
        <v>54.87</v>
      </c>
      <c r="DM6" s="22">
        <f t="shared" si="12"/>
        <v>51.13</v>
      </c>
      <c r="DN6" s="22">
        <f t="shared" si="12"/>
        <v>51.62</v>
      </c>
      <c r="DO6" s="22">
        <f t="shared" si="12"/>
        <v>52.16</v>
      </c>
      <c r="DP6" s="22">
        <f t="shared" si="12"/>
        <v>52.59</v>
      </c>
      <c r="DQ6" s="22">
        <f t="shared" si="12"/>
        <v>52.74</v>
      </c>
      <c r="DR6" s="21" t="str">
        <f>IF(DR7="","",IF(DR7="-","【-】","【"&amp;SUBSTITUTE(TEXT(DR7,"#,##0.00"),"-","△")&amp;"】"))</f>
        <v>【52.02】</v>
      </c>
      <c r="DS6" s="22">
        <f>IF(DS7="",NA(),DS7)</f>
        <v>30.71</v>
      </c>
      <c r="DT6" s="22">
        <f t="shared" ref="DT6:EB6" si="13">IF(DT7="",NA(),DT7)</f>
        <v>31.35</v>
      </c>
      <c r="DU6" s="22">
        <f t="shared" si="13"/>
        <v>32.68</v>
      </c>
      <c r="DV6" s="22">
        <f t="shared" si="13"/>
        <v>34.229999999999997</v>
      </c>
      <c r="DW6" s="22">
        <f t="shared" si="13"/>
        <v>35.340000000000003</v>
      </c>
      <c r="DX6" s="22">
        <f t="shared" si="13"/>
        <v>22.41</v>
      </c>
      <c r="DY6" s="22">
        <f t="shared" si="13"/>
        <v>23.68</v>
      </c>
      <c r="DZ6" s="22">
        <f t="shared" si="13"/>
        <v>25.76</v>
      </c>
      <c r="EA6" s="22">
        <f t="shared" si="13"/>
        <v>27.51</v>
      </c>
      <c r="EB6" s="22">
        <f t="shared" si="13"/>
        <v>28.57</v>
      </c>
      <c r="EC6" s="21" t="str">
        <f>IF(EC7="","",IF(EC7="-","【-】","【"&amp;SUBSTITUTE(TEXT(EC7,"#,##0.00"),"-","△")&amp;"】"))</f>
        <v>【25.37】</v>
      </c>
      <c r="ED6" s="22">
        <f>IF(ED7="",NA(),ED7)</f>
        <v>0.56999999999999995</v>
      </c>
      <c r="EE6" s="22">
        <f t="shared" ref="EE6:EM6" si="14">IF(EE7="",NA(),EE7)</f>
        <v>0.98</v>
      </c>
      <c r="EF6" s="22">
        <f t="shared" si="14"/>
        <v>0.81</v>
      </c>
      <c r="EG6" s="22">
        <f t="shared" si="14"/>
        <v>0.95</v>
      </c>
      <c r="EH6" s="22">
        <f t="shared" si="14"/>
        <v>0.77</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242021</v>
      </c>
      <c r="D7" s="24">
        <v>46</v>
      </c>
      <c r="E7" s="24">
        <v>1</v>
      </c>
      <c r="F7" s="24">
        <v>0</v>
      </c>
      <c r="G7" s="24">
        <v>1</v>
      </c>
      <c r="H7" s="24" t="s">
        <v>93</v>
      </c>
      <c r="I7" s="24" t="s">
        <v>94</v>
      </c>
      <c r="J7" s="24" t="s">
        <v>95</v>
      </c>
      <c r="K7" s="24" t="s">
        <v>96</v>
      </c>
      <c r="L7" s="24" t="s">
        <v>97</v>
      </c>
      <c r="M7" s="24" t="s">
        <v>98</v>
      </c>
      <c r="N7" s="25" t="s">
        <v>99</v>
      </c>
      <c r="O7" s="25">
        <v>71.36</v>
      </c>
      <c r="P7" s="25">
        <v>99.99</v>
      </c>
      <c r="Q7" s="25">
        <v>2409</v>
      </c>
      <c r="R7" s="25">
        <v>307825</v>
      </c>
      <c r="S7" s="25">
        <v>206.5</v>
      </c>
      <c r="T7" s="25">
        <v>1490.68</v>
      </c>
      <c r="U7" s="25">
        <v>306597</v>
      </c>
      <c r="V7" s="25">
        <v>199.04</v>
      </c>
      <c r="W7" s="25">
        <v>1540.38</v>
      </c>
      <c r="X7" s="25">
        <v>117.75</v>
      </c>
      <c r="Y7" s="25">
        <v>113.9</v>
      </c>
      <c r="Z7" s="25">
        <v>112.93</v>
      </c>
      <c r="AA7" s="25">
        <v>110.03</v>
      </c>
      <c r="AB7" s="25">
        <v>107.19</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284.85000000000002</v>
      </c>
      <c r="AU7" s="25">
        <v>251.2</v>
      </c>
      <c r="AV7" s="25">
        <v>184.66</v>
      </c>
      <c r="AW7" s="25">
        <v>184.95</v>
      </c>
      <c r="AX7" s="25">
        <v>160.19</v>
      </c>
      <c r="AY7" s="25">
        <v>250.03</v>
      </c>
      <c r="AZ7" s="25">
        <v>239.45</v>
      </c>
      <c r="BA7" s="25">
        <v>246.01</v>
      </c>
      <c r="BB7" s="25">
        <v>228.89</v>
      </c>
      <c r="BC7" s="25">
        <v>232.66</v>
      </c>
      <c r="BD7" s="25">
        <v>243.36</v>
      </c>
      <c r="BE7" s="25">
        <v>193.68</v>
      </c>
      <c r="BF7" s="25">
        <v>228.16</v>
      </c>
      <c r="BG7" s="25">
        <v>179.54</v>
      </c>
      <c r="BH7" s="25">
        <v>178.28</v>
      </c>
      <c r="BI7" s="25">
        <v>179.09</v>
      </c>
      <c r="BJ7" s="25">
        <v>254.19</v>
      </c>
      <c r="BK7" s="25">
        <v>259.56</v>
      </c>
      <c r="BL7" s="25">
        <v>248.92</v>
      </c>
      <c r="BM7" s="25">
        <v>251.26</v>
      </c>
      <c r="BN7" s="25">
        <v>255.84</v>
      </c>
      <c r="BO7" s="25">
        <v>265.93</v>
      </c>
      <c r="BP7" s="25">
        <v>110.51</v>
      </c>
      <c r="BQ7" s="25">
        <v>86.48</v>
      </c>
      <c r="BR7" s="25">
        <v>105.52</v>
      </c>
      <c r="BS7" s="25">
        <v>102.64</v>
      </c>
      <c r="BT7" s="25">
        <v>99.6</v>
      </c>
      <c r="BU7" s="25">
        <v>107.42</v>
      </c>
      <c r="BV7" s="25">
        <v>105.07</v>
      </c>
      <c r="BW7" s="25">
        <v>107.54</v>
      </c>
      <c r="BX7" s="25">
        <v>101.93</v>
      </c>
      <c r="BY7" s="25">
        <v>102.36</v>
      </c>
      <c r="BZ7" s="25">
        <v>97.82</v>
      </c>
      <c r="CA7" s="25">
        <v>167.76</v>
      </c>
      <c r="CB7" s="25">
        <v>193.66</v>
      </c>
      <c r="CC7" s="25">
        <v>173.39</v>
      </c>
      <c r="CD7" s="25">
        <v>179.3</v>
      </c>
      <c r="CE7" s="25">
        <v>185.5</v>
      </c>
      <c r="CF7" s="25">
        <v>157.19</v>
      </c>
      <c r="CG7" s="25">
        <v>153.71</v>
      </c>
      <c r="CH7" s="25">
        <v>155.9</v>
      </c>
      <c r="CI7" s="25">
        <v>162.47</v>
      </c>
      <c r="CJ7" s="25">
        <v>165.52</v>
      </c>
      <c r="CK7" s="25">
        <v>177.56</v>
      </c>
      <c r="CL7" s="25">
        <v>59.08</v>
      </c>
      <c r="CM7" s="25">
        <v>59.59</v>
      </c>
      <c r="CN7" s="25">
        <v>66.61</v>
      </c>
      <c r="CO7" s="25">
        <v>65.489999999999995</v>
      </c>
      <c r="CP7" s="25">
        <v>65.36</v>
      </c>
      <c r="CQ7" s="25">
        <v>63.16</v>
      </c>
      <c r="CR7" s="25">
        <v>64.41</v>
      </c>
      <c r="CS7" s="25">
        <v>64.11</v>
      </c>
      <c r="CT7" s="25">
        <v>63.81</v>
      </c>
      <c r="CU7" s="25">
        <v>63.58</v>
      </c>
      <c r="CV7" s="25">
        <v>59.81</v>
      </c>
      <c r="CW7" s="25">
        <v>89.93</v>
      </c>
      <c r="CX7" s="25">
        <v>79.62</v>
      </c>
      <c r="CY7" s="25">
        <v>90.47</v>
      </c>
      <c r="CZ7" s="25">
        <v>91.6</v>
      </c>
      <c r="DA7" s="25">
        <v>89.69</v>
      </c>
      <c r="DB7" s="25">
        <v>91.48</v>
      </c>
      <c r="DC7" s="25">
        <v>91.64</v>
      </c>
      <c r="DD7" s="25">
        <v>92.09</v>
      </c>
      <c r="DE7" s="25">
        <v>91.76</v>
      </c>
      <c r="DF7" s="25">
        <v>91.22</v>
      </c>
      <c r="DG7" s="25">
        <v>89.42</v>
      </c>
      <c r="DH7" s="25">
        <v>53.43</v>
      </c>
      <c r="DI7" s="25">
        <v>53.88</v>
      </c>
      <c r="DJ7" s="25">
        <v>53.85</v>
      </c>
      <c r="DK7" s="25">
        <v>54.18</v>
      </c>
      <c r="DL7" s="25">
        <v>54.87</v>
      </c>
      <c r="DM7" s="25">
        <v>51.13</v>
      </c>
      <c r="DN7" s="25">
        <v>51.62</v>
      </c>
      <c r="DO7" s="25">
        <v>52.16</v>
      </c>
      <c r="DP7" s="25">
        <v>52.59</v>
      </c>
      <c r="DQ7" s="25">
        <v>52.74</v>
      </c>
      <c r="DR7" s="25">
        <v>52.02</v>
      </c>
      <c r="DS7" s="25">
        <v>30.71</v>
      </c>
      <c r="DT7" s="25">
        <v>31.35</v>
      </c>
      <c r="DU7" s="25">
        <v>32.68</v>
      </c>
      <c r="DV7" s="25">
        <v>34.229999999999997</v>
      </c>
      <c r="DW7" s="25">
        <v>35.340000000000003</v>
      </c>
      <c r="DX7" s="25">
        <v>22.41</v>
      </c>
      <c r="DY7" s="25">
        <v>23.68</v>
      </c>
      <c r="DZ7" s="25">
        <v>25.76</v>
      </c>
      <c r="EA7" s="25">
        <v>27.51</v>
      </c>
      <c r="EB7" s="25">
        <v>28.57</v>
      </c>
      <c r="EC7" s="25">
        <v>25.37</v>
      </c>
      <c r="ED7" s="25">
        <v>0.56999999999999995</v>
      </c>
      <c r="EE7" s="25">
        <v>0.98</v>
      </c>
      <c r="EF7" s="25">
        <v>0.81</v>
      </c>
      <c r="EG7" s="25">
        <v>0.95</v>
      </c>
      <c r="EH7" s="25">
        <v>0.77</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