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01FAA7C0-C053-4002-BD60-E3AE5C88265F}" xr6:coauthVersionLast="47" xr6:coauthVersionMax="47" xr10:uidLastSave="{00000000-0000-0000-0000-000000000000}"/>
  <bookViews>
    <workbookView xWindow="38325" yWindow="0" windowWidth="18195" windowHeight="15585" tabRatio="853" xr2:uid="{00000000-000D-0000-FFFF-FFFF00000000}"/>
  </bookViews>
  <sheets>
    <sheet name="勤務形態一覧表（居宅介護）" sheetId="116" r:id="rId1"/>
    <sheet name="勤務形態一覧（凡例）" sheetId="6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'勤務形態一覧表（居宅介護）'!$A$1:$AN$84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60" l="1"/>
  <c r="AL31" i="60" s="1"/>
  <c r="AL31" i="116"/>
  <c r="AK31" i="116"/>
  <c r="AK30" i="60"/>
  <c r="AL30" i="60" s="1"/>
  <c r="AK30" i="116"/>
  <c r="AL30" i="116" s="1"/>
  <c r="U39" i="116"/>
  <c r="AH42" i="116" l="1"/>
  <c r="AK42" i="116" s="1"/>
  <c r="AH41" i="116"/>
  <c r="AK41" i="116" s="1"/>
  <c r="F43" i="116"/>
  <c r="I51" i="116" l="1"/>
  <c r="L53" i="116" s="1"/>
  <c r="E51" i="116"/>
  <c r="F54" i="116" s="1"/>
  <c r="C51" i="116"/>
  <c r="C53" i="116" s="1"/>
  <c r="E43" i="116"/>
  <c r="D43" i="116"/>
  <c r="I42" i="116"/>
  <c r="I41" i="116"/>
  <c r="F40" i="116"/>
  <c r="E40" i="116"/>
  <c r="D40" i="116"/>
  <c r="AJ32" i="116"/>
  <c r="AI32" i="116"/>
  <c r="AH32" i="116"/>
  <c r="AG32" i="116"/>
  <c r="AF32" i="116"/>
  <c r="AE32" i="116"/>
  <c r="AD32" i="116"/>
  <c r="AC32" i="116"/>
  <c r="AB32" i="116"/>
  <c r="AA32" i="116"/>
  <c r="Z32" i="116"/>
  <c r="Y32" i="116"/>
  <c r="X32" i="116"/>
  <c r="W32" i="116"/>
  <c r="V32" i="116"/>
  <c r="U32" i="116"/>
  <c r="T32" i="116"/>
  <c r="S32" i="116"/>
  <c r="R32" i="116"/>
  <c r="Q32" i="116"/>
  <c r="P32" i="116"/>
  <c r="O32" i="116"/>
  <c r="N32" i="116"/>
  <c r="M32" i="116"/>
  <c r="L32" i="116"/>
  <c r="K32" i="116"/>
  <c r="J32" i="116"/>
  <c r="I32" i="116"/>
  <c r="H32" i="116"/>
  <c r="G32" i="116"/>
  <c r="F32" i="116"/>
  <c r="AK29" i="116"/>
  <c r="AK28" i="116"/>
  <c r="AK27" i="116"/>
  <c r="AL27" i="116" s="1"/>
  <c r="AK26" i="116"/>
  <c r="AL26" i="116" s="1"/>
  <c r="AK25" i="116"/>
  <c r="AL25" i="116" s="1"/>
  <c r="AK24" i="116"/>
  <c r="AL24" i="116" s="1"/>
  <c r="AK23" i="116"/>
  <c r="AL23" i="116" s="1"/>
  <c r="AK22" i="116"/>
  <c r="AL22" i="116" s="1"/>
  <c r="AK21" i="116"/>
  <c r="AL21" i="116" s="1"/>
  <c r="AK20" i="116"/>
  <c r="AK19" i="116"/>
  <c r="AK18" i="116"/>
  <c r="AK17" i="116"/>
  <c r="AK16" i="116"/>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20" i="60"/>
  <c r="AK21" i="60"/>
  <c r="AK22" i="60"/>
  <c r="AK23" i="60"/>
  <c r="AK24" i="60"/>
  <c r="AK25" i="60"/>
  <c r="AK26" i="60"/>
  <c r="AK27" i="60"/>
  <c r="AK28" i="60"/>
  <c r="AK29" i="60"/>
  <c r="AL29" i="60" s="1"/>
  <c r="AK12" i="60"/>
  <c r="AK13" i="60"/>
  <c r="AK14" i="60"/>
  <c r="AK15" i="60"/>
  <c r="AK16" i="60"/>
  <c r="AK17" i="60"/>
  <c r="AK18" i="60"/>
  <c r="AK19" i="60"/>
  <c r="AL19" i="60" s="1"/>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5" i="60" l="1"/>
  <c r="AL21" i="60"/>
  <c r="AL16" i="116"/>
  <c r="AL28" i="116"/>
  <c r="AL17" i="116"/>
  <c r="AL29" i="116"/>
  <c r="AL18" i="116"/>
  <c r="AL19" i="116"/>
  <c r="AL20" i="116"/>
  <c r="AK32" i="60"/>
  <c r="AL32" i="60" s="1"/>
  <c r="AL18" i="60"/>
  <c r="AL14" i="60"/>
  <c r="AL24" i="60"/>
  <c r="AL11" i="60"/>
  <c r="AL13" i="60"/>
  <c r="AL27" i="60"/>
  <c r="AL23" i="60"/>
  <c r="AL16" i="60"/>
  <c r="AL26" i="60"/>
  <c r="AL22" i="60"/>
  <c r="I43" i="116"/>
  <c r="I45" i="116" s="1"/>
  <c r="AH43" i="116" s="1"/>
  <c r="AK43" i="116" s="1"/>
  <c r="AJ9" i="116"/>
  <c r="AI9" i="116"/>
  <c r="AK32" i="116"/>
  <c r="AL32" i="116" s="1"/>
  <c r="F53" i="116"/>
  <c r="E54" i="116"/>
  <c r="E53" i="116"/>
  <c r="D53" i="116"/>
  <c r="I54" i="116"/>
  <c r="I53" i="116"/>
  <c r="L54" i="116"/>
  <c r="AI9" i="60"/>
  <c r="AI10" i="60"/>
  <c r="AL12" i="60"/>
  <c r="AJ9" i="60"/>
  <c r="AJ10" i="60"/>
  <c r="AL28" i="60"/>
  <c r="AL20" i="60"/>
  <c r="AL17" i="60"/>
  <c r="AL25" i="60"/>
  <c r="AI10" i="116"/>
  <c r="I55" i="116"/>
  <c r="E55" i="116"/>
  <c r="AH10" i="116"/>
  <c r="AM41" i="116" l="1"/>
  <c r="AM44" i="116" s="1" a="1"/>
  <c r="AM44" i="1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<sst xmlns="http://schemas.openxmlformats.org/spreadsheetml/2006/main" count="351" uniqueCount="166">
  <si>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</si>
  <si>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</si>
  <si>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</si>
  <si>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</si>
  <si>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</si>
  <si>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</si>
  <si>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</si>
  <si>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</si>
  <si>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</si>
  <si>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</si>
  <si>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</si>
  <si>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</si>
  <si>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</si>
  <si>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</si>
  <si>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</si>
  <si>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</si>
  <si>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</si>
  <si>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</si>
  <si>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</si>
  <si>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</si>
  <si>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</si>
  <si>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</si>
  <si>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</si>
  <si>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</si>
  <si>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</si>
  <si>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</si>
  <si>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</si>
  <si>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</si>
  <si>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</si>
  <si>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</si>
  <si>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</si>
  <si>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</si>
  <si>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</si>
  <si>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</si>
  <si>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</si>
  <si>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</si>
  <si>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</si>
  <si>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</si>
  <si>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</si>
  <si>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</si>
  <si>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</si>
  <si>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</si>
  <si>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</si>
  <si>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</si>
  <si>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</si>
  <si>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</si>
  <si>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</si>
  <si>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</si>
  <si>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</si>
  <si>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</si>
  <si>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</si>
  <si>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</si>
  <si>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</si>
  <si>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</si>
  <si>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</si>
  <si>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</si>
  <si>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</si>
  <si>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</si>
  <si>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</si>
  <si>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</si>
  <si>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</si>
  <si>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</si>
  <si>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</si>
  <si>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</si>
  <si>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</si>
  <si>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</si>
  <si>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</si>
  <si>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</si>
  <si>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</si>
  <si>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</si>
  <si>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</si>
  <si>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</si>
  <si>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</si>
  <si>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</si>
  <si>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</si>
  <si>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</si>
  <si>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</si>
  <si>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</si>
  <si>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</si>
  <si>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</si>
  <si>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</si>
  <si>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</si>
  <si>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</si>
  <si>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</si>
  <si>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</si>
  <si>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</si>
  <si>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</si>
  <si>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</si>
  <si>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</si>
  <si>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</si>
  <si>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</si>
  <si>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</si>
  <si>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</si>
  <si>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</si>
  <si>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</si>
  <si>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</si>
  <si>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</si>
  <si>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</si>
  <si>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</si>
  <si>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</si>
  <si>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</si>
  <si>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</si>
  <si>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</si>
  <si>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</si>
  <si>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</si>
  <si>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</si>
  <si>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</si>
  <si>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</si>
  <si>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</si>
  <si>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</si>
  <si>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</si>
  <si>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</si>
  <si>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</si>
  <si>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</si>
  <si>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</si>
  <si>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7"/>
  </si>
  <si>
    <t>○サービス提供責任者</t>
    <rPh sb="5" eb="7">
      <t>テイキョウ</t>
    </rPh>
    <rPh sb="7" eb="10">
      <t>セキニンシャ</t>
    </rPh>
    <phoneticPr fontId="4"/>
  </si>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</sst>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0&quot;月&quot;"/>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9"/>
      <color rgb="FFFF000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6" xfId="7" applyNumberFormat="1" applyFont="1" applyBorder="1" applyAlignment="1">
      <alignment vertical="center"/>
    </xf>
    <xf numFmtId="178" fontId="5" fillId="0" borderId="6"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5" xfId="7" applyFont="1" applyBorder="1" applyAlignment="1">
      <alignment horizontal="right" vertical="center"/>
    </xf>
    <xf numFmtId="176" fontId="5" fillId="0" borderId="6" xfId="7" applyNumberFormat="1" applyFont="1" applyBorder="1" applyAlignment="1">
      <alignment horizontal="right" vertical="center"/>
    </xf>
    <xf numFmtId="0" fontId="5" fillId="0" borderId="6" xfId="7" applyFont="1" applyBorder="1" applyAlignment="1">
      <alignment horizontal="right" vertical="center"/>
    </xf>
    <xf numFmtId="0" fontId="5" fillId="0" borderId="13" xfId="7" applyFont="1" applyBorder="1" applyAlignment="1">
      <alignment horizontal="right" vertical="center"/>
    </xf>
    <xf numFmtId="0" fontId="2" fillId="0" borderId="6" xfId="7" applyFont="1" applyBorder="1" applyAlignment="1">
      <alignment vertical="center"/>
    </xf>
    <xf numFmtId="0" fontId="2" fillId="0" borderId="0" xfId="7" applyFont="1" applyAlignment="1">
      <alignment horizontal="left" vertical="center"/>
    </xf>
    <xf numFmtId="0" fontId="5" fillId="0" borderId="6"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6"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6"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2" fillId="0" borderId="0" xfId="7" applyFont="1" applyFill="1" applyBorder="1">
      <alignment vertical="center"/>
    </xf>
    <xf numFmtId="0" fontId="5" fillId="0" borderId="6" xfId="7" applyFont="1" applyFill="1" applyBorder="1" applyAlignment="1">
      <alignment horizontal="center" vertical="center"/>
    </xf>
    <xf numFmtId="179" fontId="5" fillId="0" borderId="6" xfId="7" applyNumberFormat="1" applyFont="1" applyFill="1" applyBorder="1" applyAlignment="1">
      <alignment horizontal="center" vertical="center"/>
    </xf>
    <xf numFmtId="0" fontId="2" fillId="0" borderId="4" xfId="7" applyFont="1" applyFill="1" applyBorder="1" applyAlignment="1">
      <alignment vertical="center"/>
    </xf>
    <xf numFmtId="0" fontId="5" fillId="6" borderId="6" xfId="3" applyFont="1" applyFill="1" applyBorder="1" applyAlignment="1">
      <alignment horizontal="center" vertical="center"/>
    </xf>
    <xf numFmtId="0" fontId="5" fillId="0" borderId="2" xfId="7" applyFont="1" applyFill="1" applyBorder="1" applyAlignment="1">
      <alignment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7" borderId="6" xfId="7" applyFont="1" applyFill="1" applyBorder="1" applyAlignment="1">
      <alignment horizontal="left" vertical="center"/>
    </xf>
    <xf numFmtId="176" fontId="5" fillId="0" borderId="13" xfId="7" applyNumberFormat="1" applyFont="1" applyBorder="1" applyAlignment="1">
      <alignment horizontal="right" vertical="center"/>
    </xf>
    <xf numFmtId="0" fontId="5" fillId="0" borderId="0" xfId="3" applyFont="1" applyBorder="1" applyAlignment="1">
      <alignment horizontal="center" vertical="center"/>
    </xf>
    <xf numFmtId="0" fontId="5" fillId="0" borderId="5"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2" xfId="7" applyFont="1" applyFill="1" applyBorder="1" applyAlignment="1">
      <alignment vertical="center" wrapText="1"/>
    </xf>
    <xf numFmtId="0" fontId="5" fillId="0" borderId="0" xfId="7" applyFont="1" applyFill="1" applyBorder="1" applyAlignment="1">
      <alignment vertical="center" wrapText="1"/>
    </xf>
    <xf numFmtId="0" fontId="23" fillId="0" borderId="2" xfId="7" applyFont="1" applyFill="1" applyBorder="1" applyAlignment="1">
      <alignment vertical="center"/>
    </xf>
    <xf numFmtId="0" fontId="23" fillId="0" borderId="0" xfId="7" applyFont="1" applyFill="1" applyBorder="1" applyAlignment="1">
      <alignment vertical="center"/>
    </xf>
    <xf numFmtId="0" fontId="10" fillId="0" borderId="6" xfId="7" applyFont="1" applyFill="1" applyBorder="1" applyAlignment="1">
      <alignment horizontal="center" vertical="center"/>
    </xf>
    <xf numFmtId="0" fontId="10" fillId="0" borderId="5" xfId="7" applyFont="1" applyFill="1" applyBorder="1" applyAlignment="1">
      <alignment horizontal="center" vertical="center"/>
    </xf>
    <xf numFmtId="0" fontId="15" fillId="5" borderId="6" xfId="0" applyFont="1" applyFill="1" applyBorder="1" applyProtection="1">
      <alignment vertical="center"/>
      <protection locked="0"/>
    </xf>
    <xf numFmtId="0" fontId="5" fillId="2" borderId="6" xfId="7" applyFont="1" applyFill="1" applyBorder="1" applyAlignment="1" applyProtection="1">
      <alignment horizontal="left" vertical="center"/>
      <protection locked="0"/>
    </xf>
    <xf numFmtId="0" fontId="5" fillId="2" borderId="12" xfId="7" applyFont="1" applyFill="1" applyBorder="1" applyAlignment="1" applyProtection="1">
      <alignment horizontal="center" vertical="center"/>
      <protection locked="0"/>
    </xf>
    <xf numFmtId="0" fontId="5" fillId="4" borderId="6" xfId="7" applyFont="1" applyFill="1" applyBorder="1" applyAlignment="1" applyProtection="1">
      <alignment vertical="center"/>
      <protection locked="0"/>
    </xf>
    <xf numFmtId="0" fontId="5" fillId="4" borderId="12" xfId="7" applyFont="1" applyFill="1" applyBorder="1" applyAlignment="1" applyProtection="1">
      <alignment vertical="center"/>
      <protection locked="0"/>
    </xf>
    <xf numFmtId="0" fontId="5" fillId="3" borderId="6" xfId="7" applyFont="1" applyFill="1" applyBorder="1" applyAlignment="1" applyProtection="1">
      <alignment horizontal="right" vertical="center"/>
      <protection locked="0"/>
    </xf>
    <xf numFmtId="0" fontId="5" fillId="3" borderId="14" xfId="7" applyFont="1" applyFill="1" applyBorder="1" applyAlignment="1" applyProtection="1">
      <alignment horizontal="right" vertical="center"/>
      <protection locked="0"/>
    </xf>
    <xf numFmtId="0" fontId="5" fillId="3" borderId="6" xfId="7" applyFont="1" applyFill="1" applyBorder="1" applyAlignment="1" applyProtection="1">
      <alignment horizontal="center" vertical="center"/>
      <protection locked="0"/>
    </xf>
    <xf numFmtId="0" fontId="5" fillId="3" borderId="6"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2" borderId="6" xfId="7" applyFont="1" applyFill="1" applyBorder="1" applyAlignment="1" applyProtection="1">
      <alignment horizontal="center" vertical="center"/>
      <protection locked="0"/>
    </xf>
    <xf numFmtId="0" fontId="5" fillId="4" borderId="6" xfId="7" applyFont="1" applyFill="1" applyBorder="1" applyAlignment="1" applyProtection="1">
      <alignment horizontal="left" vertical="center"/>
      <protection locked="0"/>
    </xf>
    <xf numFmtId="0" fontId="5" fillId="4" borderId="12" xfId="7" applyFont="1" applyFill="1" applyBorder="1" applyAlignment="1" applyProtection="1">
      <alignment horizontal="left" vertical="center"/>
      <protection locked="0"/>
    </xf>
    <xf numFmtId="0" fontId="2" fillId="0" borderId="6" xfId="7" applyFont="1" applyFill="1" applyBorder="1" applyAlignment="1">
      <alignment vertical="center"/>
    </xf>
    <xf numFmtId="0" fontId="5" fillId="0" borderId="6" xfId="7" applyFont="1" applyFill="1" applyBorder="1" applyAlignment="1" applyProtection="1">
      <alignment horizontal="left" vertical="center"/>
      <protection locked="0"/>
    </xf>
    <xf numFmtId="0" fontId="5" fillId="0" borderId="12" xfId="7" applyFont="1" applyFill="1" applyBorder="1" applyAlignment="1" applyProtection="1">
      <alignment horizontal="center" vertical="center"/>
      <protection locked="0"/>
    </xf>
    <xf numFmtId="0" fontId="5" fillId="0" borderId="6" xfId="7" applyFont="1" applyFill="1" applyBorder="1" applyAlignment="1" applyProtection="1">
      <alignment vertical="center"/>
      <protection locked="0"/>
    </xf>
    <xf numFmtId="0" fontId="5" fillId="0" borderId="12" xfId="7" applyFont="1" applyFill="1" applyBorder="1" applyAlignment="1" applyProtection="1">
      <alignment vertical="center"/>
      <protection locked="0"/>
    </xf>
    <xf numFmtId="0" fontId="5" fillId="0" borderId="6" xfId="7" applyFont="1" applyFill="1" applyBorder="1" applyAlignment="1" applyProtection="1">
      <alignment horizontal="right" vertical="center"/>
      <protection locked="0"/>
    </xf>
    <xf numFmtId="0" fontId="5" fillId="0" borderId="6" xfId="7" applyFont="1" applyFill="1" applyBorder="1" applyAlignment="1" applyProtection="1">
      <alignment horizontal="center" vertical="center"/>
      <protection locked="0"/>
    </xf>
    <xf numFmtId="0" fontId="5" fillId="0" borderId="12" xfId="7" applyFont="1" applyFill="1" applyBorder="1" applyAlignment="1" applyProtection="1">
      <alignment horizontal="left" vertical="center"/>
      <protection locked="0"/>
    </xf>
    <xf numFmtId="0" fontId="2" fillId="0" borderId="6" xfId="7" applyFont="1" applyBorder="1" applyAlignment="1" applyProtection="1">
      <alignment vertical="center"/>
      <protection locked="0"/>
    </xf>
    <xf numFmtId="0" fontId="5" fillId="0" borderId="5" xfId="7" applyFont="1" applyBorder="1" applyAlignment="1" applyProtection="1">
      <alignment horizontal="right" vertical="center"/>
      <protection locked="0"/>
    </xf>
    <xf numFmtId="176" fontId="5" fillId="0" borderId="6" xfId="7" applyNumberFormat="1" applyFont="1" applyBorder="1" applyAlignment="1" applyProtection="1">
      <alignment horizontal="right" vertical="center"/>
      <protection locked="0"/>
    </xf>
    <xf numFmtId="0" fontId="5" fillId="0" borderId="0" xfId="7" applyFont="1" applyFill="1" applyBorder="1" applyAlignment="1">
      <alignment horizontal="left" vertical="center" wrapText="1"/>
    </xf>
    <xf numFmtId="0" fontId="5" fillId="0" borderId="12" xfId="7" applyFont="1" applyFill="1" applyBorder="1" applyAlignment="1">
      <alignment horizontal="center" vertical="center"/>
    </xf>
    <xf numFmtId="0" fontId="5" fillId="0" borderId="5" xfId="7" applyFont="1" applyFill="1" applyBorder="1" applyAlignment="1">
      <alignment horizontal="center" vertical="center"/>
    </xf>
    <xf numFmtId="0" fontId="5" fillId="6" borderId="6"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xf>
    <xf numFmtId="0" fontId="5" fillId="0" borderId="12" xfId="7" applyFont="1" applyFill="1" applyBorder="1" applyAlignment="1">
      <alignment horizontal="left" vertical="center" wrapText="1"/>
    </xf>
    <xf numFmtId="0" fontId="5" fillId="0" borderId="10" xfId="7" applyFont="1" applyFill="1" applyBorder="1" applyAlignment="1">
      <alignment horizontal="left" vertical="center" wrapText="1"/>
    </xf>
    <xf numFmtId="0" fontId="5" fillId="0" borderId="5" xfId="7" applyFont="1" applyFill="1" applyBorder="1" applyAlignment="1">
      <alignment horizontal="left" vertical="center" wrapText="1"/>
    </xf>
    <xf numFmtId="0" fontId="5" fillId="0" borderId="12" xfId="7" applyFont="1" applyFill="1" applyBorder="1" applyAlignment="1">
      <alignment horizontal="left" vertical="center"/>
    </xf>
    <xf numFmtId="0" fontId="5" fillId="0" borderId="10" xfId="7" applyFont="1" applyFill="1" applyBorder="1" applyAlignment="1">
      <alignment horizontal="left" vertical="center"/>
    </xf>
    <xf numFmtId="0" fontId="5" fillId="0" borderId="5" xfId="7" applyFont="1" applyFill="1" applyBorder="1" applyAlignment="1">
      <alignment horizontal="left" vertical="center"/>
    </xf>
    <xf numFmtId="0" fontId="5" fillId="0"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3" borderId="16" xfId="7" applyFont="1" applyFill="1" applyBorder="1" applyAlignment="1" applyProtection="1">
      <alignment horizontal="center" vertical="center" wrapText="1"/>
      <protection locked="0"/>
    </xf>
    <xf numFmtId="0" fontId="5" fillId="3" borderId="9" xfId="7" applyFont="1" applyFill="1" applyBorder="1" applyAlignment="1" applyProtection="1">
      <alignment horizontal="center" vertical="center" wrapText="1"/>
      <protection locked="0"/>
    </xf>
    <xf numFmtId="0" fontId="5" fillId="3" borderId="14" xfId="7" applyFont="1" applyFill="1" applyBorder="1" applyAlignment="1" applyProtection="1">
      <alignment horizontal="center" vertical="center" wrapText="1"/>
      <protection locked="0"/>
    </xf>
    <xf numFmtId="0" fontId="5" fillId="3" borderId="12" xfId="7" applyFont="1" applyFill="1" applyBorder="1" applyAlignment="1" applyProtection="1">
      <alignment horizontal="center" vertical="center" wrapText="1"/>
      <protection locked="0"/>
    </xf>
    <xf numFmtId="0" fontId="5" fillId="3" borderId="5" xfId="7" applyFont="1" applyFill="1" applyBorder="1" applyAlignment="1" applyProtection="1">
      <alignment horizontal="center" vertical="center" wrapText="1"/>
      <protection locked="0"/>
    </xf>
    <xf numFmtId="0" fontId="2" fillId="2" borderId="6" xfId="7" applyFont="1" applyFill="1" applyBorder="1" applyAlignment="1" applyProtection="1">
      <alignment horizontal="center" vertical="center"/>
      <protection locked="0"/>
    </xf>
    <xf numFmtId="0" fontId="15" fillId="5" borderId="6" xfId="0" applyFont="1" applyFill="1" applyBorder="1" applyProtection="1">
      <alignment vertical="center"/>
      <protection locked="0"/>
    </xf>
    <xf numFmtId="0" fontId="5" fillId="0" borderId="5" xfId="7" applyFont="1" applyBorder="1" applyAlignment="1">
      <alignment horizontal="center" vertical="center" wrapText="1"/>
    </xf>
    <xf numFmtId="0" fontId="2" fillId="2" borderId="6" xfId="7" applyFont="1" applyFill="1" applyBorder="1" applyAlignment="1">
      <alignment horizontal="center" vertical="center" wrapText="1"/>
    </xf>
    <xf numFmtId="0" fontId="2" fillId="3" borderId="4" xfId="7" applyFont="1" applyFill="1" applyBorder="1" applyAlignment="1" applyProtection="1">
      <alignment horizontal="center" vertical="center"/>
      <protection locked="0"/>
    </xf>
    <xf numFmtId="0" fontId="2" fillId="0" borderId="4" xfId="7" applyFont="1" applyBorder="1" applyAlignment="1">
      <alignment horizontal="center" vertical="center"/>
    </xf>
    <xf numFmtId="0" fontId="2" fillId="4" borderId="6" xfId="7" applyFont="1" applyFill="1" applyBorder="1" applyAlignment="1" applyProtection="1">
      <alignment horizontal="center" vertical="center"/>
      <protection locked="0"/>
    </xf>
    <xf numFmtId="0" fontId="5" fillId="0" borderId="6" xfId="7" applyFont="1" applyBorder="1" applyAlignment="1">
      <alignment horizontal="center" vertical="center" wrapText="1"/>
    </xf>
    <xf numFmtId="0" fontId="2" fillId="0" borderId="6" xfId="7" applyFont="1" applyBorder="1" applyAlignment="1">
      <alignment horizontal="center" vertical="center" wrapText="1"/>
    </xf>
    <xf numFmtId="0" fontId="5" fillId="0" borderId="6" xfId="7" applyFont="1" applyBorder="1" applyAlignment="1">
      <alignment horizontal="center" vertical="center"/>
    </xf>
    <xf numFmtId="0" fontId="2" fillId="0" borderId="6" xfId="7" applyFont="1" applyBorder="1" applyAlignment="1">
      <alignment vertical="center"/>
    </xf>
    <xf numFmtId="0" fontId="5" fillId="0" borderId="1" xfId="7" applyFont="1" applyBorder="1" applyAlignment="1">
      <alignment horizontal="center" vertical="center" wrapText="1"/>
    </xf>
    <xf numFmtId="0" fontId="5" fillId="0" borderId="7" xfId="7" applyFont="1" applyBorder="1" applyAlignment="1">
      <alignment horizontal="center" vertical="center" wrapText="1"/>
    </xf>
    <xf numFmtId="0" fontId="5" fillId="0" borderId="3" xfId="7" applyFont="1" applyBorder="1" applyAlignment="1">
      <alignment horizontal="center" vertical="center" wrapText="1"/>
    </xf>
    <xf numFmtId="0" fontId="5" fillId="0" borderId="12" xfId="7" applyFont="1" applyBorder="1" applyAlignment="1">
      <alignment horizontal="center" vertical="center"/>
    </xf>
    <xf numFmtId="49" fontId="5" fillId="0" borderId="6" xfId="7" applyNumberFormat="1" applyFont="1" applyBorder="1" applyAlignment="1">
      <alignment horizontal="center" vertical="center"/>
    </xf>
    <xf numFmtId="0" fontId="2" fillId="4" borderId="6" xfId="7" applyFont="1" applyFill="1" applyBorder="1" applyAlignment="1" applyProtection="1">
      <alignment vertical="center"/>
      <protection locked="0"/>
    </xf>
    <xf numFmtId="0" fontId="2" fillId="0" borderId="6" xfId="7" applyFont="1" applyFill="1" applyBorder="1" applyAlignment="1" applyProtection="1">
      <alignment vertical="center"/>
      <protection locked="0"/>
    </xf>
    <xf numFmtId="0" fontId="5" fillId="0" borderId="10" xfId="7" applyFont="1" applyBorder="1" applyAlignment="1">
      <alignment horizontal="center" vertical="center"/>
    </xf>
    <xf numFmtId="0" fontId="2" fillId="0" borderId="6" xfId="7" applyFont="1" applyFill="1" applyBorder="1" applyAlignment="1">
      <alignment vertical="center"/>
    </xf>
    <xf numFmtId="0" fontId="5" fillId="0" borderId="5" xfId="7" applyFont="1" applyBorder="1" applyAlignment="1">
      <alignment horizontal="center" vertical="center"/>
    </xf>
    <xf numFmtId="0" fontId="5" fillId="0" borderId="6" xfId="7" applyFont="1" applyFill="1" applyBorder="1" applyAlignment="1">
      <alignment horizontal="center" vertical="center"/>
    </xf>
    <xf numFmtId="0" fontId="8" fillId="0" borderId="6" xfId="7" applyFont="1" applyFill="1" applyBorder="1" applyAlignment="1">
      <alignment horizontal="center" vertical="center"/>
    </xf>
    <xf numFmtId="179" fontId="5" fillId="0" borderId="6" xfId="7" applyNumberFormat="1" applyFont="1" applyFill="1" applyBorder="1" applyAlignment="1">
      <alignment horizontal="center" vertical="center"/>
    </xf>
    <xf numFmtId="0" fontId="5" fillId="0" borderId="6" xfId="7" applyFont="1" applyFill="1" applyBorder="1" applyAlignment="1">
      <alignment horizontal="center" vertical="center" wrapText="1"/>
    </xf>
    <xf numFmtId="0" fontId="5" fillId="3" borderId="6" xfId="7" applyFont="1" applyFill="1" applyBorder="1" applyAlignment="1" applyProtection="1">
      <alignment horizontal="center" vertical="center"/>
      <protection locked="0"/>
    </xf>
    <xf numFmtId="0" fontId="22" fillId="0" borderId="12" xfId="3" applyFont="1" applyBorder="1" applyAlignment="1">
      <alignment horizontal="center" vertical="center"/>
    </xf>
    <xf numFmtId="0" fontId="22" fillId="0" borderId="10" xfId="3" applyFont="1" applyBorder="1" applyAlignment="1">
      <alignment horizontal="center" vertical="center"/>
    </xf>
    <xf numFmtId="0" fontId="22" fillId="0" borderId="5" xfId="3" applyFont="1" applyBorder="1" applyAlignment="1">
      <alignment horizontal="center" vertical="center"/>
    </xf>
    <xf numFmtId="0" fontId="5" fillId="0" borderId="0" xfId="3" applyFont="1" applyBorder="1" applyAlignment="1">
      <alignment horizontal="center" vertical="center"/>
    </xf>
    <xf numFmtId="0" fontId="5" fillId="0" borderId="12"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horizontal="center" vertical="center"/>
    </xf>
    <xf numFmtId="0" fontId="5" fillId="0" borderId="10"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lignment horizontal="center" vertical="center" wrapText="1"/>
    </xf>
    <xf numFmtId="0" fontId="5" fillId="0" borderId="5" xfId="3" applyFont="1" applyBorder="1" applyAlignment="1">
      <alignment horizontal="center" vertical="center" wrapText="1"/>
    </xf>
    <xf numFmtId="0" fontId="5" fillId="0" borderId="6" xfId="7" applyFont="1" applyBorder="1">
      <alignment vertical="center"/>
    </xf>
    <xf numFmtId="0" fontId="5" fillId="6" borderId="12" xfId="3" applyFont="1" applyFill="1" applyBorder="1" applyAlignment="1">
      <alignment horizontal="center" vertical="center"/>
    </xf>
    <xf numFmtId="0" fontId="5" fillId="6" borderId="5" xfId="3" applyFont="1" applyFill="1" applyBorder="1" applyAlignment="1">
      <alignment horizontal="center" vertical="center"/>
    </xf>
    <xf numFmtId="0" fontId="2" fillId="2" borderId="6"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4"/>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7.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26" t="s">
        <v>147</v>
      </c>
      <c r="AL1" s="126"/>
      <c r="AM1" s="126"/>
      <c r="AN1" s="126"/>
    </row>
    <row r="2" spans="1:40" ht="18" customHeight="1">
      <c r="A2" s="4"/>
      <c r="B2" s="7"/>
      <c r="C2" s="7"/>
      <c r="D2" s="7"/>
      <c r="E2" s="7"/>
      <c r="F2" s="7"/>
      <c r="G2" s="7"/>
      <c r="H2" s="7"/>
      <c r="I2" s="7"/>
      <c r="J2" s="7"/>
      <c r="K2" s="41"/>
      <c r="L2" s="41"/>
      <c r="M2" s="127">
        <v>2025</v>
      </c>
      <c r="N2" s="127"/>
      <c r="O2" s="127"/>
      <c r="P2" s="127"/>
      <c r="Q2" s="128" t="s">
        <v>58</v>
      </c>
      <c r="R2" s="128"/>
      <c r="S2" s="127">
        <v>4</v>
      </c>
      <c r="T2" s="127"/>
      <c r="U2" s="128" t="s">
        <v>59</v>
      </c>
      <c r="V2" s="128"/>
      <c r="W2" s="7"/>
      <c r="X2" s="7"/>
      <c r="Y2" s="7"/>
      <c r="Z2" s="32"/>
      <c r="AA2" s="32"/>
      <c r="AC2" s="27"/>
      <c r="AD2" s="7"/>
      <c r="AE2" s="7"/>
      <c r="AF2" s="7"/>
      <c r="AG2" s="7"/>
      <c r="AH2" s="7"/>
      <c r="AI2" s="27" t="s">
        <v>63</v>
      </c>
      <c r="AJ2" s="27"/>
      <c r="AK2" s="129"/>
      <c r="AL2" s="129"/>
      <c r="AM2" s="129"/>
      <c r="AN2" s="129"/>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23"/>
      <c r="AL3" s="123"/>
      <c r="AM3" s="123"/>
      <c r="AN3" s="123"/>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23"/>
      <c r="AL4" s="123"/>
      <c r="AM4" s="123"/>
      <c r="AN4" s="123"/>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24"/>
      <c r="AI5" s="124"/>
      <c r="AJ5" s="124"/>
      <c r="AK5" s="34" t="s">
        <v>64</v>
      </c>
      <c r="AL5" s="72"/>
      <c r="AM5" s="34" t="s">
        <v>65</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33" t="s">
        <v>61</v>
      </c>
      <c r="B7" s="132" t="s">
        <v>69</v>
      </c>
      <c r="C7" s="134" t="s">
        <v>70</v>
      </c>
      <c r="D7" s="132" t="s">
        <v>71</v>
      </c>
      <c r="E7" s="137" t="s">
        <v>72</v>
      </c>
      <c r="F7" s="138" t="s">
        <v>104</v>
      </c>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25" t="s">
        <v>105</v>
      </c>
      <c r="AL7" s="130" t="s">
        <v>106</v>
      </c>
      <c r="AM7" s="131" t="s">
        <v>107</v>
      </c>
      <c r="AN7" s="131"/>
    </row>
    <row r="8" spans="1:40" ht="15" customHeight="1">
      <c r="A8" s="133"/>
      <c r="B8" s="132"/>
      <c r="C8" s="135"/>
      <c r="D8" s="132"/>
      <c r="E8" s="137"/>
      <c r="F8" s="132" t="s">
        <v>12</v>
      </c>
      <c r="G8" s="132"/>
      <c r="H8" s="132"/>
      <c r="I8" s="132"/>
      <c r="J8" s="132"/>
      <c r="K8" s="132"/>
      <c r="L8" s="132"/>
      <c r="M8" s="132" t="s">
        <v>13</v>
      </c>
      <c r="N8" s="132"/>
      <c r="O8" s="132"/>
      <c r="P8" s="132"/>
      <c r="Q8" s="132"/>
      <c r="R8" s="132"/>
      <c r="S8" s="132"/>
      <c r="T8" s="132" t="s">
        <v>14</v>
      </c>
      <c r="U8" s="132"/>
      <c r="V8" s="132"/>
      <c r="W8" s="132"/>
      <c r="X8" s="132"/>
      <c r="Y8" s="132"/>
      <c r="Z8" s="132"/>
      <c r="AA8" s="132" t="s">
        <v>15</v>
      </c>
      <c r="AB8" s="132"/>
      <c r="AC8" s="132"/>
      <c r="AD8" s="132"/>
      <c r="AE8" s="132"/>
      <c r="AF8" s="132"/>
      <c r="AG8" s="132"/>
      <c r="AH8" s="132" t="s">
        <v>18</v>
      </c>
      <c r="AI8" s="132"/>
      <c r="AJ8" s="132"/>
      <c r="AK8" s="125"/>
      <c r="AL8" s="130"/>
      <c r="AM8" s="131"/>
      <c r="AN8" s="131"/>
    </row>
    <row r="9" spans="1:40" ht="15" customHeight="1">
      <c r="A9" s="133"/>
      <c r="B9" s="132"/>
      <c r="C9" s="135"/>
      <c r="D9" s="132"/>
      <c r="E9" s="137"/>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30"/>
      <c r="AM9" s="131"/>
      <c r="AN9" s="131"/>
    </row>
    <row r="10" spans="1:40" ht="15" customHeight="1">
      <c r="A10" s="133"/>
      <c r="B10" s="132"/>
      <c r="C10" s="136"/>
      <c r="D10" s="132"/>
      <c r="E10" s="137"/>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30"/>
      <c r="AM10" s="131"/>
      <c r="AN10" s="131"/>
    </row>
    <row r="11" spans="1:40" ht="18" customHeight="1">
      <c r="A11" s="19">
        <v>1</v>
      </c>
      <c r="B11" s="60" t="s">
        <v>20</v>
      </c>
      <c r="C11" s="74"/>
      <c r="D11" s="75"/>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8"/>
      <c r="AL11" s="61"/>
      <c r="AM11" s="139"/>
      <c r="AN11" s="139"/>
    </row>
    <row r="12" spans="1:40" ht="18" customHeight="1">
      <c r="A12" s="19">
        <v>2</v>
      </c>
      <c r="B12" s="73" t="s">
        <v>21</v>
      </c>
      <c r="C12" s="74"/>
      <c r="D12" s="75"/>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5">
        <f>+SUM(F12:AJ12)</f>
        <v>0</v>
      </c>
      <c r="AL12" s="16">
        <f t="shared" ref="AL12:AL29" si="0">IF($AK$3="４週",AK12/4,AK12/(DAY(EOMONTH($F$9,0))/7))</f>
        <v>0</v>
      </c>
      <c r="AM12" s="139"/>
      <c r="AN12" s="139"/>
    </row>
    <row r="13" spans="1:40" ht="18" customHeight="1">
      <c r="A13" s="19">
        <v>3</v>
      </c>
      <c r="B13" s="73"/>
      <c r="C13" s="74"/>
      <c r="D13" s="75"/>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5">
        <f>+SUM(F13:AJ13)</f>
        <v>0</v>
      </c>
      <c r="AL13" s="16">
        <f t="shared" si="0"/>
        <v>0</v>
      </c>
      <c r="AM13" s="139"/>
      <c r="AN13" s="139"/>
    </row>
    <row r="14" spans="1:40" ht="18" customHeight="1">
      <c r="A14" s="19">
        <v>4</v>
      </c>
      <c r="B14" s="73"/>
      <c r="C14" s="74"/>
      <c r="D14" s="75"/>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5">
        <f t="shared" ref="AK14:AK29" si="1">+SUM(F14:AJ14)</f>
        <v>0</v>
      </c>
      <c r="AL14" s="16">
        <f t="shared" si="0"/>
        <v>0</v>
      </c>
      <c r="AM14" s="139"/>
      <c r="AN14" s="139"/>
    </row>
    <row r="15" spans="1:40" ht="18" customHeight="1">
      <c r="A15" s="19">
        <v>5</v>
      </c>
      <c r="B15" s="73"/>
      <c r="C15" s="74"/>
      <c r="D15" s="75"/>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5">
        <f t="shared" si="1"/>
        <v>0</v>
      </c>
      <c r="AL15" s="16">
        <f t="shared" si="0"/>
        <v>0</v>
      </c>
      <c r="AM15" s="139"/>
      <c r="AN15" s="139"/>
    </row>
    <row r="16" spans="1:40" ht="18" customHeight="1">
      <c r="A16" s="19">
        <v>6</v>
      </c>
      <c r="B16" s="73"/>
      <c r="C16" s="74"/>
      <c r="D16" s="75"/>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5">
        <f t="shared" si="1"/>
        <v>0</v>
      </c>
      <c r="AL16" s="16">
        <f t="shared" si="0"/>
        <v>0</v>
      </c>
      <c r="AM16" s="139"/>
      <c r="AN16" s="139"/>
    </row>
    <row r="17" spans="1:40" ht="18" customHeight="1">
      <c r="A17" s="19">
        <v>7</v>
      </c>
      <c r="B17" s="73"/>
      <c r="C17" s="74"/>
      <c r="D17" s="75"/>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15">
        <f t="shared" si="1"/>
        <v>0</v>
      </c>
      <c r="AL17" s="16">
        <f t="shared" si="0"/>
        <v>0</v>
      </c>
      <c r="AM17" s="139"/>
      <c r="AN17" s="139"/>
    </row>
    <row r="18" spans="1:40" ht="18" customHeight="1">
      <c r="A18" s="19">
        <v>8</v>
      </c>
      <c r="B18" s="73"/>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15">
        <f t="shared" si="1"/>
        <v>0</v>
      </c>
      <c r="AL18" s="16">
        <f t="shared" si="0"/>
        <v>0</v>
      </c>
      <c r="AM18" s="139"/>
      <c r="AN18" s="139"/>
    </row>
    <row r="19" spans="1:40" ht="18" customHeight="1">
      <c r="A19" s="19">
        <v>9</v>
      </c>
      <c r="B19" s="73"/>
      <c r="C19" s="74"/>
      <c r="D19" s="75"/>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15">
        <f t="shared" si="1"/>
        <v>0</v>
      </c>
      <c r="AL19" s="16">
        <f t="shared" si="0"/>
        <v>0</v>
      </c>
      <c r="AM19" s="139"/>
      <c r="AN19" s="139"/>
    </row>
    <row r="20" spans="1:40" ht="18" customHeight="1">
      <c r="A20" s="19">
        <v>10</v>
      </c>
      <c r="B20" s="73"/>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15">
        <f t="shared" si="1"/>
        <v>0</v>
      </c>
      <c r="AL20" s="16">
        <f t="shared" si="0"/>
        <v>0</v>
      </c>
      <c r="AM20" s="139"/>
      <c r="AN20" s="139"/>
    </row>
    <row r="21" spans="1:40" ht="18" customHeight="1">
      <c r="A21" s="19">
        <v>11</v>
      </c>
      <c r="B21" s="73"/>
      <c r="C21" s="74"/>
      <c r="D21" s="7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15">
        <f t="shared" si="1"/>
        <v>0</v>
      </c>
      <c r="AL21" s="16">
        <f t="shared" si="0"/>
        <v>0</v>
      </c>
      <c r="AM21" s="139"/>
      <c r="AN21" s="139"/>
    </row>
    <row r="22" spans="1:40" ht="18" customHeight="1">
      <c r="A22" s="19">
        <v>12</v>
      </c>
      <c r="B22" s="73"/>
      <c r="C22" s="74"/>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15">
        <f t="shared" si="1"/>
        <v>0</v>
      </c>
      <c r="AL22" s="16">
        <f t="shared" si="0"/>
        <v>0</v>
      </c>
      <c r="AM22" s="139"/>
      <c r="AN22" s="139"/>
    </row>
    <row r="23" spans="1:40" ht="18" customHeight="1">
      <c r="A23" s="19">
        <v>13</v>
      </c>
      <c r="B23" s="73"/>
      <c r="C23" s="74"/>
      <c r="D23" s="75"/>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5">
        <f t="shared" si="1"/>
        <v>0</v>
      </c>
      <c r="AL23" s="16">
        <f t="shared" si="0"/>
        <v>0</v>
      </c>
      <c r="AM23" s="139"/>
      <c r="AN23" s="139"/>
    </row>
    <row r="24" spans="1:40" ht="18" customHeight="1">
      <c r="A24" s="19">
        <v>14</v>
      </c>
      <c r="B24" s="73"/>
      <c r="C24" s="74"/>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15">
        <f t="shared" si="1"/>
        <v>0</v>
      </c>
      <c r="AL24" s="16">
        <f t="shared" si="0"/>
        <v>0</v>
      </c>
      <c r="AM24" s="139"/>
      <c r="AN24" s="139"/>
    </row>
    <row r="25" spans="1:40" ht="18" customHeight="1">
      <c r="A25" s="19">
        <v>15</v>
      </c>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15">
        <f t="shared" si="1"/>
        <v>0</v>
      </c>
      <c r="AL25" s="16">
        <f t="shared" si="0"/>
        <v>0</v>
      </c>
      <c r="AM25" s="139"/>
      <c r="AN25" s="139"/>
    </row>
    <row r="26" spans="1:40" ht="18" customHeight="1">
      <c r="A26" s="19">
        <v>16</v>
      </c>
      <c r="B26" s="73"/>
      <c r="C26" s="74"/>
      <c r="D26" s="7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15">
        <f t="shared" si="1"/>
        <v>0</v>
      </c>
      <c r="AL26" s="16">
        <f t="shared" si="0"/>
        <v>0</v>
      </c>
      <c r="AM26" s="139"/>
      <c r="AN26" s="139"/>
    </row>
    <row r="27" spans="1:40" ht="18" customHeight="1">
      <c r="A27" s="19">
        <v>17</v>
      </c>
      <c r="B27" s="73"/>
      <c r="C27" s="74"/>
      <c r="D27" s="7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15">
        <f t="shared" si="1"/>
        <v>0</v>
      </c>
      <c r="AL27" s="16">
        <f t="shared" si="0"/>
        <v>0</v>
      </c>
      <c r="AM27" s="139"/>
      <c r="AN27" s="139"/>
    </row>
    <row r="28" spans="1:40" ht="18" customHeight="1">
      <c r="A28" s="19">
        <v>18</v>
      </c>
      <c r="B28" s="73"/>
      <c r="C28" s="74"/>
      <c r="D28" s="7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5">
        <f t="shared" si="1"/>
        <v>0</v>
      </c>
      <c r="AL28" s="16">
        <f t="shared" si="0"/>
        <v>0</v>
      </c>
      <c r="AM28" s="139"/>
      <c r="AN28" s="139"/>
    </row>
    <row r="29" spans="1:40" ht="18" customHeight="1">
      <c r="A29" s="19">
        <v>19</v>
      </c>
      <c r="B29" s="73"/>
      <c r="C29" s="74"/>
      <c r="D29" s="75"/>
      <c r="E29" s="7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15">
        <f t="shared" si="1"/>
        <v>0</v>
      </c>
      <c r="AL29" s="16">
        <f t="shared" si="0"/>
        <v>0</v>
      </c>
      <c r="AM29" s="139"/>
      <c r="AN29" s="139"/>
    </row>
    <row r="30" spans="1:40" ht="18" customHeight="1">
      <c r="A30" s="93">
        <v>20</v>
      </c>
      <c r="B30" s="73"/>
      <c r="C30" s="74"/>
      <c r="D30" s="75"/>
      <c r="E30" s="76"/>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94">
        <f t="shared" ref="AK30" si="2">+SUM(F30:AJ30)</f>
        <v>0</v>
      </c>
      <c r="AL30" s="95">
        <f t="shared" ref="AL30:AL31" si="3">IF($AK$3="４週",AK30/4,AK30/(DAY(EOMONTH($F$9,0))/7))</f>
        <v>0</v>
      </c>
      <c r="AM30" s="139"/>
      <c r="AN30" s="139"/>
    </row>
    <row r="31" spans="1:40" s="13" customFormat="1" ht="18" customHeight="1">
      <c r="A31" s="85"/>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ref="AK31" si="4">+SUM(F31:AJ31)</f>
        <v>0</v>
      </c>
      <c r="AL31" s="16">
        <f t="shared" si="3"/>
        <v>0</v>
      </c>
      <c r="AM31" s="140"/>
      <c r="AN31" s="140"/>
    </row>
    <row r="32" spans="1:40" ht="18" customHeight="1">
      <c r="A32" s="137" t="s">
        <v>2</v>
      </c>
      <c r="B32" s="141"/>
      <c r="C32" s="141"/>
      <c r="D32" s="141"/>
      <c r="E32" s="141"/>
      <c r="F32" s="17">
        <f>+SUM(F11:F31)</f>
        <v>0</v>
      </c>
      <c r="G32" s="17">
        <f t="shared" ref="G32:AJ32" si="5">+SUM(G11:G31)</f>
        <v>0</v>
      </c>
      <c r="H32" s="17">
        <f t="shared" si="5"/>
        <v>0</v>
      </c>
      <c r="I32" s="17">
        <f t="shared" si="5"/>
        <v>0</v>
      </c>
      <c r="J32" s="17">
        <f t="shared" si="5"/>
        <v>0</v>
      </c>
      <c r="K32" s="17">
        <f t="shared" si="5"/>
        <v>0</v>
      </c>
      <c r="L32" s="17">
        <f t="shared" si="5"/>
        <v>0</v>
      </c>
      <c r="M32" s="17">
        <f t="shared" si="5"/>
        <v>0</v>
      </c>
      <c r="N32" s="17">
        <f t="shared" si="5"/>
        <v>0</v>
      </c>
      <c r="O32" s="17">
        <f t="shared" si="5"/>
        <v>0</v>
      </c>
      <c r="P32" s="17">
        <f t="shared" si="5"/>
        <v>0</v>
      </c>
      <c r="Q32" s="17">
        <f t="shared" si="5"/>
        <v>0</v>
      </c>
      <c r="R32" s="17">
        <f t="shared" si="5"/>
        <v>0</v>
      </c>
      <c r="S32" s="17">
        <f t="shared" si="5"/>
        <v>0</v>
      </c>
      <c r="T32" s="17">
        <f t="shared" si="5"/>
        <v>0</v>
      </c>
      <c r="U32" s="17">
        <f t="shared" si="5"/>
        <v>0</v>
      </c>
      <c r="V32" s="17">
        <f t="shared" si="5"/>
        <v>0</v>
      </c>
      <c r="W32" s="17">
        <f t="shared" si="5"/>
        <v>0</v>
      </c>
      <c r="X32" s="17">
        <f t="shared" si="5"/>
        <v>0</v>
      </c>
      <c r="Y32" s="17">
        <f t="shared" si="5"/>
        <v>0</v>
      </c>
      <c r="Z32" s="17">
        <f t="shared" si="5"/>
        <v>0</v>
      </c>
      <c r="AA32" s="17">
        <f t="shared" si="5"/>
        <v>0</v>
      </c>
      <c r="AB32" s="17">
        <f t="shared" si="5"/>
        <v>0</v>
      </c>
      <c r="AC32" s="17">
        <f t="shared" si="5"/>
        <v>0</v>
      </c>
      <c r="AD32" s="17">
        <f t="shared" si="5"/>
        <v>0</v>
      </c>
      <c r="AE32" s="17">
        <f t="shared" si="5"/>
        <v>0</v>
      </c>
      <c r="AF32" s="17">
        <f t="shared" si="5"/>
        <v>0</v>
      </c>
      <c r="AG32" s="17">
        <f t="shared" si="5"/>
        <v>0</v>
      </c>
      <c r="AH32" s="17">
        <f t="shared" si="5"/>
        <v>0</v>
      </c>
      <c r="AI32" s="17">
        <f t="shared" si="5"/>
        <v>0</v>
      </c>
      <c r="AJ32" s="17">
        <f t="shared" si="5"/>
        <v>0</v>
      </c>
      <c r="AK32" s="15">
        <f>+SUM(F32:AJ32)</f>
        <v>0</v>
      </c>
      <c r="AL32" s="16">
        <f>IF($AK$3="４週",AK32/4,AK32/(DAY(EOMONTH($F$9,0))/7))</f>
        <v>0</v>
      </c>
      <c r="AM32" s="142"/>
      <c r="AN32" s="142"/>
    </row>
    <row r="33" spans="1:40" ht="18" customHeight="1">
      <c r="A33" s="141" t="s">
        <v>4</v>
      </c>
      <c r="B33" s="141"/>
      <c r="C33" s="141"/>
      <c r="D33" s="141"/>
      <c r="E33" s="143"/>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17"/>
      <c r="AL33" s="18"/>
      <c r="AM33" s="142"/>
      <c r="AN33" s="142"/>
    </row>
    <row r="34" spans="1:40"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0" s="13" customFormat="1" ht="5.15" customHeight="1">
      <c r="A35" s="47"/>
      <c r="B35" s="47"/>
      <c r="C35" s="47"/>
      <c r="D35"/>
      <c r="E35"/>
      <c r="F35"/>
      <c r="G35"/>
      <c r="H35"/>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48"/>
      <c r="AH35" s="48"/>
      <c r="AI35" s="48"/>
      <c r="AJ35" s="49"/>
      <c r="AK35" s="11"/>
      <c r="AL35" s="10"/>
      <c r="AM35" s="10"/>
      <c r="AN35" s="12"/>
    </row>
    <row r="36" spans="1:40" s="13" customFormat="1" ht="5.15" customHeight="1">
      <c r="A36" s="47"/>
      <c r="B36" s="47"/>
      <c r="C36" s="47"/>
      <c r="D36"/>
      <c r="E36"/>
      <c r="F36"/>
      <c r="G36"/>
      <c r="H3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48"/>
      <c r="AH36" s="48"/>
      <c r="AI36" s="48"/>
      <c r="AJ36" s="49"/>
      <c r="AK36" s="11"/>
      <c r="AL36" s="58"/>
      <c r="AM36" s="58"/>
      <c r="AN36" s="12"/>
    </row>
    <row r="37" spans="1:40" s="13" customFormat="1" ht="5.15" customHeight="1">
      <c r="A37" s="47"/>
      <c r="B37" s="47"/>
      <c r="C37" s="47"/>
      <c r="D37"/>
      <c r="E37"/>
      <c r="F37"/>
      <c r="G37"/>
      <c r="H37"/>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48"/>
      <c r="AH37" s="48"/>
      <c r="AI37" s="48"/>
      <c r="AJ37" s="49"/>
      <c r="AK37" s="11"/>
      <c r="AL37" s="58"/>
      <c r="AM37" s="58"/>
      <c r="AN37" s="12"/>
    </row>
    <row r="38" spans="1:40" s="13" customFormat="1" ht="18" customHeight="1">
      <c r="A38" s="44" t="s">
        <v>115</v>
      </c>
      <c r="B38" s="11"/>
      <c r="D38" s="11"/>
      <c r="E38" s="11"/>
      <c r="F38" s="11"/>
      <c r="G38" s="11"/>
      <c r="H38" s="11"/>
      <c r="I38" s="11"/>
      <c r="J38" s="11"/>
      <c r="K38" s="11"/>
    </row>
    <row r="39" spans="1:40" s="13" customFormat="1" ht="18" customHeight="1">
      <c r="A39" s="53" t="s">
        <v>139</v>
      </c>
      <c r="B39" s="53"/>
      <c r="M39" s="44" t="s">
        <v>116</v>
      </c>
      <c r="N39" s="11"/>
      <c r="P39" s="11"/>
      <c r="Q39" s="11"/>
      <c r="R39" s="11"/>
      <c r="S39" s="11"/>
      <c r="T39" s="11"/>
      <c r="U39" s="69" t="str">
        <f>IF(COUNTIF(M41:M44,"○")&gt;1,"いずれか１つを選択してください。","")</f>
        <v/>
      </c>
      <c r="V39" s="11"/>
      <c r="W39" s="11"/>
      <c r="X39" s="11"/>
      <c r="Y39" s="11"/>
      <c r="Z39" s="11"/>
      <c r="AA39" s="11"/>
      <c r="AB39" s="11"/>
      <c r="AC39" s="11"/>
      <c r="AD39" s="11"/>
      <c r="AE39" s="11"/>
      <c r="AF39" s="11"/>
      <c r="AG39" s="11"/>
      <c r="AH39" s="48"/>
      <c r="AI39" s="48"/>
      <c r="AJ39" s="48"/>
      <c r="AK39" s="49"/>
      <c r="AL39" s="11"/>
      <c r="AM39" s="10"/>
      <c r="AN39" s="10"/>
    </row>
    <row r="40" spans="1:40" s="13" customFormat="1" ht="18.75" customHeight="1">
      <c r="A40" s="145"/>
      <c r="B40" s="145"/>
      <c r="C40" s="145"/>
      <c r="D40" s="52">
        <f>IF(S2=1,10,IF(S2=2,11,IF(S2=3,12,S2-3)))</f>
        <v>1</v>
      </c>
      <c r="E40" s="52">
        <f>IF(S2=1,11,IF(S2=2,12,S2-2))</f>
        <v>2</v>
      </c>
      <c r="F40" s="146">
        <f>IF(S2=1,12,S2-1)</f>
        <v>3</v>
      </c>
      <c r="G40" s="146"/>
      <c r="H40" s="146"/>
      <c r="I40" s="144" t="s">
        <v>135</v>
      </c>
      <c r="J40" s="144"/>
      <c r="K40" s="144"/>
      <c r="M40" s="97" t="s">
        <v>109</v>
      </c>
      <c r="N40" s="102"/>
      <c r="O40" s="102"/>
      <c r="P40" s="102"/>
      <c r="Q40" s="102"/>
      <c r="R40" s="102"/>
      <c r="S40" s="102"/>
      <c r="T40" s="102"/>
      <c r="U40" s="102"/>
      <c r="V40" s="102"/>
      <c r="W40" s="102"/>
      <c r="X40" s="102"/>
      <c r="Y40" s="102"/>
      <c r="Z40" s="102"/>
      <c r="AA40" s="102"/>
      <c r="AB40" s="102"/>
      <c r="AC40" s="102"/>
      <c r="AD40" s="102"/>
      <c r="AE40" s="102"/>
      <c r="AF40" s="102"/>
      <c r="AG40" s="102"/>
      <c r="AH40" s="149" t="s">
        <v>155</v>
      </c>
      <c r="AI40" s="150"/>
      <c r="AJ40" s="150"/>
      <c r="AK40" s="150"/>
      <c r="AL40" s="151"/>
      <c r="AM40" s="147" t="s">
        <v>117</v>
      </c>
      <c r="AN40" s="147"/>
    </row>
    <row r="41" spans="1:40" s="13" customFormat="1" ht="18" customHeight="1">
      <c r="A41" s="147" t="s">
        <v>137</v>
      </c>
      <c r="B41" s="147"/>
      <c r="C41" s="147"/>
      <c r="D41" s="79"/>
      <c r="E41" s="79"/>
      <c r="F41" s="148"/>
      <c r="G41" s="148"/>
      <c r="H41" s="148"/>
      <c r="I41" s="97">
        <f>SUM(D41:F41)</f>
        <v>0</v>
      </c>
      <c r="J41" s="102"/>
      <c r="K41" s="98"/>
      <c r="M41" s="118"/>
      <c r="N41" s="109" t="s">
        <v>156</v>
      </c>
      <c r="O41" s="110"/>
      <c r="P41" s="111"/>
      <c r="Q41" s="103" t="s">
        <v>152</v>
      </c>
      <c r="R41" s="104"/>
      <c r="S41" s="104"/>
      <c r="T41" s="104"/>
      <c r="U41" s="104"/>
      <c r="V41" s="104"/>
      <c r="W41" s="104"/>
      <c r="X41" s="104"/>
      <c r="Y41" s="104"/>
      <c r="Z41" s="104"/>
      <c r="AA41" s="104"/>
      <c r="AB41" s="104"/>
      <c r="AC41" s="104"/>
      <c r="AD41" s="104"/>
      <c r="AE41" s="104"/>
      <c r="AF41" s="104"/>
      <c r="AG41" s="105"/>
      <c r="AH41" s="100">
        <f>SUM(F33:AJ33)</f>
        <v>0</v>
      </c>
      <c r="AI41" s="101"/>
      <c r="AJ41" s="63" t="s">
        <v>110</v>
      </c>
      <c r="AK41" s="100">
        <f>ROUNDUP(AH41/450,0)</f>
        <v>0</v>
      </c>
      <c r="AL41" s="101"/>
      <c r="AM41" s="144">
        <f>MIN(AH41:AK43)</f>
        <v>0</v>
      </c>
      <c r="AN41" s="144"/>
    </row>
    <row r="42" spans="1:40" s="13" customFormat="1" ht="18" customHeight="1">
      <c r="A42" s="147" t="s">
        <v>138</v>
      </c>
      <c r="B42" s="147"/>
      <c r="C42" s="147"/>
      <c r="D42" s="79"/>
      <c r="E42" s="79"/>
      <c r="F42" s="148"/>
      <c r="G42" s="148"/>
      <c r="H42" s="148"/>
      <c r="I42" s="97">
        <f>SUM(D42:H42)*0.1</f>
        <v>0</v>
      </c>
      <c r="J42" s="102"/>
      <c r="K42" s="98"/>
      <c r="M42" s="119"/>
      <c r="N42" s="112"/>
      <c r="O42" s="113"/>
      <c r="P42" s="114"/>
      <c r="Q42" s="106" t="s">
        <v>153</v>
      </c>
      <c r="R42" s="107"/>
      <c r="S42" s="107"/>
      <c r="T42" s="107"/>
      <c r="U42" s="107"/>
      <c r="V42" s="107"/>
      <c r="W42" s="107"/>
      <c r="X42" s="107"/>
      <c r="Y42" s="107"/>
      <c r="Z42" s="107"/>
      <c r="AA42" s="107"/>
      <c r="AB42" s="107"/>
      <c r="AC42" s="107"/>
      <c r="AD42" s="107"/>
      <c r="AE42" s="107"/>
      <c r="AF42" s="107"/>
      <c r="AG42" s="108"/>
      <c r="AH42" s="97">
        <f>COUNTA(B12:B31)</f>
        <v>1</v>
      </c>
      <c r="AI42" s="102"/>
      <c r="AJ42" s="70" t="s">
        <v>111</v>
      </c>
      <c r="AK42" s="100">
        <f>ROUNDUP(AH42/10,0)</f>
        <v>1</v>
      </c>
      <c r="AL42" s="101"/>
      <c r="AM42" s="144"/>
      <c r="AN42" s="144"/>
    </row>
    <row r="43" spans="1:40" s="13" customFormat="1" ht="18" customHeight="1">
      <c r="A43" s="144" t="s">
        <v>135</v>
      </c>
      <c r="B43" s="144"/>
      <c r="C43" s="144"/>
      <c r="D43" s="51">
        <f>D41+D42*0.1</f>
        <v>0</v>
      </c>
      <c r="E43" s="51">
        <f>E41+E42*0.1</f>
        <v>0</v>
      </c>
      <c r="F43" s="97">
        <f t="shared" ref="F43" si="6">F41+F42*0.1</f>
        <v>0</v>
      </c>
      <c r="G43" s="102"/>
      <c r="H43" s="98"/>
      <c r="I43" s="97">
        <f>SUM(D43:H43)</f>
        <v>0</v>
      </c>
      <c r="J43" s="102"/>
      <c r="K43" s="98"/>
      <c r="M43" s="120"/>
      <c r="N43" s="115"/>
      <c r="O43" s="116"/>
      <c r="P43" s="117"/>
      <c r="Q43" s="106" t="s">
        <v>154</v>
      </c>
      <c r="R43" s="107"/>
      <c r="S43" s="107"/>
      <c r="T43" s="107"/>
      <c r="U43" s="107"/>
      <c r="V43" s="107"/>
      <c r="W43" s="107"/>
      <c r="X43" s="107"/>
      <c r="Y43" s="107"/>
      <c r="Z43" s="107"/>
      <c r="AA43" s="107"/>
      <c r="AB43" s="107"/>
      <c r="AC43" s="107"/>
      <c r="AD43" s="107"/>
      <c r="AE43" s="107"/>
      <c r="AF43" s="107"/>
      <c r="AG43" s="108"/>
      <c r="AH43" s="100">
        <f>ROUNDDOWN(I45,1)</f>
        <v>0</v>
      </c>
      <c r="AI43" s="101"/>
      <c r="AJ43" s="71" t="s">
        <v>111</v>
      </c>
      <c r="AK43" s="100">
        <f>ROUNDUP(IF(X45="",AH43/40,IF(X45="○",AH43/50)),0)</f>
        <v>0</v>
      </c>
      <c r="AL43" s="101"/>
      <c r="AM43" s="144"/>
      <c r="AN43" s="144"/>
    </row>
    <row r="44" spans="1:40" s="13" customFormat="1" ht="18" customHeight="1">
      <c r="A44" s="50" t="s">
        <v>140</v>
      </c>
      <c r="H44" s="11" t="s">
        <v>136</v>
      </c>
      <c r="M44" s="79"/>
      <c r="N44" s="106" t="s">
        <v>157</v>
      </c>
      <c r="O44" s="107"/>
      <c r="P44" s="107"/>
      <c r="Q44" s="107"/>
      <c r="R44" s="107"/>
      <c r="S44" s="107"/>
      <c r="T44" s="107"/>
      <c r="U44" s="107"/>
      <c r="V44" s="107"/>
      <c r="W44" s="107"/>
      <c r="X44" s="107"/>
      <c r="Y44" s="107"/>
      <c r="Z44" s="107"/>
      <c r="AA44" s="107"/>
      <c r="AB44" s="107"/>
      <c r="AC44" s="107"/>
      <c r="AD44" s="107"/>
      <c r="AE44" s="107"/>
      <c r="AF44" s="107"/>
      <c r="AG44" s="108"/>
      <c r="AH44" s="99"/>
      <c r="AI44" s="99"/>
      <c r="AJ44" s="99"/>
      <c r="AK44" s="99"/>
      <c r="AL44" s="99"/>
      <c r="AM44" s="97" cm="1">
        <f t="array" ref="AM44">ROUNDUP(_xlfn.IFS(AM41&lt;2,1,AND(AM41&lt;=2,AM41&lt;6),AM41-1,AM41&gt;=6,AM41/2*3),1)</f>
        <v>1</v>
      </c>
      <c r="AN44" s="98"/>
    </row>
    <row r="45" spans="1:40" s="13" customFormat="1" ht="18" customHeight="1">
      <c r="B45" s="50"/>
      <c r="I45" s="144">
        <f>I43/3</f>
        <v>0</v>
      </c>
      <c r="J45" s="144"/>
      <c r="K45" s="144"/>
      <c r="M45" s="55" t="s">
        <v>158</v>
      </c>
      <c r="N45" s="68"/>
      <c r="O45" s="66"/>
      <c r="P45" s="66"/>
      <c r="Q45" s="66"/>
      <c r="R45" s="66"/>
      <c r="S45" s="66"/>
      <c r="T45" s="66"/>
      <c r="U45" s="66"/>
      <c r="V45" s="66"/>
      <c r="W45" s="66"/>
      <c r="X45" s="121"/>
      <c r="Y45" s="122"/>
      <c r="Z45" s="66"/>
      <c r="AA45" s="66"/>
      <c r="AB45" s="66"/>
      <c r="AC45" s="66"/>
      <c r="AD45" s="66"/>
      <c r="AE45" s="66"/>
      <c r="AF45" s="66"/>
      <c r="AG45" s="66"/>
      <c r="AH45" s="66"/>
      <c r="AI45" s="66"/>
      <c r="AJ45" s="66"/>
      <c r="AK45" s="66"/>
      <c r="AL45" s="66"/>
      <c r="AM45" s="66"/>
      <c r="AN45" s="66"/>
    </row>
    <row r="46" spans="1:40" s="13" customFormat="1" ht="14.25" customHeight="1">
      <c r="B46" s="50"/>
      <c r="I46" s="64"/>
      <c r="J46" s="64"/>
      <c r="K46" s="64"/>
      <c r="M46" s="11" t="s">
        <v>159</v>
      </c>
      <c r="N46" s="69"/>
      <c r="O46" s="67"/>
      <c r="P46" s="67"/>
      <c r="Q46" s="67"/>
      <c r="R46" s="67"/>
      <c r="S46" s="67"/>
      <c r="T46" s="67"/>
      <c r="U46" s="67"/>
      <c r="V46" s="67"/>
      <c r="W46" s="67"/>
      <c r="X46" s="65"/>
      <c r="Y46" s="65"/>
      <c r="Z46" s="67"/>
      <c r="AA46" s="67"/>
      <c r="AB46" s="67"/>
      <c r="AC46" s="67"/>
      <c r="AD46" s="67"/>
      <c r="AE46" s="67"/>
      <c r="AF46" s="67"/>
      <c r="AG46" s="67"/>
      <c r="AH46" s="67"/>
      <c r="AI46" s="67"/>
      <c r="AJ46" s="67"/>
      <c r="AK46" s="67"/>
      <c r="AL46" s="67"/>
      <c r="AM46" s="67"/>
      <c r="AN46" s="67"/>
    </row>
    <row r="47" spans="1:40" s="13" customFormat="1" ht="13.5" customHeight="1">
      <c r="B47" s="50"/>
      <c r="I47" s="64"/>
      <c r="J47" s="64"/>
      <c r="K47" s="64"/>
      <c r="M47" s="11" t="s">
        <v>160</v>
      </c>
      <c r="N47" s="69"/>
      <c r="O47" s="67"/>
      <c r="P47" s="67"/>
      <c r="Q47" s="67"/>
      <c r="R47" s="67"/>
      <c r="S47" s="67"/>
      <c r="T47" s="67"/>
      <c r="U47" s="67"/>
      <c r="V47" s="67"/>
      <c r="W47" s="67"/>
      <c r="X47" s="65"/>
      <c r="Y47" s="65"/>
      <c r="Z47" s="67"/>
      <c r="AA47" s="67"/>
      <c r="AB47" s="67"/>
      <c r="AC47" s="67"/>
      <c r="AD47" s="67"/>
      <c r="AE47" s="67"/>
      <c r="AF47" s="67"/>
      <c r="AG47" s="67"/>
      <c r="AH47" s="67"/>
      <c r="AI47" s="67"/>
      <c r="AJ47" s="67"/>
      <c r="AK47" s="67"/>
      <c r="AL47" s="67"/>
      <c r="AM47" s="67"/>
      <c r="AN47" s="67"/>
    </row>
    <row r="48" spans="1:40" s="13" customFormat="1" ht="13.5" customHeight="1">
      <c r="A48" s="47"/>
      <c r="B48" s="47"/>
      <c r="C48" s="47"/>
      <c r="D48" s="47"/>
      <c r="E48" s="47"/>
      <c r="F48" s="47"/>
      <c r="G48" s="47"/>
      <c r="H48" s="47"/>
      <c r="I48" s="47"/>
      <c r="J48" s="48"/>
      <c r="K48" s="48"/>
      <c r="L48" s="48"/>
      <c r="M48" s="96" t="s">
        <v>161</v>
      </c>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row>
    <row r="49" spans="1:40" s="13" customFormat="1" ht="4.5" customHeight="1">
      <c r="A49" s="47"/>
      <c r="B49" s="47"/>
      <c r="C49" s="47"/>
      <c r="D49" s="47"/>
      <c r="E49" s="47"/>
      <c r="F49" s="47"/>
      <c r="G49" s="47"/>
      <c r="H49" s="47"/>
      <c r="I49" s="47"/>
      <c r="J49" s="48"/>
      <c r="K49" s="48"/>
      <c r="L49" s="48"/>
      <c r="M49" s="49"/>
      <c r="N49" s="11"/>
      <c r="W49" s="59"/>
      <c r="X49" s="11"/>
      <c r="Y49" s="11"/>
      <c r="Z49" s="11"/>
      <c r="AA49" s="11"/>
      <c r="AB49" s="11"/>
      <c r="AC49" s="11"/>
      <c r="AD49" s="11"/>
      <c r="AE49" s="11"/>
      <c r="AF49" s="11"/>
      <c r="AG49" s="48"/>
      <c r="AH49" s="48"/>
      <c r="AI49" s="48"/>
      <c r="AJ49" s="49"/>
      <c r="AK49" s="11"/>
      <c r="AL49" s="59"/>
      <c r="AM49" s="59"/>
      <c r="AN49" s="12"/>
    </row>
    <row r="50" spans="1:40" ht="21" customHeight="1">
      <c r="A50" s="14" t="s">
        <v>118</v>
      </c>
      <c r="B50" s="1"/>
      <c r="C50" s="5"/>
      <c r="D50" s="5"/>
      <c r="E50" s="5"/>
      <c r="F50" s="5"/>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5"/>
      <c r="AM50" s="5"/>
      <c r="AN50" s="4"/>
    </row>
    <row r="51" spans="1:40" ht="25" customHeight="1">
      <c r="A51" s="4"/>
      <c r="B51" s="22"/>
      <c r="C51" s="153" t="str">
        <f>IF(VLOOKUP($AK$1,選択肢!$A$1:$J$32,C56,FALSE)=0,"-",VLOOKUP($AK$1,選択肢!$A$1:$J$32,C56,FALSE))</f>
        <v>管理者</v>
      </c>
      <c r="D51" s="154"/>
      <c r="E51" s="160" t="str">
        <f>IF(VLOOKUP($AK$1,選択肢!$A$1:$J$32,E56,FALSE)=0,"-",VLOOKUP($AK$1,選択肢!$A$1:$J$32,E56,FALSE))</f>
        <v>サービス提供責任者</v>
      </c>
      <c r="F51" s="160"/>
      <c r="G51" s="160"/>
      <c r="H51" s="160"/>
      <c r="I51" s="153" t="str">
        <f>IF(VLOOKUP($AK$1,選択肢!$A$1:$J$32,I56,FALSE)=0,"-",VLOOKUP($AK$1,選択肢!$A$1:$J$32,I56,FALSE))</f>
        <v>従業者</v>
      </c>
      <c r="J51" s="154"/>
      <c r="K51" s="154"/>
      <c r="L51" s="154"/>
      <c r="M51" s="154"/>
      <c r="N51" s="161"/>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4"/>
    </row>
    <row r="52" spans="1:40" ht="18" customHeight="1">
      <c r="A52" s="4"/>
      <c r="B52" s="22"/>
      <c r="C52" s="46" t="s">
        <v>0</v>
      </c>
      <c r="D52" s="46" t="s">
        <v>1</v>
      </c>
      <c r="E52" s="45" t="s">
        <v>0</v>
      </c>
      <c r="F52" s="159" t="s">
        <v>1</v>
      </c>
      <c r="G52" s="159"/>
      <c r="H52" s="159"/>
      <c r="I52" s="156" t="s">
        <v>0</v>
      </c>
      <c r="J52" s="157"/>
      <c r="K52" s="158"/>
      <c r="L52" s="156" t="s">
        <v>1</v>
      </c>
      <c r="M52" s="157"/>
      <c r="N52" s="158"/>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62"/>
      <c r="AM52" s="62"/>
      <c r="AN52" s="4"/>
    </row>
    <row r="53" spans="1:40" ht="18" customHeight="1">
      <c r="A53" s="4"/>
      <c r="B53" s="21" t="s">
        <v>16</v>
      </c>
      <c r="C53" s="45">
        <f>COUNTIFS($B$11:$B$31,C$51,$C$11:$C$31,"A",$E$11:$E$31,"*")</f>
        <v>0</v>
      </c>
      <c r="D53" s="45">
        <f>COUNTIFS($B$11:$B$31,C$51,$C$11:$C$31,"B",$E$11:$E$31,"*")</f>
        <v>0</v>
      </c>
      <c r="E53" s="45">
        <f>COUNTIFS($B$11:$B$31,E$51,$C$11:$C$31,"A",$E$11:$E$31,"*")</f>
        <v>0</v>
      </c>
      <c r="F53" s="156">
        <f>COUNTIFS($B$11:$B$31,E$51,$C$11:$C$31,"B",$E$11:$E$31,"*")</f>
        <v>0</v>
      </c>
      <c r="G53" s="157"/>
      <c r="H53" s="158"/>
      <c r="I53" s="156">
        <f>COUNTIFS($B$11:$B$31,I$51,$C$11:$C$31,"A",$E$11:$E$31,"*")</f>
        <v>0</v>
      </c>
      <c r="J53" s="157"/>
      <c r="K53" s="158"/>
      <c r="L53" s="156">
        <f>COUNTIFS($B$11:$B$31,I$51,$C$11:$C$31,"B",$E$11:$E$31,"*")</f>
        <v>0</v>
      </c>
      <c r="M53" s="157"/>
      <c r="N53" s="158"/>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62"/>
      <c r="AM53" s="62"/>
      <c r="AN53" s="4"/>
    </row>
    <row r="54" spans="1:40" ht="18" customHeight="1">
      <c r="A54" s="4"/>
      <c r="B54" s="28" t="s">
        <v>17</v>
      </c>
      <c r="C54" s="54"/>
      <c r="D54" s="54"/>
      <c r="E54" s="45">
        <f>COUNTIFS($B$11:$B$31,E$51,$C$11:$C$31,"C",$E$11:$E$31,"*")</f>
        <v>0</v>
      </c>
      <c r="F54" s="156">
        <f>COUNTIFS($B$11:$B$31,E$51,$C$11:$C$31,"D",$E$11:$E$31,"*")</f>
        <v>0</v>
      </c>
      <c r="G54" s="157"/>
      <c r="H54" s="158"/>
      <c r="I54" s="156">
        <f>COUNTIFS($B$11:$B$31,I$51,$C$11:$C$31,"C",$E$11:$E$31,"*")</f>
        <v>0</v>
      </c>
      <c r="J54" s="157"/>
      <c r="K54" s="158"/>
      <c r="L54" s="156">
        <f>COUNTIFS($B$11:$B$31,I$51,$C$11:$C$31,"D",$E$11:$E$31,"*")</f>
        <v>0</v>
      </c>
      <c r="M54" s="157"/>
      <c r="N54" s="158"/>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62"/>
      <c r="AM54" s="62"/>
      <c r="AN54" s="4"/>
    </row>
    <row r="55" spans="1:40" ht="18" customHeight="1">
      <c r="A55" s="4"/>
      <c r="B55" s="28" t="s">
        <v>108</v>
      </c>
      <c r="C55" s="163"/>
      <c r="D55" s="164"/>
      <c r="E55" s="156" t="str">
        <f>IF($AK$3="４週",SUMIFS($AK$11:$AK$31,$B$11:$B$31,E51)/4/$AH$5,IF($AK$3="歴月",SUMIFS($AK$11:$AK$31,$B$11:$B$31,E51)/$AL$5,"記載する期間を選択してください"))</f>
        <v>記載する期間を選択してください</v>
      </c>
      <c r="F55" s="157"/>
      <c r="G55" s="157"/>
      <c r="H55" s="158"/>
      <c r="I55" s="156" t="str">
        <f>IF($AK$3="４週",SUMIFS($AK$11:$AK$31,$B$11:$B$31,I51)/4/$AH$5,IF($AK$3="歴月",SUMIFS($AK$11:$AK$31,$B$11:$B$31,I51)/$AL$5,"記載する期間を選択してください"))</f>
        <v>記載する期間を選択してください</v>
      </c>
      <c r="J55" s="157"/>
      <c r="K55" s="157"/>
      <c r="L55" s="157"/>
      <c r="M55" s="157"/>
      <c r="N55" s="158"/>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4"/>
    </row>
    <row r="56" spans="1:40" ht="5.15" customHeight="1">
      <c r="A56" s="4"/>
      <c r="B56" s="1"/>
      <c r="C56" s="24">
        <v>2</v>
      </c>
      <c r="D56" s="24"/>
      <c r="E56" s="24">
        <v>3</v>
      </c>
      <c r="F56" s="24"/>
      <c r="G56" s="24"/>
      <c r="H56" s="24"/>
      <c r="I56" s="24">
        <v>4</v>
      </c>
      <c r="J56" s="24"/>
      <c r="K56" s="24"/>
      <c r="L56" s="24"/>
      <c r="M56" s="24"/>
      <c r="N56" s="24"/>
      <c r="O56" s="24">
        <v>5</v>
      </c>
      <c r="P56" s="24"/>
      <c r="Q56" s="24"/>
      <c r="R56" s="24"/>
      <c r="S56" s="24"/>
      <c r="T56" s="24"/>
      <c r="U56" s="24">
        <v>6</v>
      </c>
      <c r="V56" s="24"/>
      <c r="W56" s="24"/>
      <c r="X56" s="24"/>
      <c r="Y56" s="24"/>
      <c r="Z56" s="24"/>
      <c r="AA56" s="24">
        <v>7</v>
      </c>
      <c r="AB56" s="24"/>
      <c r="AC56" s="24"/>
      <c r="AD56" s="24"/>
      <c r="AE56" s="24"/>
      <c r="AF56" s="24"/>
      <c r="AG56" s="24">
        <v>8</v>
      </c>
      <c r="AH56" s="24"/>
      <c r="AI56" s="24"/>
      <c r="AJ56" s="24"/>
      <c r="AK56" s="24"/>
      <c r="AL56" s="24">
        <v>9</v>
      </c>
      <c r="AM56" s="43"/>
      <c r="AN56" s="4"/>
    </row>
    <row r="57" spans="1:40" ht="15" customHeight="1">
      <c r="A57" s="31" t="s">
        <v>73</v>
      </c>
      <c r="B57" s="36"/>
      <c r="C57" s="37"/>
      <c r="D57" s="37"/>
      <c r="E57" s="37"/>
      <c r="F57" s="38"/>
      <c r="G57" s="37"/>
      <c r="H57" s="24"/>
      <c r="I57" s="24"/>
      <c r="J57" s="24"/>
      <c r="K57" s="24"/>
      <c r="L57" s="24"/>
      <c r="M57" s="24"/>
      <c r="N57" s="24"/>
      <c r="O57" s="24"/>
      <c r="P57" s="24"/>
      <c r="Q57" s="24"/>
      <c r="R57" s="24">
        <v>6</v>
      </c>
      <c r="S57" s="24"/>
      <c r="T57" s="24"/>
      <c r="U57" s="24"/>
      <c r="V57" s="24"/>
      <c r="W57" s="24"/>
      <c r="X57" s="24">
        <v>7</v>
      </c>
      <c r="Y57" s="24"/>
      <c r="Z57" s="24"/>
      <c r="AA57" s="24"/>
      <c r="AB57" s="24"/>
      <c r="AC57" s="24"/>
      <c r="AD57" s="24">
        <v>8</v>
      </c>
      <c r="AE57" s="24"/>
      <c r="AF57" s="24"/>
      <c r="AG57" s="25"/>
      <c r="AH57" s="25"/>
      <c r="AI57" s="25"/>
      <c r="AJ57" s="25">
        <v>9</v>
      </c>
      <c r="AK57" s="23"/>
      <c r="AL57" s="23"/>
      <c r="AM57" s="4"/>
    </row>
    <row r="58" spans="1:40" s="2" customFormat="1" ht="15" customHeight="1">
      <c r="A58" s="31" t="s">
        <v>74</v>
      </c>
      <c r="B58" s="30"/>
      <c r="C58" s="30"/>
      <c r="D58" s="30"/>
      <c r="E58" s="30"/>
      <c r="F58" s="30"/>
      <c r="G58" s="30"/>
      <c r="H58" s="20"/>
      <c r="I58" s="20"/>
      <c r="J58" s="20"/>
      <c r="K58" s="20"/>
      <c r="L58" s="20"/>
      <c r="M58" s="20"/>
    </row>
    <row r="59" spans="1:40" s="2" customFormat="1" ht="15" customHeight="1">
      <c r="A59" s="31" t="s">
        <v>119</v>
      </c>
      <c r="B59" s="30"/>
      <c r="C59" s="30"/>
      <c r="D59" s="30"/>
      <c r="E59" s="30"/>
      <c r="F59" s="30"/>
      <c r="G59" s="30"/>
      <c r="H59" s="20"/>
      <c r="I59" s="20"/>
      <c r="J59" s="20"/>
      <c r="K59" s="20"/>
      <c r="L59" s="20"/>
      <c r="M59" s="20"/>
    </row>
    <row r="60" spans="1:40" s="2" customFormat="1" ht="15" customHeight="1">
      <c r="A60" s="31" t="s">
        <v>75</v>
      </c>
      <c r="B60" s="30"/>
      <c r="C60" s="30"/>
      <c r="D60" s="30"/>
      <c r="E60" s="30"/>
      <c r="F60" s="30"/>
      <c r="G60" s="30"/>
      <c r="H60" s="20"/>
      <c r="I60" s="20"/>
      <c r="J60" s="20"/>
      <c r="K60" s="20"/>
      <c r="L60" s="20"/>
      <c r="M60" s="20"/>
    </row>
    <row r="61" spans="1:40" s="2" customFormat="1" ht="15" customHeight="1">
      <c r="A61" s="31" t="s">
        <v>76</v>
      </c>
      <c r="B61" s="30"/>
      <c r="C61" s="30"/>
      <c r="D61" s="30"/>
      <c r="E61" s="30"/>
      <c r="F61" s="30"/>
      <c r="G61" s="30"/>
      <c r="H61" s="20"/>
      <c r="I61" s="20"/>
      <c r="J61" s="20"/>
      <c r="K61" s="20"/>
      <c r="L61" s="20"/>
      <c r="M61" s="20"/>
    </row>
    <row r="62" spans="1:40" ht="15" customHeight="1">
      <c r="A62" s="2" t="s">
        <v>77</v>
      </c>
      <c r="B62" s="39"/>
      <c r="C62" s="2"/>
      <c r="D62" s="2"/>
      <c r="E62" s="2"/>
      <c r="F62" s="2"/>
      <c r="G62" s="2"/>
    </row>
    <row r="63" spans="1:40" ht="15" customHeight="1">
      <c r="A63" s="2" t="s">
        <v>78</v>
      </c>
      <c r="B63" s="39"/>
      <c r="C63" s="2"/>
      <c r="D63" s="2"/>
      <c r="E63" s="2"/>
      <c r="F63" s="2"/>
      <c r="G63" s="2"/>
    </row>
    <row r="64" spans="1:40" ht="15" customHeight="1">
      <c r="A64" s="2"/>
      <c r="B64" s="21" t="s">
        <v>79</v>
      </c>
      <c r="C64" s="132" t="s">
        <v>80</v>
      </c>
      <c r="D64" s="132"/>
      <c r="E64" s="132"/>
      <c r="F64" s="2"/>
      <c r="G64" s="2"/>
    </row>
    <row r="65" spans="1:7" ht="15" customHeight="1">
      <c r="A65" s="2"/>
      <c r="B65" s="42" t="s">
        <v>97</v>
      </c>
      <c r="C65" s="162" t="s">
        <v>81</v>
      </c>
      <c r="D65" s="162"/>
      <c r="E65" s="162"/>
      <c r="F65" s="2"/>
      <c r="G65" s="2"/>
    </row>
    <row r="66" spans="1:7" ht="15" customHeight="1">
      <c r="A66" s="2"/>
      <c r="B66" s="42" t="s">
        <v>98</v>
      </c>
      <c r="C66" s="162" t="s">
        <v>82</v>
      </c>
      <c r="D66" s="162"/>
      <c r="E66" s="162"/>
      <c r="F66" s="2"/>
      <c r="G66" s="2"/>
    </row>
    <row r="67" spans="1:7" ht="15" customHeight="1">
      <c r="A67" s="2"/>
      <c r="B67" s="42" t="s">
        <v>99</v>
      </c>
      <c r="C67" s="162" t="s">
        <v>83</v>
      </c>
      <c r="D67" s="162"/>
      <c r="E67" s="162"/>
      <c r="F67" s="2"/>
      <c r="G67" s="2"/>
    </row>
    <row r="68" spans="1:7" ht="15" customHeight="1">
      <c r="A68" s="2"/>
      <c r="B68" s="42" t="s">
        <v>100</v>
      </c>
      <c r="C68" s="162" t="s">
        <v>84</v>
      </c>
      <c r="D68" s="162"/>
      <c r="E68" s="162"/>
      <c r="F68" s="2"/>
      <c r="G68" s="2"/>
    </row>
    <row r="69" spans="1:7" ht="15" customHeight="1">
      <c r="A69" s="2"/>
      <c r="B69" s="31" t="s">
        <v>85</v>
      </c>
      <c r="C69" s="2"/>
      <c r="D69" s="2"/>
      <c r="E69" s="2"/>
      <c r="F69" s="2"/>
      <c r="G69" s="2"/>
    </row>
    <row r="70" spans="1:7" ht="15" customHeight="1">
      <c r="A70" s="2"/>
      <c r="B70" s="31" t="s">
        <v>102</v>
      </c>
      <c r="C70" s="2"/>
      <c r="D70" s="2"/>
      <c r="E70" s="2"/>
      <c r="F70" s="2"/>
      <c r="G70" s="2"/>
    </row>
    <row r="71" spans="1:7" ht="15" customHeight="1">
      <c r="A71" s="2"/>
      <c r="B71" s="31" t="s">
        <v>86</v>
      </c>
      <c r="C71" s="2"/>
      <c r="D71" s="2"/>
      <c r="E71" s="2"/>
      <c r="F71" s="2"/>
      <c r="G71" s="2"/>
    </row>
    <row r="72" spans="1:7" ht="15" customHeight="1">
      <c r="A72" s="2" t="s">
        <v>87</v>
      </c>
      <c r="B72" s="39"/>
      <c r="C72" s="2"/>
      <c r="D72" s="2"/>
      <c r="E72" s="2"/>
      <c r="F72" s="2"/>
      <c r="G72" s="2"/>
    </row>
    <row r="73" spans="1:7" ht="15" customHeight="1">
      <c r="A73" s="2" t="s">
        <v>88</v>
      </c>
      <c r="B73" s="39"/>
      <c r="C73" s="2"/>
      <c r="D73" s="2"/>
      <c r="E73" s="2"/>
      <c r="F73" s="2"/>
      <c r="G73" s="2"/>
    </row>
    <row r="74" spans="1:7" ht="15" customHeight="1">
      <c r="A74" s="2" t="s">
        <v>103</v>
      </c>
      <c r="B74" s="39"/>
      <c r="C74" s="2"/>
      <c r="D74" s="2"/>
      <c r="E74" s="2"/>
      <c r="F74" s="2"/>
      <c r="G74" s="2"/>
    </row>
    <row r="75" spans="1:7" ht="15" customHeight="1">
      <c r="A75" s="2" t="s">
        <v>89</v>
      </c>
      <c r="B75" s="39"/>
      <c r="C75" s="2"/>
      <c r="D75" s="2"/>
      <c r="E75" s="2"/>
      <c r="F75" s="2"/>
      <c r="G75" s="2"/>
    </row>
    <row r="76" spans="1:7" ht="15" customHeight="1">
      <c r="A76" s="2" t="s">
        <v>150</v>
      </c>
      <c r="B76" s="39"/>
      <c r="C76" s="2"/>
      <c r="D76" s="2"/>
      <c r="E76" s="2"/>
      <c r="F76" s="2"/>
      <c r="G76" s="2"/>
    </row>
    <row r="77" spans="1:7" ht="15" customHeight="1">
      <c r="A77" s="2" t="s">
        <v>90</v>
      </c>
      <c r="B77" s="39"/>
      <c r="C77" s="2"/>
      <c r="D77" s="2"/>
      <c r="E77" s="2"/>
      <c r="F77" s="2"/>
      <c r="G77" s="2"/>
    </row>
    <row r="78" spans="1:7" ht="15" customHeight="1">
      <c r="A78" s="2" t="s">
        <v>91</v>
      </c>
      <c r="B78" s="39"/>
      <c r="C78" s="2"/>
      <c r="D78" s="2"/>
      <c r="E78" s="2"/>
      <c r="F78" s="2"/>
      <c r="G78" s="2"/>
    </row>
    <row r="79" spans="1:7" ht="15" customHeight="1">
      <c r="A79" s="2" t="s">
        <v>92</v>
      </c>
      <c r="B79" s="39"/>
      <c r="C79" s="2"/>
      <c r="D79" s="2"/>
      <c r="E79" s="2"/>
      <c r="F79" s="2"/>
      <c r="G79" s="2"/>
    </row>
    <row r="80" spans="1:7" ht="15" customHeight="1">
      <c r="A80" s="2" t="s">
        <v>93</v>
      </c>
      <c r="B80" s="39"/>
      <c r="C80" s="2"/>
      <c r="D80" s="2"/>
      <c r="E80" s="2"/>
      <c r="F80" s="2"/>
      <c r="G80" s="2"/>
    </row>
    <row r="81" spans="1:7" ht="15" customHeight="1">
      <c r="A81" s="2" t="s">
        <v>94</v>
      </c>
      <c r="B81" s="39"/>
      <c r="C81" s="2"/>
      <c r="D81" s="2"/>
      <c r="E81" s="2"/>
      <c r="F81" s="2"/>
      <c r="G81" s="2"/>
    </row>
    <row r="82" spans="1:7" ht="15" customHeight="1">
      <c r="A82" s="2" t="s">
        <v>95</v>
      </c>
      <c r="B82" s="39"/>
      <c r="C82" s="2"/>
      <c r="D82" s="2"/>
      <c r="E82" s="2"/>
      <c r="F82" s="2"/>
      <c r="G82" s="2"/>
    </row>
    <row r="83" spans="1:7" ht="15" customHeight="1">
      <c r="A83" s="2" t="s">
        <v>96</v>
      </c>
      <c r="B83" s="39"/>
      <c r="C83" s="2"/>
      <c r="D83" s="2"/>
      <c r="E83" s="2"/>
      <c r="F83" s="2"/>
      <c r="G83" s="2"/>
    </row>
    <row r="84" spans="1:7" ht="15" customHeight="1">
      <c r="A84" s="2" t="s">
        <v>101</v>
      </c>
      <c r="B84" s="39"/>
      <c r="C84" s="2"/>
      <c r="D84" s="2"/>
      <c r="E84" s="2"/>
      <c r="F84" s="2"/>
      <c r="G84" s="2"/>
    </row>
  </sheetData>
  <sheetProtection algorithmName="SHA-512" hashValue="wbD1pKDRPa3k1w5KyvUi6BtGkRRdRgkRS+9ZZaI5rwEaaTCJbE5EYN0UtKPwlWlzB8qsagcGGSTddBU1mA59yw==" saltValue="88ud+KuZHtayfDNSRtxhAw==" spinCount="100000" sheet="1" objects="1" scenarios="1" formatCells="0" insertRows="0"/>
  <mergeCells count="134">
    <mergeCell ref="C68:E68"/>
    <mergeCell ref="AG55:AK55"/>
    <mergeCell ref="AL55:AM55"/>
    <mergeCell ref="C64:E64"/>
    <mergeCell ref="C65:E65"/>
    <mergeCell ref="C66:E66"/>
    <mergeCell ref="C67:E67"/>
    <mergeCell ref="C55:D55"/>
    <mergeCell ref="E55:H55"/>
    <mergeCell ref="I55:N55"/>
    <mergeCell ref="O55:T55"/>
    <mergeCell ref="U55:Z55"/>
    <mergeCell ref="AA55:AF55"/>
    <mergeCell ref="AM40:AN40"/>
    <mergeCell ref="AL51:AM51"/>
    <mergeCell ref="AJ53:AK53"/>
    <mergeCell ref="F53:H53"/>
    <mergeCell ref="I53:K53"/>
    <mergeCell ref="L53:N53"/>
    <mergeCell ref="O53:Q53"/>
    <mergeCell ref="R53:T53"/>
    <mergeCell ref="U53:W53"/>
    <mergeCell ref="AA51:AF51"/>
    <mergeCell ref="AG51:AK51"/>
    <mergeCell ref="AD52:AF52"/>
    <mergeCell ref="AG52:AI52"/>
    <mergeCell ref="AJ52:AK52"/>
    <mergeCell ref="F52:H52"/>
    <mergeCell ref="I52:K52"/>
    <mergeCell ref="L52:N52"/>
    <mergeCell ref="O52:Q52"/>
    <mergeCell ref="R52:T52"/>
    <mergeCell ref="U52:W52"/>
    <mergeCell ref="X52:Z52"/>
    <mergeCell ref="E51:H51"/>
    <mergeCell ref="I51:N51"/>
    <mergeCell ref="O51:T51"/>
    <mergeCell ref="AH40:AL40"/>
    <mergeCell ref="M40:AG40"/>
    <mergeCell ref="AM41:AN43"/>
    <mergeCell ref="A42:C42"/>
    <mergeCell ref="F42:H42"/>
    <mergeCell ref="AD54:AF54"/>
    <mergeCell ref="AG54:AI54"/>
    <mergeCell ref="AJ54:AK54"/>
    <mergeCell ref="X53:Z53"/>
    <mergeCell ref="AA53:AC53"/>
    <mergeCell ref="AD53:AF53"/>
    <mergeCell ref="AG53:AI53"/>
    <mergeCell ref="X54:Z54"/>
    <mergeCell ref="C51:D51"/>
    <mergeCell ref="U51:Z51"/>
    <mergeCell ref="AA52:AC52"/>
    <mergeCell ref="F54:H54"/>
    <mergeCell ref="I54:K54"/>
    <mergeCell ref="L54:N54"/>
    <mergeCell ref="O54:Q54"/>
    <mergeCell ref="R54:T54"/>
    <mergeCell ref="U54:W54"/>
    <mergeCell ref="AA54:AC54"/>
    <mergeCell ref="I45:K45"/>
    <mergeCell ref="A43:C43"/>
    <mergeCell ref="F43:H43"/>
    <mergeCell ref="I43:K43"/>
    <mergeCell ref="I42:K42"/>
    <mergeCell ref="A40:C40"/>
    <mergeCell ref="F40:H40"/>
    <mergeCell ref="I40:K40"/>
    <mergeCell ref="A41:C41"/>
    <mergeCell ref="F41:H41"/>
    <mergeCell ref="I41:K41"/>
    <mergeCell ref="AM29:AN29"/>
    <mergeCell ref="AM31:AN31"/>
    <mergeCell ref="A32:E32"/>
    <mergeCell ref="AM32:AN33"/>
    <mergeCell ref="A33:E33"/>
    <mergeCell ref="AM23:AN23"/>
    <mergeCell ref="AM24:AN24"/>
    <mergeCell ref="AM25:AN25"/>
    <mergeCell ref="AM26:AN26"/>
    <mergeCell ref="AM27:AN27"/>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8:AN48"/>
    <mergeCell ref="AM44:AN44"/>
    <mergeCell ref="AH44:AL44"/>
    <mergeCell ref="AH41:AI41"/>
    <mergeCell ref="AK41:AL41"/>
    <mergeCell ref="AK42:AL42"/>
    <mergeCell ref="AH42:AI42"/>
    <mergeCell ref="AK43:AL43"/>
    <mergeCell ref="AH43:AI43"/>
    <mergeCell ref="Q41:AG41"/>
    <mergeCell ref="Q42:AG42"/>
    <mergeCell ref="Q43:AG43"/>
    <mergeCell ref="N41:P43"/>
    <mergeCell ref="N44:AG44"/>
    <mergeCell ref="M41:M43"/>
    <mergeCell ref="X45:Y45"/>
  </mergeCells>
  <phoneticPr fontId="3"/>
  <dataValidations count="7">
    <dataValidation type="list" allowBlank="1" showInputMessage="1" showErrorMessage="1" sqref="B12:B31"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1:F42" xr:uid="{00000000-0002-0000-0200-000003000000}">
      <formula1>0</formula1>
    </dataValidation>
    <dataValidation operator="greaterThanOrEqual" allowBlank="1" showInputMessage="1" showErrorMessage="1" sqref="X39 I48:I49 U39 I35:I38 L35:L37 L48:L49" xr:uid="{00000000-0002-0000-0200-000004000000}"/>
    <dataValidation type="list" allowBlank="1" showInputMessage="1" showErrorMessage="1" sqref="C11:C31" xr:uid="{00000000-0002-0000-0200-000005000000}">
      <formula1>"A,B,C,D"</formula1>
    </dataValidation>
    <dataValidation type="list" allowBlank="1" showInputMessage="1" showErrorMessage="1" sqref="M41:M44 X45:Y45"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5</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62</v>
      </c>
      <c r="AJ1" s="27"/>
      <c r="AK1" s="165" t="s">
        <v>163</v>
      </c>
      <c r="AL1" s="165"/>
      <c r="AM1" s="165"/>
      <c r="AN1" s="165"/>
    </row>
    <row r="2" spans="1:40" ht="18" customHeight="1">
      <c r="A2" s="4"/>
      <c r="B2" s="7"/>
      <c r="C2" s="7"/>
      <c r="D2" s="7"/>
      <c r="E2" s="7"/>
      <c r="F2" s="7"/>
      <c r="G2" s="7"/>
      <c r="H2" s="7"/>
      <c r="I2" s="7"/>
      <c r="J2" s="7"/>
      <c r="K2" s="41"/>
      <c r="L2" s="41"/>
      <c r="M2" s="127">
        <v>2025</v>
      </c>
      <c r="N2" s="127"/>
      <c r="O2" s="127"/>
      <c r="P2" s="127"/>
      <c r="Q2" s="128" t="s">
        <v>58</v>
      </c>
      <c r="R2" s="128"/>
      <c r="S2" s="127">
        <v>4</v>
      </c>
      <c r="T2" s="127"/>
      <c r="U2" s="128" t="s">
        <v>59</v>
      </c>
      <c r="V2" s="128"/>
      <c r="W2" s="7"/>
      <c r="X2" s="7"/>
      <c r="Y2" s="7"/>
      <c r="Z2" s="32"/>
      <c r="AA2" s="32"/>
      <c r="AC2" s="27"/>
      <c r="AD2" s="7"/>
      <c r="AE2" s="7"/>
      <c r="AF2" s="7"/>
      <c r="AG2" s="7"/>
      <c r="AH2" s="7"/>
      <c r="AI2" s="27" t="s">
        <v>63</v>
      </c>
      <c r="AJ2" s="27"/>
      <c r="AK2" s="129"/>
      <c r="AL2" s="129"/>
      <c r="AM2" s="129"/>
      <c r="AN2" s="129"/>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66</v>
      </c>
      <c r="AJ3" s="27"/>
      <c r="AK3" s="123"/>
      <c r="AL3" s="123"/>
      <c r="AM3" s="123"/>
      <c r="AN3" s="123"/>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67</v>
      </c>
      <c r="AJ4" s="27"/>
      <c r="AK4" s="123"/>
      <c r="AL4" s="123"/>
      <c r="AM4" s="123"/>
      <c r="AN4" s="123"/>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68</v>
      </c>
      <c r="AH5" s="166"/>
      <c r="AI5" s="166"/>
      <c r="AJ5" s="166"/>
      <c r="AK5" s="34" t="s">
        <v>64</v>
      </c>
      <c r="AL5" s="81"/>
      <c r="AM5" s="34" t="s">
        <v>65</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33" t="s">
        <v>61</v>
      </c>
      <c r="B7" s="132" t="s">
        <v>69</v>
      </c>
      <c r="C7" s="134" t="s">
        <v>70</v>
      </c>
      <c r="D7" s="132" t="s">
        <v>71</v>
      </c>
      <c r="E7" s="137" t="s">
        <v>72</v>
      </c>
      <c r="F7" s="138" t="s">
        <v>104</v>
      </c>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25" t="s">
        <v>105</v>
      </c>
      <c r="AL7" s="130" t="s">
        <v>106</v>
      </c>
      <c r="AM7" s="131" t="s">
        <v>107</v>
      </c>
      <c r="AN7" s="131"/>
    </row>
    <row r="8" spans="1:40" ht="15" customHeight="1">
      <c r="A8" s="133"/>
      <c r="B8" s="132"/>
      <c r="C8" s="135"/>
      <c r="D8" s="132"/>
      <c r="E8" s="137"/>
      <c r="F8" s="132" t="s">
        <v>12</v>
      </c>
      <c r="G8" s="132"/>
      <c r="H8" s="132"/>
      <c r="I8" s="132"/>
      <c r="J8" s="132"/>
      <c r="K8" s="132"/>
      <c r="L8" s="132"/>
      <c r="M8" s="132" t="s">
        <v>13</v>
      </c>
      <c r="N8" s="132"/>
      <c r="O8" s="132"/>
      <c r="P8" s="132"/>
      <c r="Q8" s="132"/>
      <c r="R8" s="132"/>
      <c r="S8" s="132"/>
      <c r="T8" s="132" t="s">
        <v>14</v>
      </c>
      <c r="U8" s="132"/>
      <c r="V8" s="132"/>
      <c r="W8" s="132"/>
      <c r="X8" s="132"/>
      <c r="Y8" s="132"/>
      <c r="Z8" s="132"/>
      <c r="AA8" s="132" t="s">
        <v>15</v>
      </c>
      <c r="AB8" s="132"/>
      <c r="AC8" s="132"/>
      <c r="AD8" s="132"/>
      <c r="AE8" s="132"/>
      <c r="AF8" s="132"/>
      <c r="AG8" s="132"/>
      <c r="AH8" s="132" t="s">
        <v>18</v>
      </c>
      <c r="AI8" s="132"/>
      <c r="AJ8" s="132"/>
      <c r="AK8" s="125"/>
      <c r="AL8" s="130"/>
      <c r="AM8" s="131"/>
      <c r="AN8" s="131"/>
    </row>
    <row r="9" spans="1:40" ht="15" customHeight="1">
      <c r="A9" s="133"/>
      <c r="B9" s="132"/>
      <c r="C9" s="135"/>
      <c r="D9" s="132"/>
      <c r="E9" s="137"/>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30"/>
      <c r="AM9" s="131"/>
      <c r="AN9" s="131"/>
    </row>
    <row r="10" spans="1:40" ht="15" customHeight="1">
      <c r="A10" s="133"/>
      <c r="B10" s="132"/>
      <c r="C10" s="136"/>
      <c r="D10" s="132"/>
      <c r="E10" s="137"/>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30"/>
      <c r="AM10" s="131"/>
      <c r="AN10" s="131"/>
    </row>
    <row r="11" spans="1:40" ht="18" customHeight="1">
      <c r="A11" s="19">
        <v>1</v>
      </c>
      <c r="B11" s="82" t="s">
        <v>20</v>
      </c>
      <c r="C11" s="74"/>
      <c r="D11" s="83"/>
      <c r="E11" s="84"/>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15">
        <f>+SUM(F11:AJ11)</f>
        <v>0</v>
      </c>
      <c r="AL11" s="16">
        <f>IF($AK$3="４週",AK11/4,AK11/(DAY(EOMONTH($F$9,0))/7))</f>
        <v>0</v>
      </c>
      <c r="AM11" s="139"/>
      <c r="AN11" s="139"/>
    </row>
    <row r="12" spans="1:40" ht="18" customHeight="1">
      <c r="A12" s="19">
        <v>2</v>
      </c>
      <c r="B12" s="82"/>
      <c r="C12" s="74"/>
      <c r="D12" s="83"/>
      <c r="E12" s="84"/>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15">
        <f t="shared" ref="AK12:AK32" si="0">+SUM(F12:AJ12)</f>
        <v>0</v>
      </c>
      <c r="AL12" s="16">
        <f t="shared" ref="AL12:AL29" si="1">IF($AK$3="４週",AK12/4,AK12/(DAY(EOMONTH($F$9,0))/7))</f>
        <v>0</v>
      </c>
      <c r="AM12" s="139"/>
      <c r="AN12" s="139"/>
    </row>
    <row r="13" spans="1:40" ht="18" customHeight="1">
      <c r="A13" s="19">
        <v>3</v>
      </c>
      <c r="B13" s="82"/>
      <c r="C13" s="74"/>
      <c r="D13" s="83"/>
      <c r="E13" s="84"/>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15">
        <f t="shared" si="0"/>
        <v>0</v>
      </c>
      <c r="AL13" s="16">
        <f t="shared" si="1"/>
        <v>0</v>
      </c>
      <c r="AM13" s="139"/>
      <c r="AN13" s="139"/>
    </row>
    <row r="14" spans="1:40" ht="18" customHeight="1">
      <c r="A14" s="19">
        <v>4</v>
      </c>
      <c r="B14" s="82"/>
      <c r="C14" s="74"/>
      <c r="D14" s="83"/>
      <c r="E14" s="84"/>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15">
        <f t="shared" si="0"/>
        <v>0</v>
      </c>
      <c r="AL14" s="16">
        <f t="shared" si="1"/>
        <v>0</v>
      </c>
      <c r="AM14" s="139"/>
      <c r="AN14" s="139"/>
    </row>
    <row r="15" spans="1:40" ht="18" customHeight="1">
      <c r="A15" s="19">
        <v>5</v>
      </c>
      <c r="B15" s="82"/>
      <c r="C15" s="74"/>
      <c r="D15" s="83"/>
      <c r="E15" s="84"/>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15">
        <f t="shared" si="0"/>
        <v>0</v>
      </c>
      <c r="AL15" s="16">
        <f t="shared" si="1"/>
        <v>0</v>
      </c>
      <c r="AM15" s="139"/>
      <c r="AN15" s="139"/>
    </row>
    <row r="16" spans="1:40" ht="18" customHeight="1">
      <c r="A16" s="19">
        <v>6</v>
      </c>
      <c r="B16" s="82"/>
      <c r="C16" s="74"/>
      <c r="D16" s="83"/>
      <c r="E16" s="84"/>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15">
        <f t="shared" si="0"/>
        <v>0</v>
      </c>
      <c r="AL16" s="16">
        <f t="shared" si="1"/>
        <v>0</v>
      </c>
      <c r="AM16" s="139"/>
      <c r="AN16" s="139"/>
    </row>
    <row r="17" spans="1:40" ht="18" customHeight="1">
      <c r="A17" s="19">
        <v>7</v>
      </c>
      <c r="B17" s="82"/>
      <c r="C17" s="74"/>
      <c r="D17" s="83"/>
      <c r="E17" s="84"/>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15">
        <f t="shared" si="0"/>
        <v>0</v>
      </c>
      <c r="AL17" s="16">
        <f t="shared" si="1"/>
        <v>0</v>
      </c>
      <c r="AM17" s="139"/>
      <c r="AN17" s="139"/>
    </row>
    <row r="18" spans="1:40" ht="18" customHeight="1">
      <c r="A18" s="19">
        <v>8</v>
      </c>
      <c r="B18" s="82"/>
      <c r="C18" s="74"/>
      <c r="D18" s="83"/>
      <c r="E18" s="84"/>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15">
        <f t="shared" si="0"/>
        <v>0</v>
      </c>
      <c r="AL18" s="16">
        <f t="shared" si="1"/>
        <v>0</v>
      </c>
      <c r="AM18" s="139"/>
      <c r="AN18" s="139"/>
    </row>
    <row r="19" spans="1:40" ht="18" customHeight="1">
      <c r="A19" s="19">
        <v>9</v>
      </c>
      <c r="B19" s="82"/>
      <c r="C19" s="74"/>
      <c r="D19" s="83"/>
      <c r="E19" s="84"/>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15">
        <f t="shared" si="0"/>
        <v>0</v>
      </c>
      <c r="AL19" s="16">
        <f t="shared" si="1"/>
        <v>0</v>
      </c>
      <c r="AM19" s="139"/>
      <c r="AN19" s="139"/>
    </row>
    <row r="20" spans="1:40" ht="18" customHeight="1">
      <c r="A20" s="19">
        <v>10</v>
      </c>
      <c r="B20" s="82"/>
      <c r="C20" s="74"/>
      <c r="D20" s="83"/>
      <c r="E20" s="84"/>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15">
        <f t="shared" ref="AK20:AK29" si="2">+SUM(F20:AJ20)</f>
        <v>0</v>
      </c>
      <c r="AL20" s="16">
        <f t="shared" si="1"/>
        <v>0</v>
      </c>
      <c r="AM20" s="139"/>
      <c r="AN20" s="139"/>
    </row>
    <row r="21" spans="1:40" ht="18" customHeight="1">
      <c r="A21" s="19">
        <v>11</v>
      </c>
      <c r="B21" s="82"/>
      <c r="C21" s="74"/>
      <c r="D21" s="83"/>
      <c r="E21" s="84"/>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15">
        <f t="shared" si="2"/>
        <v>0</v>
      </c>
      <c r="AL21" s="16">
        <f t="shared" si="1"/>
        <v>0</v>
      </c>
      <c r="AM21" s="139"/>
      <c r="AN21" s="139"/>
    </row>
    <row r="22" spans="1:40" ht="18" customHeight="1">
      <c r="A22" s="19">
        <v>12</v>
      </c>
      <c r="B22" s="82"/>
      <c r="C22" s="74"/>
      <c r="D22" s="83"/>
      <c r="E22" s="84"/>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15">
        <f t="shared" si="2"/>
        <v>0</v>
      </c>
      <c r="AL22" s="16">
        <f t="shared" si="1"/>
        <v>0</v>
      </c>
      <c r="AM22" s="139"/>
      <c r="AN22" s="139"/>
    </row>
    <row r="23" spans="1:40" ht="18" customHeight="1">
      <c r="A23" s="19">
        <v>13</v>
      </c>
      <c r="B23" s="82"/>
      <c r="C23" s="74"/>
      <c r="D23" s="83"/>
      <c r="E23" s="84"/>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5">
        <f t="shared" si="2"/>
        <v>0</v>
      </c>
      <c r="AL23" s="16">
        <f t="shared" si="1"/>
        <v>0</v>
      </c>
      <c r="AM23" s="139"/>
      <c r="AN23" s="139"/>
    </row>
    <row r="24" spans="1:40" ht="18" customHeight="1">
      <c r="A24" s="19">
        <v>14</v>
      </c>
      <c r="B24" s="82"/>
      <c r="C24" s="74"/>
      <c r="D24" s="83"/>
      <c r="E24" s="84"/>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5">
        <f t="shared" si="2"/>
        <v>0</v>
      </c>
      <c r="AL24" s="16">
        <f t="shared" si="1"/>
        <v>0</v>
      </c>
      <c r="AM24" s="139"/>
      <c r="AN24" s="139"/>
    </row>
    <row r="25" spans="1:40" ht="18" customHeight="1">
      <c r="A25" s="19">
        <v>15</v>
      </c>
      <c r="B25" s="82"/>
      <c r="C25" s="74"/>
      <c r="D25" s="83"/>
      <c r="E25" s="84"/>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15">
        <f t="shared" si="2"/>
        <v>0</v>
      </c>
      <c r="AL25" s="16">
        <f t="shared" si="1"/>
        <v>0</v>
      </c>
      <c r="AM25" s="139"/>
      <c r="AN25" s="139"/>
    </row>
    <row r="26" spans="1:40" ht="18" customHeight="1">
      <c r="A26" s="19">
        <v>16</v>
      </c>
      <c r="B26" s="82"/>
      <c r="C26" s="74"/>
      <c r="D26" s="83"/>
      <c r="E26" s="84"/>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15">
        <f t="shared" si="2"/>
        <v>0</v>
      </c>
      <c r="AL26" s="16">
        <f t="shared" si="1"/>
        <v>0</v>
      </c>
      <c r="AM26" s="139"/>
      <c r="AN26" s="139"/>
    </row>
    <row r="27" spans="1:40" ht="18" customHeight="1">
      <c r="A27" s="19">
        <v>17</v>
      </c>
      <c r="B27" s="82"/>
      <c r="C27" s="74"/>
      <c r="D27" s="83"/>
      <c r="E27" s="84"/>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15">
        <f t="shared" si="2"/>
        <v>0</v>
      </c>
      <c r="AL27" s="16">
        <f t="shared" si="1"/>
        <v>0</v>
      </c>
      <c r="AM27" s="139"/>
      <c r="AN27" s="139"/>
    </row>
    <row r="28" spans="1:40" ht="18" customHeight="1">
      <c r="A28" s="19">
        <v>18</v>
      </c>
      <c r="B28" s="82"/>
      <c r="C28" s="74"/>
      <c r="D28" s="83"/>
      <c r="E28" s="84"/>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5">
        <f t="shared" si="2"/>
        <v>0</v>
      </c>
      <c r="AL28" s="16">
        <f t="shared" si="1"/>
        <v>0</v>
      </c>
      <c r="AM28" s="139"/>
      <c r="AN28" s="139"/>
    </row>
    <row r="29" spans="1:40" ht="18" customHeight="1">
      <c r="A29" s="19">
        <v>19</v>
      </c>
      <c r="B29" s="82"/>
      <c r="C29" s="74"/>
      <c r="D29" s="83"/>
      <c r="E29" s="84"/>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5">
        <f t="shared" si="2"/>
        <v>0</v>
      </c>
      <c r="AL29" s="16">
        <f t="shared" si="1"/>
        <v>0</v>
      </c>
      <c r="AM29" s="139"/>
      <c r="AN29" s="139"/>
    </row>
    <row r="30" spans="1:40" ht="18" customHeight="1">
      <c r="A30" s="93">
        <v>20</v>
      </c>
      <c r="B30" s="82"/>
      <c r="C30" s="74"/>
      <c r="D30" s="83"/>
      <c r="E30" s="84"/>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94">
        <f t="shared" ref="AK30" si="3">+SUM(F30:AJ30)</f>
        <v>0</v>
      </c>
      <c r="AL30" s="95">
        <f t="shared" ref="AL30:AL31" si="4">IF($AK$3="４週",AK30/4,AK30/(DAY(EOMONTH($F$9,0))/7))</f>
        <v>0</v>
      </c>
      <c r="AM30" s="139"/>
      <c r="AN30" s="139"/>
    </row>
    <row r="31" spans="1:40" s="13" customFormat="1" ht="18" customHeight="1">
      <c r="A31" s="85"/>
      <c r="B31" s="91"/>
      <c r="C31" s="87"/>
      <c r="D31" s="86"/>
      <c r="E31" s="92"/>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ref="AK31" si="5">+SUM(F31:AJ31)</f>
        <v>0</v>
      </c>
      <c r="AL31" s="16">
        <f t="shared" si="4"/>
        <v>0</v>
      </c>
      <c r="AM31" s="140"/>
      <c r="AN31" s="140"/>
    </row>
    <row r="32" spans="1:40" ht="18" customHeight="1">
      <c r="A32" s="137" t="s">
        <v>2</v>
      </c>
      <c r="B32" s="141"/>
      <c r="C32" s="141"/>
      <c r="D32" s="141"/>
      <c r="E32" s="141"/>
      <c r="F32" s="17">
        <f>+SUM(F11:F31)</f>
        <v>0</v>
      </c>
      <c r="G32" s="17">
        <f t="shared" ref="G32:AJ32" si="6">+SUM(G11:G31)</f>
        <v>0</v>
      </c>
      <c r="H32" s="17">
        <f t="shared" si="6"/>
        <v>0</v>
      </c>
      <c r="I32" s="17">
        <f t="shared" si="6"/>
        <v>0</v>
      </c>
      <c r="J32" s="17">
        <f t="shared" si="6"/>
        <v>0</v>
      </c>
      <c r="K32" s="17">
        <f t="shared" si="6"/>
        <v>0</v>
      </c>
      <c r="L32" s="17">
        <f t="shared" si="6"/>
        <v>0</v>
      </c>
      <c r="M32" s="17">
        <f t="shared" si="6"/>
        <v>0</v>
      </c>
      <c r="N32" s="17">
        <f t="shared" si="6"/>
        <v>0</v>
      </c>
      <c r="O32" s="17">
        <f t="shared" si="6"/>
        <v>0</v>
      </c>
      <c r="P32" s="17">
        <f t="shared" si="6"/>
        <v>0</v>
      </c>
      <c r="Q32" s="17">
        <f t="shared" si="6"/>
        <v>0</v>
      </c>
      <c r="R32" s="17">
        <f t="shared" si="6"/>
        <v>0</v>
      </c>
      <c r="S32" s="17">
        <f t="shared" si="6"/>
        <v>0</v>
      </c>
      <c r="T32" s="17">
        <f t="shared" si="6"/>
        <v>0</v>
      </c>
      <c r="U32" s="17">
        <f t="shared" si="6"/>
        <v>0</v>
      </c>
      <c r="V32" s="17">
        <f t="shared" si="6"/>
        <v>0</v>
      </c>
      <c r="W32" s="17">
        <f t="shared" si="6"/>
        <v>0</v>
      </c>
      <c r="X32" s="17">
        <f t="shared" si="6"/>
        <v>0</v>
      </c>
      <c r="Y32" s="17">
        <f t="shared" si="6"/>
        <v>0</v>
      </c>
      <c r="Z32" s="17">
        <f t="shared" si="6"/>
        <v>0</v>
      </c>
      <c r="AA32" s="17">
        <f t="shared" si="6"/>
        <v>0</v>
      </c>
      <c r="AB32" s="17">
        <f t="shared" si="6"/>
        <v>0</v>
      </c>
      <c r="AC32" s="17">
        <f t="shared" si="6"/>
        <v>0</v>
      </c>
      <c r="AD32" s="17">
        <f t="shared" si="6"/>
        <v>0</v>
      </c>
      <c r="AE32" s="17">
        <f t="shared" si="6"/>
        <v>0</v>
      </c>
      <c r="AF32" s="17">
        <f t="shared" si="6"/>
        <v>0</v>
      </c>
      <c r="AG32" s="17">
        <f t="shared" si="6"/>
        <v>0</v>
      </c>
      <c r="AH32" s="17">
        <f t="shared" si="6"/>
        <v>0</v>
      </c>
      <c r="AI32" s="17">
        <f t="shared" si="6"/>
        <v>0</v>
      </c>
      <c r="AJ32" s="17">
        <f t="shared" si="6"/>
        <v>0</v>
      </c>
      <c r="AK32" s="15">
        <f t="shared" si="0"/>
        <v>0</v>
      </c>
      <c r="AL32" s="16">
        <f>IF($AK$3="４週",AK32/4,AK32/(DAY(EOMONTH($F$9,0))/7))</f>
        <v>0</v>
      </c>
      <c r="AM32" s="142"/>
      <c r="AN32" s="142"/>
    </row>
    <row r="33" spans="1:40" ht="18" customHeight="1">
      <c r="A33" s="141" t="s">
        <v>4</v>
      </c>
      <c r="B33" s="141"/>
      <c r="C33" s="141"/>
      <c r="D33" s="141"/>
      <c r="E33" s="143"/>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17"/>
      <c r="AL33" s="18"/>
      <c r="AM33" s="142"/>
      <c r="AN33" s="142"/>
    </row>
    <row r="34" spans="1:40"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0" ht="15" customHeight="1">
      <c r="A35" s="31" t="s">
        <v>73</v>
      </c>
      <c r="B35" s="36"/>
      <c r="C35" s="37"/>
      <c r="D35" s="37"/>
      <c r="E35" s="37"/>
      <c r="F35" s="38"/>
      <c r="G35" s="37"/>
      <c r="H35" s="24"/>
      <c r="I35" s="24"/>
      <c r="J35" s="24"/>
      <c r="K35" s="24"/>
      <c r="L35" s="24"/>
      <c r="M35" s="24"/>
      <c r="N35" s="24"/>
      <c r="O35" s="24"/>
      <c r="P35" s="24"/>
      <c r="Q35" s="24"/>
      <c r="R35" s="24">
        <v>6</v>
      </c>
      <c r="S35" s="24"/>
      <c r="T35" s="24"/>
      <c r="U35" s="24"/>
      <c r="V35" s="24"/>
      <c r="W35" s="24"/>
      <c r="X35" s="24">
        <v>7</v>
      </c>
      <c r="Y35" s="24"/>
      <c r="Z35" s="24"/>
      <c r="AA35" s="24"/>
      <c r="AB35" s="24"/>
      <c r="AC35" s="24"/>
      <c r="AD35" s="24">
        <v>8</v>
      </c>
      <c r="AE35" s="24"/>
      <c r="AF35" s="24"/>
      <c r="AG35" s="25"/>
      <c r="AH35" s="25"/>
      <c r="AI35" s="25"/>
      <c r="AJ35" s="25">
        <v>9</v>
      </c>
      <c r="AK35" s="23"/>
      <c r="AL35" s="23"/>
      <c r="AM35" s="4"/>
    </row>
    <row r="36" spans="1:40" s="2" customFormat="1" ht="15" customHeight="1">
      <c r="A36" s="31" t="s">
        <v>74</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31" t="s">
        <v>119</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31" t="s">
        <v>75</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31" t="s">
        <v>76</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77</v>
      </c>
      <c r="B40" s="39"/>
      <c r="C40" s="2"/>
      <c r="D40" s="2"/>
      <c r="E40" s="2"/>
      <c r="F40" s="2"/>
      <c r="G40" s="2"/>
    </row>
    <row r="41" spans="1:40" ht="15" customHeight="1">
      <c r="A41" s="2" t="s">
        <v>78</v>
      </c>
      <c r="B41" s="39"/>
      <c r="C41" s="2"/>
      <c r="D41" s="2"/>
      <c r="E41" s="2"/>
      <c r="F41" s="2"/>
      <c r="G41" s="2"/>
    </row>
    <row r="42" spans="1:40" ht="15" customHeight="1">
      <c r="A42" s="2"/>
      <c r="B42" s="21" t="s">
        <v>79</v>
      </c>
      <c r="C42" s="132" t="s">
        <v>80</v>
      </c>
      <c r="D42" s="132"/>
      <c r="E42" s="132"/>
      <c r="F42" s="2"/>
      <c r="G42" s="2"/>
    </row>
    <row r="43" spans="1:40" ht="15" customHeight="1">
      <c r="A43" s="2"/>
      <c r="B43" s="42" t="s">
        <v>97</v>
      </c>
      <c r="C43" s="162" t="s">
        <v>81</v>
      </c>
      <c r="D43" s="162"/>
      <c r="E43" s="162"/>
      <c r="F43" s="2"/>
      <c r="G43" s="2"/>
    </row>
    <row r="44" spans="1:40" ht="15" customHeight="1">
      <c r="A44" s="2"/>
      <c r="B44" s="42" t="s">
        <v>98</v>
      </c>
      <c r="C44" s="162" t="s">
        <v>82</v>
      </c>
      <c r="D44" s="162"/>
      <c r="E44" s="162"/>
      <c r="F44" s="2"/>
      <c r="G44" s="2"/>
    </row>
    <row r="45" spans="1:40" ht="15" customHeight="1">
      <c r="A45" s="2"/>
      <c r="B45" s="42" t="s">
        <v>99</v>
      </c>
      <c r="C45" s="162" t="s">
        <v>83</v>
      </c>
      <c r="D45" s="162"/>
      <c r="E45" s="162"/>
      <c r="F45" s="2"/>
      <c r="G45" s="2"/>
    </row>
    <row r="46" spans="1:40" ht="15" customHeight="1">
      <c r="A46" s="2"/>
      <c r="B46" s="42" t="s">
        <v>100</v>
      </c>
      <c r="C46" s="162" t="s">
        <v>84</v>
      </c>
      <c r="D46" s="162"/>
      <c r="E46" s="162"/>
      <c r="F46" s="2"/>
      <c r="G46" s="2"/>
    </row>
    <row r="47" spans="1:40" ht="15" customHeight="1">
      <c r="A47" s="2"/>
      <c r="B47" s="31" t="s">
        <v>85</v>
      </c>
      <c r="C47" s="2"/>
      <c r="D47" s="2"/>
      <c r="E47" s="2"/>
      <c r="F47" s="2"/>
      <c r="G47" s="2"/>
    </row>
    <row r="48" spans="1:40" ht="15" customHeight="1">
      <c r="A48" s="2"/>
      <c r="B48" s="31" t="s">
        <v>102</v>
      </c>
      <c r="C48" s="2"/>
      <c r="D48" s="2"/>
      <c r="E48" s="2"/>
      <c r="F48" s="2"/>
      <c r="G48" s="2"/>
    </row>
    <row r="49" spans="1:7" ht="15" customHeight="1">
      <c r="A49" s="2"/>
      <c r="B49" s="31" t="s">
        <v>86</v>
      </c>
      <c r="C49" s="2"/>
      <c r="D49" s="2"/>
      <c r="E49" s="2"/>
      <c r="F49" s="2"/>
      <c r="G49" s="2"/>
    </row>
    <row r="50" spans="1:7" ht="15" customHeight="1">
      <c r="A50" s="2" t="s">
        <v>87</v>
      </c>
      <c r="B50" s="39"/>
      <c r="C50" s="2"/>
      <c r="D50" s="2"/>
      <c r="E50" s="2"/>
      <c r="F50" s="2"/>
      <c r="G50" s="2"/>
    </row>
    <row r="51" spans="1:7" ht="15" customHeight="1">
      <c r="A51" s="2" t="s">
        <v>88</v>
      </c>
      <c r="B51" s="39"/>
      <c r="C51" s="2"/>
      <c r="D51" s="2"/>
      <c r="E51" s="2"/>
      <c r="F51" s="2"/>
      <c r="G51" s="2"/>
    </row>
    <row r="52" spans="1:7" ht="15" customHeight="1">
      <c r="A52" s="2" t="s">
        <v>103</v>
      </c>
      <c r="B52" s="39"/>
      <c r="C52" s="2"/>
      <c r="D52" s="2"/>
      <c r="E52" s="2"/>
      <c r="F52" s="2"/>
      <c r="G52" s="2"/>
    </row>
    <row r="53" spans="1:7" ht="15" customHeight="1">
      <c r="A53" s="2" t="s">
        <v>89</v>
      </c>
      <c r="B53" s="39"/>
      <c r="C53" s="2"/>
      <c r="D53" s="2"/>
      <c r="E53" s="2"/>
      <c r="F53" s="2"/>
      <c r="G53" s="2"/>
    </row>
    <row r="54" spans="1:7" ht="15" customHeight="1">
      <c r="A54" s="2" t="s">
        <v>151</v>
      </c>
      <c r="B54" s="39"/>
      <c r="C54" s="2"/>
      <c r="D54" s="2"/>
      <c r="E54" s="2"/>
      <c r="F54" s="2"/>
      <c r="G54" s="2"/>
    </row>
    <row r="55" spans="1:7" ht="15" customHeight="1">
      <c r="A55" s="2" t="s">
        <v>90</v>
      </c>
      <c r="B55" s="39"/>
      <c r="C55" s="2"/>
      <c r="D55" s="2"/>
      <c r="E55" s="2"/>
      <c r="F55" s="2"/>
      <c r="G55" s="2"/>
    </row>
    <row r="56" spans="1:7" ht="15" customHeight="1">
      <c r="A56" s="2" t="s">
        <v>91</v>
      </c>
      <c r="B56" s="39"/>
      <c r="C56" s="2"/>
      <c r="D56" s="2"/>
      <c r="E56" s="2"/>
      <c r="F56" s="2"/>
      <c r="G56" s="2"/>
    </row>
    <row r="57" spans="1:7" ht="15" customHeight="1">
      <c r="A57" s="2" t="s">
        <v>92</v>
      </c>
      <c r="B57" s="39"/>
      <c r="C57" s="2"/>
      <c r="D57" s="2"/>
      <c r="E57" s="2"/>
      <c r="F57" s="2"/>
      <c r="G57" s="2"/>
    </row>
    <row r="58" spans="1:7" ht="15" customHeight="1">
      <c r="A58" s="2" t="s">
        <v>93</v>
      </c>
      <c r="B58" s="39"/>
      <c r="C58" s="2"/>
      <c r="D58" s="2"/>
      <c r="E58" s="2"/>
      <c r="F58" s="2"/>
      <c r="G58" s="2"/>
    </row>
    <row r="59" spans="1:7" ht="15" customHeight="1">
      <c r="A59" s="2" t="s">
        <v>94</v>
      </c>
      <c r="B59" s="39"/>
      <c r="C59" s="2"/>
      <c r="D59" s="2"/>
      <c r="E59" s="2"/>
      <c r="F59" s="2"/>
      <c r="G59" s="2"/>
    </row>
    <row r="60" spans="1:7" ht="15" customHeight="1">
      <c r="A60" s="2" t="s">
        <v>95</v>
      </c>
      <c r="B60" s="39"/>
      <c r="C60" s="2"/>
      <c r="D60" s="2"/>
      <c r="E60" s="2"/>
      <c r="F60" s="2"/>
      <c r="G60" s="2"/>
    </row>
    <row r="61" spans="1:7" ht="15" customHeight="1">
      <c r="A61" s="2" t="s">
        <v>96</v>
      </c>
      <c r="B61" s="39"/>
      <c r="C61" s="2"/>
      <c r="D61" s="2"/>
      <c r="E61" s="2"/>
      <c r="F61" s="2"/>
      <c r="G61" s="2"/>
    </row>
    <row r="62" spans="1:7" ht="15" customHeight="1">
      <c r="A62" s="2" t="s">
        <v>101</v>
      </c>
      <c r="B62" s="39"/>
      <c r="C62" s="2"/>
      <c r="D62" s="2"/>
      <c r="E62" s="2"/>
      <c r="F62" s="2"/>
      <c r="G62" s="2"/>
    </row>
  </sheetData>
  <sheetProtection algorithmName="SHA-512" hashValue="q71IYAm2P9MSxaOwd/XjixXrE01lg6iPA2McGDSqSl010CC0f2yeNllZRIx2cS6PCHT9OQn0fwgNfWlrMGss3A==" saltValue="ChakBl3eqNWqXtuCk6Gs6w==" spinCount="100000" sheet="1" objects="1" scenarios="1" formatCells="0" insertRows="0"/>
  <mergeCells count="52">
    <mergeCell ref="AM21:AN21"/>
    <mergeCell ref="AM22:AN22"/>
    <mergeCell ref="AM23:AN23"/>
    <mergeCell ref="AM24:AN24"/>
    <mergeCell ref="AM25:AN25"/>
    <mergeCell ref="C42:E42"/>
    <mergeCell ref="C43:E43"/>
    <mergeCell ref="C44:E44"/>
    <mergeCell ref="C45:E45"/>
    <mergeCell ref="C46:E46"/>
    <mergeCell ref="AM32:AN33"/>
    <mergeCell ref="AM26:AN26"/>
    <mergeCell ref="AM27:AN27"/>
    <mergeCell ref="AM28:AN28"/>
    <mergeCell ref="AM29:AN29"/>
    <mergeCell ref="AM31:AN31"/>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2:E32"/>
    <mergeCell ref="A33:E33"/>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7"/>
  <dataValidations count="3">
    <dataValidation type="list" allowBlank="1" showInputMessage="1" showErrorMessage="1" sqref="C11:C31"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60</v>
      </c>
      <c r="B1" t="s">
        <v>49</v>
      </c>
      <c r="C1" t="s">
        <v>50</v>
      </c>
      <c r="D1" t="s">
        <v>51</v>
      </c>
      <c r="E1" t="s">
        <v>52</v>
      </c>
      <c r="F1" t="s">
        <v>53</v>
      </c>
      <c r="G1" t="s">
        <v>54</v>
      </c>
      <c r="H1" t="s">
        <v>55</v>
      </c>
      <c r="I1" t="s">
        <v>56</v>
      </c>
      <c r="J1" t="s">
        <v>57</v>
      </c>
      <c r="K1" t="s">
        <v>143</v>
      </c>
    </row>
    <row r="2" spans="1:13">
      <c r="A2" t="s">
        <v>148</v>
      </c>
      <c r="B2" t="s">
        <v>20</v>
      </c>
      <c r="C2" t="s">
        <v>21</v>
      </c>
      <c r="D2" t="s">
        <v>22</v>
      </c>
    </row>
    <row r="3" spans="1:13">
      <c r="A3" t="s">
        <v>144</v>
      </c>
      <c r="B3" t="s">
        <v>20</v>
      </c>
      <c r="C3" t="s">
        <v>21</v>
      </c>
      <c r="D3" t="s">
        <v>22</v>
      </c>
    </row>
    <row r="4" spans="1:13">
      <c r="A4" t="s">
        <v>145</v>
      </c>
      <c r="B4" t="s">
        <v>20</v>
      </c>
      <c r="C4" t="s">
        <v>21</v>
      </c>
      <c r="D4" t="s">
        <v>22</v>
      </c>
    </row>
    <row r="5" spans="1:13">
      <c r="A5" t="s">
        <v>146</v>
      </c>
      <c r="B5" t="s">
        <v>20</v>
      </c>
      <c r="C5" t="s">
        <v>21</v>
      </c>
      <c r="D5" t="s">
        <v>22</v>
      </c>
    </row>
    <row r="6" spans="1:13">
      <c r="A6" s="57" t="s">
        <v>11</v>
      </c>
      <c r="B6" s="57" t="s">
        <v>20</v>
      </c>
      <c r="C6" s="57" t="s">
        <v>23</v>
      </c>
      <c r="D6" s="57" t="s">
        <v>24</v>
      </c>
      <c r="E6" s="57" t="s">
        <v>25</v>
      </c>
      <c r="F6" s="57" t="s">
        <v>26</v>
      </c>
      <c r="G6" s="56"/>
      <c r="H6" s="57"/>
      <c r="I6" s="57"/>
      <c r="J6" s="57"/>
    </row>
    <row r="7" spans="1:13">
      <c r="A7" s="57" t="s">
        <v>3</v>
      </c>
      <c r="B7" s="57" t="s">
        <v>20</v>
      </c>
      <c r="C7" s="57" t="s">
        <v>23</v>
      </c>
      <c r="D7" s="57" t="s">
        <v>24</v>
      </c>
      <c r="E7" s="57" t="s">
        <v>25</v>
      </c>
      <c r="F7" s="57" t="s">
        <v>27</v>
      </c>
      <c r="G7" s="57" t="s">
        <v>28</v>
      </c>
      <c r="H7" s="57" t="s">
        <v>141</v>
      </c>
      <c r="I7" s="57" t="s">
        <v>26</v>
      </c>
      <c r="J7" s="57" t="s">
        <v>162</v>
      </c>
      <c r="K7" s="56"/>
      <c r="L7" s="56"/>
    </row>
    <row r="8" spans="1:13">
      <c r="A8" s="57" t="s">
        <v>120</v>
      </c>
      <c r="B8" s="57" t="s">
        <v>20</v>
      </c>
      <c r="C8" s="57" t="s">
        <v>26</v>
      </c>
      <c r="D8" s="56"/>
      <c r="E8" s="56"/>
      <c r="F8" s="56"/>
      <c r="G8" s="56"/>
      <c r="H8" s="56"/>
      <c r="I8" s="56"/>
      <c r="J8" s="56"/>
      <c r="K8" s="56"/>
      <c r="L8" s="56"/>
      <c r="M8" s="56"/>
    </row>
    <row r="9" spans="1:13">
      <c r="A9" s="57" t="s">
        <v>121</v>
      </c>
      <c r="B9" s="57" t="s">
        <v>20</v>
      </c>
      <c r="C9" s="57" t="s">
        <v>26</v>
      </c>
      <c r="D9" s="57"/>
      <c r="E9" s="57"/>
      <c r="F9" s="57"/>
      <c r="G9" s="57"/>
      <c r="H9" s="57"/>
      <c r="I9" s="57"/>
      <c r="J9" s="57"/>
    </row>
    <row r="10" spans="1:13">
      <c r="A10" s="57" t="s">
        <v>122</v>
      </c>
      <c r="B10" s="57" t="s">
        <v>20</v>
      </c>
      <c r="C10" s="57" t="s">
        <v>26</v>
      </c>
      <c r="D10" s="57"/>
      <c r="E10" s="57"/>
      <c r="F10" s="57"/>
      <c r="G10" s="57"/>
      <c r="H10" s="57"/>
      <c r="I10" s="57"/>
      <c r="J10" s="57"/>
    </row>
    <row r="11" spans="1:13">
      <c r="A11" s="57" t="s">
        <v>10</v>
      </c>
      <c r="B11" s="57" t="s">
        <v>20</v>
      </c>
      <c r="C11" s="57" t="s">
        <v>21</v>
      </c>
      <c r="D11" s="57"/>
      <c r="E11" s="57"/>
      <c r="F11" s="57"/>
      <c r="G11" s="57"/>
      <c r="H11" s="57"/>
      <c r="I11" s="57"/>
      <c r="J11" s="57"/>
    </row>
    <row r="12" spans="1:13">
      <c r="A12" s="57" t="s">
        <v>123</v>
      </c>
      <c r="B12" s="57" t="s">
        <v>20</v>
      </c>
      <c r="C12" s="57" t="s">
        <v>23</v>
      </c>
      <c r="D12" s="57" t="s">
        <v>35</v>
      </c>
      <c r="E12" s="57" t="s">
        <v>26</v>
      </c>
      <c r="F12" s="57" t="s">
        <v>162</v>
      </c>
      <c r="G12" s="57"/>
      <c r="H12" s="57"/>
      <c r="I12" s="57"/>
      <c r="J12" s="57"/>
    </row>
    <row r="13" spans="1:13">
      <c r="A13" s="57" t="s">
        <v>124</v>
      </c>
      <c r="B13" s="57" t="s">
        <v>20</v>
      </c>
      <c r="C13" s="57" t="s">
        <v>23</v>
      </c>
      <c r="D13" s="57" t="s">
        <v>35</v>
      </c>
      <c r="E13" s="57" t="s">
        <v>162</v>
      </c>
      <c r="F13" s="57"/>
      <c r="G13" s="57"/>
      <c r="H13" s="57"/>
      <c r="I13" s="57"/>
      <c r="J13" s="57"/>
    </row>
    <row r="14" spans="1:13">
      <c r="A14" s="57" t="s">
        <v>125</v>
      </c>
      <c r="B14" s="57" t="s">
        <v>20</v>
      </c>
      <c r="C14" s="57" t="s">
        <v>23</v>
      </c>
      <c r="D14" s="57" t="s">
        <v>35</v>
      </c>
      <c r="E14" s="57" t="s">
        <v>26</v>
      </c>
      <c r="F14" s="57" t="s">
        <v>149</v>
      </c>
      <c r="G14" s="57" t="s">
        <v>162</v>
      </c>
      <c r="H14" s="57"/>
      <c r="I14" s="57"/>
      <c r="J14" s="57"/>
    </row>
    <row r="15" spans="1:13">
      <c r="A15" s="57" t="s">
        <v>36</v>
      </c>
      <c r="B15" s="57" t="s">
        <v>20</v>
      </c>
      <c r="C15" s="57" t="s">
        <v>23</v>
      </c>
      <c r="D15" s="57" t="s">
        <v>24</v>
      </c>
      <c r="E15" s="57" t="s">
        <v>25</v>
      </c>
      <c r="F15" s="57" t="s">
        <v>27</v>
      </c>
      <c r="G15" s="57" t="s">
        <v>28</v>
      </c>
      <c r="H15" s="57" t="s">
        <v>141</v>
      </c>
      <c r="I15" s="57" t="s">
        <v>37</v>
      </c>
      <c r="J15" s="57" t="s">
        <v>38</v>
      </c>
      <c r="K15" t="s">
        <v>26</v>
      </c>
      <c r="L15" s="57" t="s">
        <v>162</v>
      </c>
      <c r="M15" s="56"/>
    </row>
    <row r="16" spans="1:13">
      <c r="A16" s="57" t="s">
        <v>112</v>
      </c>
      <c r="B16" s="57" t="s">
        <v>20</v>
      </c>
      <c r="C16" s="57" t="s">
        <v>23</v>
      </c>
      <c r="D16" s="57" t="s">
        <v>25</v>
      </c>
      <c r="E16" s="57" t="s">
        <v>27</v>
      </c>
      <c r="F16" s="57" t="s">
        <v>28</v>
      </c>
      <c r="G16" s="57" t="s">
        <v>141</v>
      </c>
      <c r="H16" s="57" t="s">
        <v>26</v>
      </c>
      <c r="I16" s="56"/>
      <c r="J16" s="56"/>
      <c r="K16" s="56"/>
      <c r="L16" s="56"/>
    </row>
    <row r="17" spans="1:11">
      <c r="A17" s="57" t="s">
        <v>113</v>
      </c>
      <c r="B17" s="57" t="s">
        <v>20</v>
      </c>
      <c r="C17" s="57" t="s">
        <v>23</v>
      </c>
      <c r="D17" s="57" t="s">
        <v>29</v>
      </c>
      <c r="E17" s="57" t="s">
        <v>26</v>
      </c>
      <c r="F17" s="57" t="s">
        <v>162</v>
      </c>
      <c r="G17" s="56"/>
      <c r="H17" s="57"/>
      <c r="I17" s="57"/>
      <c r="J17" s="57"/>
    </row>
    <row r="18" spans="1:11">
      <c r="A18" s="57" t="s">
        <v>9</v>
      </c>
      <c r="B18" s="57" t="s">
        <v>20</v>
      </c>
      <c r="C18" s="57" t="s">
        <v>23</v>
      </c>
      <c r="D18" s="57" t="s">
        <v>30</v>
      </c>
      <c r="E18" s="57" t="s">
        <v>31</v>
      </c>
      <c r="F18" s="57" t="s">
        <v>32</v>
      </c>
      <c r="G18" s="56"/>
      <c r="H18" s="57"/>
      <c r="I18" s="57"/>
      <c r="J18" s="57"/>
    </row>
    <row r="19" spans="1:11">
      <c r="A19" s="57" t="s">
        <v>142</v>
      </c>
      <c r="B19" s="57" t="s">
        <v>20</v>
      </c>
      <c r="C19" s="57" t="s">
        <v>23</v>
      </c>
      <c r="D19" s="57" t="s">
        <v>31</v>
      </c>
      <c r="E19" s="57" t="s">
        <v>32</v>
      </c>
      <c r="F19" s="56"/>
      <c r="G19" s="57"/>
      <c r="H19" s="57"/>
      <c r="I19" s="57"/>
      <c r="J19" s="57"/>
    </row>
    <row r="20" spans="1:11">
      <c r="A20" s="57" t="s">
        <v>164</v>
      </c>
      <c r="B20" s="57" t="s">
        <v>20</v>
      </c>
      <c r="C20" s="57" t="s">
        <v>23</v>
      </c>
      <c r="D20" s="57" t="s">
        <v>31</v>
      </c>
      <c r="E20" s="57" t="s">
        <v>32</v>
      </c>
      <c r="F20" s="57" t="s">
        <v>162</v>
      </c>
      <c r="G20" s="57"/>
      <c r="H20" s="57"/>
      <c r="I20" s="57"/>
      <c r="J20" s="57"/>
    </row>
    <row r="21" spans="1:11">
      <c r="A21" s="57" t="s">
        <v>165</v>
      </c>
      <c r="B21" s="57" t="s">
        <v>20</v>
      </c>
      <c r="C21" s="57" t="s">
        <v>23</v>
      </c>
      <c r="D21" s="57" t="s">
        <v>31</v>
      </c>
      <c r="E21" s="57" t="s">
        <v>32</v>
      </c>
      <c r="F21" s="57" t="s">
        <v>162</v>
      </c>
      <c r="G21" s="57"/>
      <c r="H21" s="57"/>
      <c r="I21" s="57"/>
      <c r="J21" s="57"/>
    </row>
    <row r="22" spans="1:11">
      <c r="A22" s="57" t="s">
        <v>8</v>
      </c>
      <c r="B22" s="57" t="s">
        <v>20</v>
      </c>
      <c r="C22" s="57" t="s">
        <v>22</v>
      </c>
      <c r="D22" s="57"/>
      <c r="E22" s="57"/>
      <c r="F22" s="57"/>
      <c r="G22" s="57"/>
      <c r="H22" s="57"/>
      <c r="I22" s="57"/>
      <c r="J22" s="57"/>
    </row>
    <row r="23" spans="1:11">
      <c r="A23" s="57" t="s">
        <v>7</v>
      </c>
      <c r="B23" s="57" t="s">
        <v>20</v>
      </c>
      <c r="C23" s="57" t="s">
        <v>23</v>
      </c>
      <c r="D23" s="57" t="s">
        <v>33</v>
      </c>
      <c r="E23" s="56"/>
      <c r="F23" s="57"/>
      <c r="G23" s="57"/>
      <c r="H23" s="57"/>
      <c r="I23" s="57"/>
      <c r="J23" s="57"/>
    </row>
    <row r="24" spans="1:11">
      <c r="A24" s="57" t="s">
        <v>6</v>
      </c>
      <c r="B24" s="57" t="s">
        <v>20</v>
      </c>
      <c r="C24" s="57" t="s">
        <v>23</v>
      </c>
      <c r="D24" s="57" t="s">
        <v>34</v>
      </c>
      <c r="E24" s="56"/>
      <c r="F24" s="57"/>
      <c r="G24" s="57"/>
      <c r="H24" s="57"/>
      <c r="I24" s="57"/>
      <c r="J24" s="57"/>
    </row>
    <row r="25" spans="1:11">
      <c r="A25" s="57" t="s">
        <v>40</v>
      </c>
      <c r="B25" s="57" t="s">
        <v>20</v>
      </c>
      <c r="C25" s="57" t="s">
        <v>39</v>
      </c>
      <c r="D25" s="57" t="s">
        <v>134</v>
      </c>
      <c r="E25" s="57"/>
      <c r="F25" s="57"/>
      <c r="G25" s="57"/>
      <c r="H25" s="57"/>
      <c r="I25" s="57"/>
      <c r="J25" s="57"/>
    </row>
    <row r="26" spans="1:11">
      <c r="A26" s="57" t="s">
        <v>114</v>
      </c>
      <c r="B26" s="57" t="s">
        <v>20</v>
      </c>
      <c r="C26" s="57" t="s">
        <v>44</v>
      </c>
      <c r="D26" s="57" t="s">
        <v>45</v>
      </c>
      <c r="E26" s="57" t="s">
        <v>46</v>
      </c>
      <c r="F26" s="57" t="s">
        <v>47</v>
      </c>
      <c r="G26" s="57" t="s">
        <v>25</v>
      </c>
      <c r="H26" s="57" t="s">
        <v>162</v>
      </c>
      <c r="I26" s="57"/>
      <c r="J26" s="57"/>
    </row>
    <row r="27" spans="1:11">
      <c r="A27" s="57" t="s">
        <v>130</v>
      </c>
      <c r="B27" s="57" t="s">
        <v>20</v>
      </c>
      <c r="C27" s="57" t="s">
        <v>44</v>
      </c>
      <c r="D27" s="57" t="s">
        <v>126</v>
      </c>
      <c r="E27" s="57" t="s">
        <v>25</v>
      </c>
      <c r="F27" s="57" t="s">
        <v>45</v>
      </c>
      <c r="G27" s="57" t="s">
        <v>46</v>
      </c>
      <c r="H27" s="57" t="s">
        <v>47</v>
      </c>
      <c r="I27" s="57" t="s">
        <v>162</v>
      </c>
      <c r="J27" s="57"/>
    </row>
    <row r="28" spans="1:11">
      <c r="A28" s="57" t="s">
        <v>129</v>
      </c>
      <c r="B28" s="57" t="s">
        <v>20</v>
      </c>
      <c r="C28" s="57" t="s">
        <v>44</v>
      </c>
      <c r="D28" s="57" t="s">
        <v>126</v>
      </c>
      <c r="E28" s="57" t="s">
        <v>45</v>
      </c>
      <c r="F28" s="57" t="s">
        <v>46</v>
      </c>
      <c r="G28" s="57" t="s">
        <v>127</v>
      </c>
      <c r="H28" s="57" t="s">
        <v>128</v>
      </c>
      <c r="I28" s="57" t="s">
        <v>47</v>
      </c>
      <c r="J28" s="57" t="s">
        <v>25</v>
      </c>
      <c r="K28" s="57" t="s">
        <v>162</v>
      </c>
    </row>
    <row r="29" spans="1:11">
      <c r="A29" s="57" t="s">
        <v>41</v>
      </c>
      <c r="B29" s="57" t="s">
        <v>20</v>
      </c>
      <c r="C29" s="57" t="s">
        <v>44</v>
      </c>
      <c r="D29" s="57" t="s">
        <v>48</v>
      </c>
      <c r="E29" s="57"/>
      <c r="F29" s="57"/>
      <c r="G29" s="57"/>
      <c r="H29" s="57"/>
      <c r="I29" s="57"/>
      <c r="J29" s="57"/>
      <c r="K29" s="57"/>
    </row>
    <row r="30" spans="1:11">
      <c r="A30" s="57" t="s">
        <v>19</v>
      </c>
      <c r="B30" s="57" t="s">
        <v>20</v>
      </c>
      <c r="C30" s="57" t="s">
        <v>44</v>
      </c>
      <c r="D30" s="57" t="s">
        <v>48</v>
      </c>
      <c r="E30" s="57"/>
      <c r="F30" s="57"/>
      <c r="G30" s="57"/>
      <c r="H30" s="57"/>
      <c r="I30" s="57"/>
      <c r="J30" s="57"/>
      <c r="K30" s="57"/>
    </row>
    <row r="31" spans="1:11">
      <c r="A31" s="57" t="s">
        <v>42</v>
      </c>
      <c r="B31" s="57" t="s">
        <v>20</v>
      </c>
      <c r="C31" s="57" t="s">
        <v>44</v>
      </c>
      <c r="D31" s="57" t="s">
        <v>24</v>
      </c>
      <c r="E31" s="57" t="s">
        <v>25</v>
      </c>
      <c r="F31" s="57" t="s">
        <v>45</v>
      </c>
      <c r="G31" s="57" t="s">
        <v>46</v>
      </c>
      <c r="H31" s="57" t="s">
        <v>127</v>
      </c>
      <c r="I31" s="57" t="s">
        <v>128</v>
      </c>
      <c r="J31" s="57" t="s">
        <v>131</v>
      </c>
      <c r="K31" s="57" t="s">
        <v>162</v>
      </c>
    </row>
    <row r="32" spans="1:11">
      <c r="A32" s="57" t="s">
        <v>43</v>
      </c>
      <c r="B32" s="57" t="s">
        <v>44</v>
      </c>
      <c r="C32" s="57" t="s">
        <v>24</v>
      </c>
      <c r="D32" s="57" t="s">
        <v>25</v>
      </c>
      <c r="E32" s="57" t="s">
        <v>45</v>
      </c>
      <c r="F32" s="57" t="s">
        <v>46</v>
      </c>
      <c r="G32" s="57" t="s">
        <v>131</v>
      </c>
      <c r="H32" s="57" t="s">
        <v>132</v>
      </c>
      <c r="I32" s="57" t="s">
        <v>133</v>
      </c>
      <c r="J32" s="57" t="s">
        <v>162</v>
      </c>
    </row>
  </sheetData>
  <sheetProtection algorithmName="SHA-512" hashValue="z5jB6qa4kR3RYXTFteT0WNgAfroA9HO2/7oY2ZTbyJxZAxRAwe+RKjoT8ZC4yQaJy4nfbXYrFvszNZlwvBKeqg==" saltValue="UOTSnAmKWstOoqmK4yFW+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勤務形態一覧表（居宅介護）</vt:lpstr>
      <vt:lpstr>勤務形態一覧（凡例）</vt:lpstr>
      <vt:lpstr>選択肢</vt:lpstr>
      <vt:lpstr>'勤務形態一覧（凡例）'!Print_Area</vt:lpstr>
      <vt:lpstr>'勤務形態一覧表（居宅介護）'!Print_Area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