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filterPrivacy="1" codeName="ThisWorkbook"/>
  <xr:revisionPtr revIDLastSave="0" documentId="13_ncr:1_{A319F651-A499-4B90-AEE8-388807E8A05E}" xr6:coauthVersionLast="47" xr6:coauthVersionMax="47" xr10:uidLastSave="{00000000-0000-0000-0000-000000000000}"/>
  <bookViews>
    <workbookView xWindow="-120" yWindow="-120" windowWidth="29040" windowHeight="15990" tabRatio="764" firstSheet="1" activeTab="1" xr2:uid="{00000000-000D-0000-FFFF-FFFF00000000}"/>
  </bookViews>
  <sheets>
    <sheet name="#88(2)計算表（発注者別） " sheetId="64" state="hidden" r:id="rId1"/>
    <sheet name="89住居の種類、住宅の所有関係別一般世帯数等" sheetId="53" r:id="rId2"/>
  </sheets>
  <definedNames>
    <definedName name="_xlnm.Print_Area" localSheetId="0">'#88(2)計算表（発注者別） '!$A$1:$W$20</definedName>
  </definedNames>
  <calcPr calcId="191029" calcMode="manual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21" i="64" l="1"/>
  <c r="V21" i="64"/>
  <c r="U21" i="64"/>
  <c r="T21" i="64"/>
  <c r="S21" i="64"/>
  <c r="R21" i="64"/>
  <c r="Q21" i="64"/>
  <c r="P21" i="64"/>
  <c r="O21" i="64"/>
  <c r="N21" i="64"/>
  <c r="M21" i="64"/>
  <c r="L21" i="64"/>
  <c r="Y15" i="64"/>
  <c r="Y14" i="64"/>
  <c r="Y13" i="64"/>
  <c r="Y12" i="64"/>
  <c r="Y11" i="64"/>
  <c r="Y10" i="64"/>
  <c r="Y9" i="64"/>
  <c r="Y7" i="64"/>
  <c r="J7" i="64"/>
  <c r="I7" i="64"/>
  <c r="H7" i="64"/>
  <c r="G7" i="64"/>
  <c r="G15" i="64" l="1"/>
  <c r="G14" i="64"/>
  <c r="G13" i="64"/>
  <c r="G12" i="64"/>
  <c r="G11" i="64"/>
  <c r="G10" i="64"/>
  <c r="G9" i="64"/>
  <c r="J15" i="64" l="1"/>
  <c r="I15" i="64"/>
  <c r="H15" i="64"/>
  <c r="F15" i="64"/>
  <c r="E15" i="64"/>
  <c r="J14" i="64"/>
  <c r="I14" i="64"/>
  <c r="H14" i="64"/>
  <c r="F14" i="64"/>
  <c r="E14" i="64"/>
  <c r="J13" i="64"/>
  <c r="I13" i="64"/>
  <c r="H13" i="64"/>
  <c r="F13" i="64"/>
  <c r="E13" i="64"/>
  <c r="J12" i="64"/>
  <c r="I12" i="64"/>
  <c r="H12" i="64"/>
  <c r="F12" i="64"/>
  <c r="E12" i="64"/>
  <c r="J11" i="64"/>
  <c r="I11" i="64"/>
  <c r="H11" i="64"/>
  <c r="F11" i="64"/>
  <c r="E11" i="64"/>
  <c r="J10" i="64"/>
  <c r="I10" i="64"/>
  <c r="H10" i="64"/>
  <c r="F10" i="64"/>
  <c r="E10" i="64"/>
  <c r="J9" i="64"/>
  <c r="I9" i="64"/>
  <c r="H9" i="64"/>
  <c r="F9" i="64"/>
  <c r="E9" i="64"/>
  <c r="F7" i="64"/>
  <c r="E7" i="64"/>
</calcChain>
</file>

<file path=xl/sharedStrings.xml><?xml version="1.0" encoding="utf-8"?>
<sst xmlns="http://schemas.openxmlformats.org/spreadsheetml/2006/main" count="148" uniqueCount="128">
  <si>
    <t>計</t>
  </si>
  <si>
    <t>-</t>
  </si>
  <si>
    <t>その他</t>
  </si>
  <si>
    <t>四日市市</t>
  </si>
  <si>
    <t>木曽岬町</t>
  </si>
  <si>
    <t>津    市</t>
  </si>
  <si>
    <t>伊 勢 市</t>
  </si>
  <si>
    <t>松 阪 市</t>
  </si>
  <si>
    <t>桑 名 市</t>
  </si>
  <si>
    <t>鈴 鹿 市</t>
  </si>
  <si>
    <t>名 張 市</t>
  </si>
  <si>
    <t>尾 鷲 市</t>
  </si>
  <si>
    <t>亀 山 市</t>
  </si>
  <si>
    <t>鳥 羽 市</t>
  </si>
  <si>
    <t>熊 野 市</t>
  </si>
  <si>
    <t>東 員 町</t>
  </si>
  <si>
    <t>菰 野 町</t>
  </si>
  <si>
    <t>朝 日 町</t>
  </si>
  <si>
    <t>川 越 町</t>
  </si>
  <si>
    <t>多 気 町</t>
  </si>
  <si>
    <t>明 和 町</t>
  </si>
  <si>
    <t>大 台 町</t>
  </si>
  <si>
    <t>玉 城 町</t>
  </si>
  <si>
    <t>度 会 町</t>
  </si>
  <si>
    <t>御 浜 町</t>
  </si>
  <si>
    <t>紀 宝 町</t>
  </si>
  <si>
    <t>国</t>
  </si>
  <si>
    <t>工事件数</t>
  </si>
  <si>
    <t>県</t>
  </si>
  <si>
    <t>個人</t>
  </si>
  <si>
    <t>住</t>
  </si>
  <si>
    <t>宅</t>
  </si>
  <si>
    <t>に</t>
  </si>
  <si>
    <t>世</t>
  </si>
  <si>
    <t>帯</t>
  </si>
  <si>
    <t>主</t>
  </si>
  <si>
    <t>持   ち   家</t>
  </si>
  <si>
    <t>世帯人員</t>
  </si>
  <si>
    <t>津</t>
  </si>
  <si>
    <t>四</t>
  </si>
  <si>
    <t>伊</t>
  </si>
  <si>
    <t>松</t>
  </si>
  <si>
    <t>桑</t>
  </si>
  <si>
    <t>鈴</t>
  </si>
  <si>
    <t>名</t>
  </si>
  <si>
    <t>尾</t>
  </si>
  <si>
    <t>亀</t>
  </si>
  <si>
    <t>鳥</t>
  </si>
  <si>
    <t>熊</t>
  </si>
  <si>
    <t>木</t>
  </si>
  <si>
    <t>む</t>
    <phoneticPr fontId="6"/>
  </si>
  <si>
    <t>世 帯 数</t>
    <phoneticPr fontId="9"/>
  </si>
  <si>
    <t>総数</t>
    <phoneticPr fontId="3"/>
  </si>
  <si>
    <t>総</t>
    <phoneticPr fontId="11"/>
  </si>
  <si>
    <t>大</t>
    <phoneticPr fontId="11"/>
  </si>
  <si>
    <t>東</t>
    <phoneticPr fontId="11"/>
  </si>
  <si>
    <t>菰</t>
    <phoneticPr fontId="11"/>
  </si>
  <si>
    <t>朝</t>
    <phoneticPr fontId="11"/>
  </si>
  <si>
    <t>川</t>
    <phoneticPr fontId="11"/>
  </si>
  <si>
    <t>多</t>
    <phoneticPr fontId="11"/>
  </si>
  <si>
    <t>明</t>
    <phoneticPr fontId="11"/>
  </si>
  <si>
    <t>玉</t>
    <phoneticPr fontId="11"/>
  </si>
  <si>
    <t>紀</t>
    <phoneticPr fontId="11"/>
  </si>
  <si>
    <t>御</t>
    <phoneticPr fontId="11"/>
  </si>
  <si>
    <t>度</t>
    <phoneticPr fontId="11"/>
  </si>
  <si>
    <t>住</t>
    <rPh sb="0" eb="1">
      <t>ス</t>
    </rPh>
    <phoneticPr fontId="6"/>
  </si>
  <si>
    <t>単位：金額 百万円</t>
  </si>
  <si>
    <t>会社・会社でない法人（資本金階層別）</t>
  </si>
  <si>
    <t>地方公営企業</t>
  </si>
  <si>
    <t>資料 国土交通省「建設工事受注動態統計調査報告」</t>
    <rPh sb="9" eb="13">
      <t>ケンセツコウジ</t>
    </rPh>
    <rPh sb="13" eb="15">
      <t>ジュチュウ</t>
    </rPh>
    <rPh sb="15" eb="17">
      <t>ドウタイ</t>
    </rPh>
    <rPh sb="17" eb="21">
      <t>トウケイチョウサ</t>
    </rPh>
    <rPh sb="21" eb="23">
      <t>ホウコク</t>
    </rPh>
    <phoneticPr fontId="3"/>
  </si>
  <si>
    <t>請負契約額</t>
    <rPh sb="0" eb="2">
      <t>ウケオ</t>
    </rPh>
    <rPh sb="2" eb="4">
      <t>ケイヤク</t>
    </rPh>
    <phoneticPr fontId="3"/>
  </si>
  <si>
    <t>独立行政法人</t>
    <rPh sb="0" eb="2">
      <t>ドクリツ</t>
    </rPh>
    <rPh sb="2" eb="4">
      <t>ギョウセイ</t>
    </rPh>
    <rPh sb="4" eb="6">
      <t>ホウジン</t>
    </rPh>
    <phoneticPr fontId="3"/>
  </si>
  <si>
    <t>いなべ市</t>
    <rPh sb="3" eb="4">
      <t>シ</t>
    </rPh>
    <phoneticPr fontId="4"/>
  </si>
  <si>
    <t>志摩市</t>
    <rPh sb="0" eb="2">
      <t>シマ</t>
    </rPh>
    <rPh sb="2" eb="3">
      <t>シ</t>
    </rPh>
    <phoneticPr fontId="4"/>
  </si>
  <si>
    <t>伊賀市</t>
    <rPh sb="0" eb="2">
      <t>イガ</t>
    </rPh>
    <rPh sb="2" eb="3">
      <t>シ</t>
    </rPh>
    <phoneticPr fontId="4"/>
  </si>
  <si>
    <t>大紀町</t>
    <rPh sb="0" eb="3">
      <t>タイキ</t>
    </rPh>
    <phoneticPr fontId="4"/>
  </si>
  <si>
    <t>南伊勢町</t>
    <rPh sb="0" eb="1">
      <t>ミナミ</t>
    </rPh>
    <rPh sb="1" eb="3">
      <t>イセ</t>
    </rPh>
    <rPh sb="3" eb="4">
      <t>チョウ</t>
    </rPh>
    <phoneticPr fontId="4"/>
  </si>
  <si>
    <t>い</t>
    <phoneticPr fontId="4"/>
  </si>
  <si>
    <t>志</t>
    <rPh sb="0" eb="1">
      <t>シ</t>
    </rPh>
    <phoneticPr fontId="4"/>
  </si>
  <si>
    <t>伊</t>
    <rPh sb="0" eb="1">
      <t>イ</t>
    </rPh>
    <phoneticPr fontId="4"/>
  </si>
  <si>
    <t>大</t>
    <phoneticPr fontId="11"/>
  </si>
  <si>
    <t>南</t>
    <rPh sb="0" eb="1">
      <t>ミナミ</t>
    </rPh>
    <phoneticPr fontId="11"/>
  </si>
  <si>
    <t>政府関連企業等</t>
    <rPh sb="2" eb="4">
      <t>カンレン</t>
    </rPh>
    <rPh sb="6" eb="7">
      <t>トウ</t>
    </rPh>
    <phoneticPr fontId="3"/>
  </si>
  <si>
    <t>(2)発注機関別</t>
    <rPh sb="3" eb="4">
      <t>ハツ</t>
    </rPh>
    <rPh sb="5" eb="7">
      <t>キカン</t>
    </rPh>
    <phoneticPr fontId="3"/>
  </si>
  <si>
    <t>総          数</t>
    <phoneticPr fontId="4"/>
  </si>
  <si>
    <t>民   営   の　借   家</t>
    <phoneticPr fontId="4"/>
  </si>
  <si>
    <t>給   与   住   宅</t>
    <phoneticPr fontId="4"/>
  </si>
  <si>
    <t>間   借   り</t>
    <phoneticPr fontId="4"/>
  </si>
  <si>
    <t>住宅以外に</t>
    <phoneticPr fontId="9"/>
  </si>
  <si>
    <t>一般世帯</t>
    <phoneticPr fontId="4"/>
  </si>
  <si>
    <t>住　　む</t>
    <phoneticPr fontId="4"/>
  </si>
  <si>
    <t>一</t>
    <rPh sb="0" eb="1">
      <t>イチ</t>
    </rPh>
    <phoneticPr fontId="4"/>
  </si>
  <si>
    <t>般</t>
    <rPh sb="0" eb="1">
      <t>ハン</t>
    </rPh>
    <phoneticPr fontId="4"/>
  </si>
  <si>
    <t>世</t>
    <phoneticPr fontId="4"/>
  </si>
  <si>
    <t>帯</t>
    <rPh sb="0" eb="1">
      <t>タイ</t>
    </rPh>
    <phoneticPr fontId="4"/>
  </si>
  <si>
    <t>紀北町</t>
    <rPh sb="1" eb="2">
      <t>ホク</t>
    </rPh>
    <phoneticPr fontId="4"/>
  </si>
  <si>
    <t>市　　町</t>
    <phoneticPr fontId="3"/>
  </si>
  <si>
    <t>資本金
3,000万円
未　満</t>
    <rPh sb="9" eb="10">
      <t>マン</t>
    </rPh>
    <phoneticPr fontId="3"/>
  </si>
  <si>
    <t>3,000万円
～5,000万円
未　満</t>
    <rPh sb="5" eb="7">
      <t>マンエン</t>
    </rPh>
    <rPh sb="14" eb="16">
      <t>マンエン</t>
    </rPh>
    <rPh sb="17" eb="18">
      <t>ミ</t>
    </rPh>
    <rPh sb="19" eb="20">
      <t>マン</t>
    </rPh>
    <phoneticPr fontId="3"/>
  </si>
  <si>
    <t>5,000万円
～1億円
未　満</t>
    <rPh sb="5" eb="7">
      <t>マンエン</t>
    </rPh>
    <rPh sb="10" eb="12">
      <t>オクエン</t>
    </rPh>
    <rPh sb="13" eb="14">
      <t>ミ</t>
    </rPh>
    <rPh sb="15" eb="16">
      <t>マン</t>
    </rPh>
    <phoneticPr fontId="3"/>
  </si>
  <si>
    <t>1億円
～5億円
未　満</t>
    <rPh sb="1" eb="3">
      <t>オクエン</t>
    </rPh>
    <rPh sb="6" eb="8">
      <t>オクエン</t>
    </rPh>
    <rPh sb="9" eb="10">
      <t>ミ</t>
    </rPh>
    <rPh sb="11" eb="12">
      <t>マン</t>
    </rPh>
    <phoneticPr fontId="3"/>
  </si>
  <si>
    <t>5億円
～10億円
未　満</t>
    <rPh sb="1" eb="3">
      <t>オクエン</t>
    </rPh>
    <rPh sb="7" eb="9">
      <t>オクエン</t>
    </rPh>
    <rPh sb="10" eb="11">
      <t>ミ</t>
    </rPh>
    <rPh sb="12" eb="13">
      <t>マン</t>
    </rPh>
    <phoneticPr fontId="3"/>
  </si>
  <si>
    <t>資本金
10億円
以　上</t>
    <rPh sb="0" eb="3">
      <t>シホンキン</t>
    </rPh>
    <rPh sb="6" eb="8">
      <t>オクエン</t>
    </rPh>
    <phoneticPr fontId="3"/>
  </si>
  <si>
    <t>８８. 公  共  工  事  受  注  状  況</t>
    <rPh sb="16" eb="17">
      <t>ウケ</t>
    </rPh>
    <rPh sb="19" eb="20">
      <t>チュウ</t>
    </rPh>
    <phoneticPr fontId="3"/>
  </si>
  <si>
    <t>公営・都市再生機構
･公社の借家</t>
    <rPh sb="3" eb="5">
      <t>トシ</t>
    </rPh>
    <rPh sb="5" eb="7">
      <t>サイセイ</t>
    </rPh>
    <rPh sb="7" eb="9">
      <t>キコウ</t>
    </rPh>
    <phoneticPr fontId="4"/>
  </si>
  <si>
    <t>　(５区分)別一般世帯数、一般世帯人員 -市町-</t>
    <rPh sb="3" eb="5">
      <t>クブン</t>
    </rPh>
    <rPh sb="6" eb="7">
      <t>ベツ</t>
    </rPh>
    <rPh sb="7" eb="9">
      <t>イッパン</t>
    </rPh>
    <rPh sb="9" eb="12">
      <t>セタイスウ</t>
    </rPh>
    <rPh sb="13" eb="15">
      <t>イッパン</t>
    </rPh>
    <rPh sb="15" eb="17">
      <t>セタイ</t>
    </rPh>
    <phoneticPr fontId="9"/>
  </si>
  <si>
    <t>31（令和元）年度</t>
    <rPh sb="3" eb="4">
      <t>レイワ</t>
    </rPh>
    <rPh sb="4" eb="6">
      <t>ガンネン</t>
    </rPh>
    <rPh sb="7" eb="9">
      <t>ネンド</t>
    </rPh>
    <phoneticPr fontId="3"/>
  </si>
  <si>
    <t>令和２年度</t>
    <rPh sb="0" eb="1">
      <t>レイワ</t>
    </rPh>
    <rPh sb="3" eb="5">
      <t>ネンド</t>
    </rPh>
    <phoneticPr fontId="3"/>
  </si>
  <si>
    <t>300万円
未満</t>
    <rPh sb="3" eb="5">
      <t>マンエン</t>
    </rPh>
    <rPh sb="6" eb="8">
      <t>ミマン</t>
    </rPh>
    <phoneticPr fontId="3"/>
  </si>
  <si>
    <t>300～500
万円未満</t>
    <rPh sb="8" eb="10">
      <t>マンエン</t>
    </rPh>
    <rPh sb="10" eb="12">
      <t>ミマン</t>
    </rPh>
    <phoneticPr fontId="3"/>
  </si>
  <si>
    <t>500～1000
万円未満</t>
    <rPh sb="9" eb="11">
      <t>マンエン</t>
    </rPh>
    <rPh sb="11" eb="13">
      <t>ミマン</t>
    </rPh>
    <phoneticPr fontId="3"/>
  </si>
  <si>
    <t>1000～3000万円未満</t>
    <rPh sb="9" eb="11">
      <t>マンエン</t>
    </rPh>
    <rPh sb="11" eb="13">
      <t>ミマン</t>
    </rPh>
    <phoneticPr fontId="3"/>
  </si>
  <si>
    <t>1～3億円
未満</t>
    <rPh sb="3" eb="5">
      <t>オクエン</t>
    </rPh>
    <rPh sb="6" eb="8">
      <t>ミマン</t>
    </rPh>
    <phoneticPr fontId="3"/>
  </si>
  <si>
    <t>3～5億円
未満</t>
    <rPh sb="3" eb="5">
      <t>オクエン</t>
    </rPh>
    <rPh sb="6" eb="8">
      <t>ミマン</t>
    </rPh>
    <phoneticPr fontId="3"/>
  </si>
  <si>
    <t>5～10億円
未満</t>
    <rPh sb="4" eb="6">
      <t>オクエン</t>
    </rPh>
    <rPh sb="7" eb="9">
      <t>ミマン</t>
    </rPh>
    <phoneticPr fontId="3"/>
  </si>
  <si>
    <t>10～20
億円未満</t>
    <rPh sb="6" eb="8">
      <t>オクエン</t>
    </rPh>
    <rPh sb="8" eb="10">
      <t>ミマン</t>
    </rPh>
    <phoneticPr fontId="3"/>
  </si>
  <si>
    <t>50億円
以上</t>
    <rPh sb="2" eb="4">
      <t>オクエン</t>
    </rPh>
    <rPh sb="5" eb="7">
      <t>イジョウ</t>
    </rPh>
    <phoneticPr fontId="3"/>
  </si>
  <si>
    <t>3000～5000万円未満</t>
    <rPh sb="9" eb="11">
      <t>マンエン</t>
    </rPh>
    <rPh sb="11" eb="13">
      <t>ミマン</t>
    </rPh>
    <phoneticPr fontId="3"/>
  </si>
  <si>
    <t>5000～
１億円
未満</t>
    <rPh sb="7" eb="9">
      <t>オクエン</t>
    </rPh>
    <rPh sb="10" eb="12">
      <t>ミマン</t>
    </rPh>
    <phoneticPr fontId="3"/>
  </si>
  <si>
    <t>20～50
億円未満</t>
    <rPh sb="6" eb="8">
      <t>オクエン</t>
    </rPh>
    <rPh sb="8" eb="10">
      <t>ミマン</t>
    </rPh>
    <phoneticPr fontId="3"/>
  </si>
  <si>
    <t>【計算表】</t>
    <rPh sb="1" eb="4">
      <t>ケイサンヒョウ</t>
    </rPh>
    <phoneticPr fontId="3"/>
  </si>
  <si>
    <t>※公共工事受注動態統計　年度報　第20表から値貼付け</t>
    <rPh sb="1" eb="9">
      <t>コウキョウコウジジュチュウドウタイ</t>
    </rPh>
    <rPh sb="9" eb="11">
      <t>トウケイ</t>
    </rPh>
    <rPh sb="12" eb="14">
      <t>ネンド</t>
    </rPh>
    <rPh sb="14" eb="15">
      <t>ホウ</t>
    </rPh>
    <rPh sb="16" eb="17">
      <t>ダイ</t>
    </rPh>
    <rPh sb="19" eb="20">
      <t>ヒョウ</t>
    </rPh>
    <rPh sb="22" eb="23">
      <t>アタイ</t>
    </rPh>
    <rPh sb="23" eb="25">
      <t>ハリツ</t>
    </rPh>
    <phoneticPr fontId="3"/>
  </si>
  <si>
    <t>←</t>
    <phoneticPr fontId="3"/>
  </si>
  <si>
    <t>コピーして８８（２）本表に値貼付けする。</t>
    <rPh sb="10" eb="12">
      <t>ホンピョウ</t>
    </rPh>
    <rPh sb="13" eb="16">
      <t>アタイハリツ</t>
    </rPh>
    <phoneticPr fontId="3"/>
  </si>
  <si>
    <t>検算</t>
    <rPh sb="0" eb="2">
      <t>ケンザン</t>
    </rPh>
    <phoneticPr fontId="3"/>
  </si>
  <si>
    <t>令和２年１０月１日現在</t>
    <rPh sb="0" eb="2">
      <t>レイワ</t>
    </rPh>
    <rPh sb="3" eb="4">
      <t>ネン</t>
    </rPh>
    <rPh sb="6" eb="7">
      <t>ガツ</t>
    </rPh>
    <rPh sb="8" eb="9">
      <t>ニチ</t>
    </rPh>
    <rPh sb="9" eb="11">
      <t>ゲンザイ</t>
    </rPh>
    <phoneticPr fontId="9"/>
  </si>
  <si>
    <t>資料出所 総務省統計局「国勢調査」</t>
    <rPh sb="7" eb="8">
      <t>ショウ</t>
    </rPh>
    <phoneticPr fontId="4"/>
  </si>
  <si>
    <t>８９. 住居の種類(２区分)､住宅の所有関係　</t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</si>
</sst>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9" formatCode="#,##0;\-#,##0;&quot;-&quot;"/>
  </numFmts>
  <fonts count="1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3"/>
      <name val="ＭＳ 明朝"/>
      <family val="1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b/>
      <sz val="14"/>
      <name val="ＭＳ ゴシック"/>
      <family val="3"/>
      <charset val="128"/>
    </font>
    <font>
      <sz val="14"/>
      <name val="ＭＳ ゴシック"/>
      <family val="3"/>
      <charset val="128"/>
    </font>
    <font>
      <sz val="14"/>
      <name val="ＭＳ Ｐゴシック"/>
      <family val="3"/>
      <charset val="128"/>
    </font>
    <font>
      <b/>
      <sz val="12"/>
      <name val="ＭＳ 明朝"/>
      <family val="1"/>
      <charset val="128"/>
    </font>
    <font>
      <sz val="14"/>
      <name val="Terminal"/>
      <charset val="128"/>
    </font>
    <font>
      <sz val="7"/>
      <name val="ＭＳ Ｐゴシック"/>
      <family val="3"/>
      <charset val="128"/>
    </font>
    <font>
      <sz val="20"/>
      <name val="ＭＳ ゴシック"/>
      <family val="3"/>
      <charset val="128"/>
    </font>
    <font>
      <sz val="12"/>
      <name val="ＭＳ ゴシック"/>
      <family val="3"/>
      <charset val="128"/>
    </font>
    <font>
      <sz val="14"/>
      <color rgb="FF0000FF"/>
      <name val="ＭＳ ゴシック"/>
      <family val="3"/>
      <charset val="128"/>
    </font>
    <font>
      <sz val="14"/>
      <color rgb="FF0000FF"/>
      <name val="ＭＳ 明朝"/>
      <family val="1"/>
      <charset val="128"/>
    </font>
    <font>
      <b/>
      <sz val="18"/>
      <color rgb="FFFF0000"/>
      <name val="ＭＳ 明朝"/>
      <family val="1"/>
      <charset val="128"/>
    </font>
    <font>
      <sz val="16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37" fontId="10" fillId="0" borderId="0"/>
    <xf numFmtId="38" fontId="1" fillId="0" borderId="0" applyFont="0" applyFill="0" applyBorder="0" applyAlignment="0" applyProtection="0"/>
  </cellStyleXfs>
  <cellXfs count="119">
    <xf numFmtId="0" fontId="0" fillId="0" borderId="0" xfId="0"/>
    <xf numFmtId="0" fontId="12" fillId="0" borderId="0" xfId="2" applyNumberFormat="1" applyFont="1" applyFill="1"/>
    <xf numFmtId="0" fontId="12" fillId="0" borderId="0" xfId="2" applyNumberFormat="1" applyFont="1" applyFill="1" applyAlignment="1" applyProtection="1">
      <alignment horizontal="centerContinuous"/>
    </xf>
    <xf numFmtId="0" fontId="2" fillId="0" borderId="7" xfId="2" applyNumberFormat="1" applyFont="1" applyFill="1" applyBorder="1" applyAlignment="1" applyProtection="1">
      <alignment horizontal="right"/>
    </xf>
    <xf numFmtId="0" fontId="4" fillId="0" borderId="2" xfId="2" applyNumberFormat="1" applyFont="1" applyFill="1" applyBorder="1" applyAlignment="1">
      <alignment vertical="center"/>
    </xf>
    <xf numFmtId="0" fontId="4" fillId="0" borderId="0" xfId="2" applyNumberFormat="1" applyFont="1" applyFill="1" applyAlignment="1">
      <alignment vertical="center"/>
    </xf>
    <xf numFmtId="37" fontId="4" fillId="0" borderId="0" xfId="2" applyFont="1" applyFill="1"/>
    <xf numFmtId="37" fontId="4" fillId="0" borderId="0" xfId="2" applyFont="1" applyFill="1" applyAlignment="1" applyProtection="1">
      <alignment horizontal="left"/>
    </xf>
    <xf numFmtId="37" fontId="4" fillId="0" borderId="8" xfId="2" applyFont="1" applyFill="1" applyBorder="1" applyAlignment="1" applyProtection="1">
      <alignment horizontal="right"/>
    </xf>
    <xf numFmtId="37" fontId="4" fillId="0" borderId="7" xfId="2" applyFont="1" applyFill="1" applyBorder="1" applyAlignment="1" applyProtection="1">
      <alignment horizontal="left"/>
    </xf>
    <xf numFmtId="37" fontId="7" fillId="0" borderId="7" xfId="2" applyFont="1" applyFill="1" applyBorder="1" applyAlignment="1" applyProtection="1">
      <alignment horizontal="left"/>
    </xf>
    <xf numFmtId="37" fontId="4" fillId="0" borderId="7" xfId="2" applyFont="1" applyFill="1" applyBorder="1"/>
    <xf numFmtId="0" fontId="4" fillId="0" borderId="0" xfId="2" applyNumberFormat="1" applyFont="1" applyFill="1" applyBorder="1" applyAlignment="1" applyProtection="1">
      <alignment horizontal="left" vertical="center"/>
    </xf>
    <xf numFmtId="0" fontId="4" fillId="0" borderId="12" xfId="2" applyNumberFormat="1" applyFont="1" applyFill="1" applyBorder="1" applyAlignment="1" applyProtection="1">
      <alignment horizontal="left" vertical="center"/>
    </xf>
    <xf numFmtId="0" fontId="4" fillId="0" borderId="0" xfId="2" applyNumberFormat="1" applyFont="1" applyFill="1" applyBorder="1" applyAlignment="1">
      <alignment vertical="center"/>
    </xf>
    <xf numFmtId="0" fontId="4" fillId="0" borderId="4" xfId="2" applyNumberFormat="1" applyFont="1" applyFill="1" applyBorder="1" applyAlignment="1" applyProtection="1">
      <alignment horizontal="centerContinuous" vertical="center"/>
    </xf>
    <xf numFmtId="0" fontId="4" fillId="0" borderId="2" xfId="2" applyNumberFormat="1" applyFont="1" applyFill="1" applyBorder="1" applyAlignment="1">
      <alignment horizontal="centerContinuous" vertical="center"/>
    </xf>
    <xf numFmtId="0" fontId="5" fillId="0" borderId="15" xfId="2" applyNumberFormat="1" applyFont="1" applyFill="1" applyBorder="1" applyAlignment="1" applyProtection="1">
      <alignment horizontal="center" vertical="center" wrapText="1"/>
    </xf>
    <xf numFmtId="37" fontId="4" fillId="0" borderId="8" xfId="2" applyFont="1" applyFill="1" applyBorder="1"/>
    <xf numFmtId="37" fontId="4" fillId="0" borderId="8" xfId="2" applyFont="1" applyFill="1" applyBorder="1" applyAlignment="1" applyProtection="1">
      <alignment horizontal="left"/>
    </xf>
    <xf numFmtId="0" fontId="4" fillId="0" borderId="4" xfId="2" applyNumberFormat="1" applyFont="1" applyFill="1" applyBorder="1" applyAlignment="1" applyProtection="1">
      <alignment horizontal="distributed" vertical="center" justifyLastLine="1"/>
    </xf>
    <xf numFmtId="37" fontId="4" fillId="0" borderId="0" xfId="2" applyFont="1" applyFill="1" applyAlignment="1" applyProtection="1">
      <alignment horizontal="right"/>
    </xf>
    <xf numFmtId="0" fontId="4" fillId="0" borderId="0" xfId="2" applyNumberFormat="1" applyFont="1" applyFill="1" applyAlignment="1">
      <alignment horizontal="distributed" indent="1"/>
    </xf>
    <xf numFmtId="0" fontId="4" fillId="0" borderId="0" xfId="2" applyNumberFormat="1" applyFont="1" applyFill="1" applyAlignment="1" applyProtection="1">
      <alignment horizontal="distributed" indent="1"/>
    </xf>
    <xf numFmtId="0" fontId="4" fillId="0" borderId="0" xfId="2" applyNumberFormat="1" applyFont="1" applyFill="1" applyBorder="1" applyAlignment="1" applyProtection="1">
      <alignment horizontal="distributed" indent="1"/>
    </xf>
    <xf numFmtId="0" fontId="4" fillId="0" borderId="0" xfId="2" applyNumberFormat="1" applyFont="1" applyFill="1" applyBorder="1" applyAlignment="1" applyProtection="1">
      <alignment horizontal="distributed" vertical="center"/>
    </xf>
    <xf numFmtId="41" fontId="4" fillId="0" borderId="0" xfId="2" applyNumberFormat="1" applyFont="1" applyFill="1" applyBorder="1" applyProtection="1"/>
    <xf numFmtId="0" fontId="5" fillId="0" borderId="14" xfId="2" applyNumberFormat="1" applyFont="1" applyFill="1" applyBorder="1" applyAlignment="1" applyProtection="1">
      <alignment horizontal="center" vertical="center" wrapText="1"/>
    </xf>
    <xf numFmtId="37" fontId="4" fillId="0" borderId="16" xfId="2" quotePrefix="1" applyFont="1" applyFill="1" applyBorder="1" applyAlignment="1" applyProtection="1">
      <alignment horizontal="distributed" indent="1"/>
    </xf>
    <xf numFmtId="41" fontId="4" fillId="0" borderId="1" xfId="2" applyNumberFormat="1" applyFont="1" applyFill="1" applyBorder="1" applyAlignment="1" applyProtection="1">
      <alignment horizontal="right"/>
    </xf>
    <xf numFmtId="41" fontId="4" fillId="0" borderId="8" xfId="2" applyNumberFormat="1" applyFont="1" applyFill="1" applyBorder="1" applyProtection="1"/>
    <xf numFmtId="37" fontId="7" fillId="0" borderId="0" xfId="2" quotePrefix="1" applyFont="1" applyFill="1" applyAlignment="1" applyProtection="1">
      <alignment horizontal="distributed" indent="1"/>
    </xf>
    <xf numFmtId="37" fontId="7" fillId="0" borderId="0" xfId="2" applyFont="1" applyFill="1"/>
    <xf numFmtId="0" fontId="4" fillId="0" borderId="14" xfId="2" applyNumberFormat="1" applyFont="1" applyFill="1" applyBorder="1" applyAlignment="1">
      <alignment vertical="center" wrapText="1"/>
    </xf>
    <xf numFmtId="0" fontId="5" fillId="0" borderId="14" xfId="2" applyNumberFormat="1" applyFont="1" applyFill="1" applyBorder="1" applyAlignment="1">
      <alignment vertical="center" wrapText="1"/>
    </xf>
    <xf numFmtId="0" fontId="4" fillId="3" borderId="14" xfId="2" applyNumberFormat="1" applyFont="1" applyFill="1" applyBorder="1" applyAlignment="1">
      <alignment vertical="center"/>
    </xf>
    <xf numFmtId="41" fontId="14" fillId="0" borderId="0" xfId="2" applyNumberFormat="1" applyFont="1" applyFill="1" applyBorder="1" applyProtection="1"/>
    <xf numFmtId="41" fontId="14" fillId="2" borderId="0" xfId="2" applyNumberFormat="1" applyFont="1" applyFill="1" applyBorder="1" applyProtection="1"/>
    <xf numFmtId="41" fontId="15" fillId="0" borderId="0" xfId="2" applyNumberFormat="1" applyFont="1" applyFill="1" applyBorder="1" applyProtection="1"/>
    <xf numFmtId="37" fontId="16" fillId="0" borderId="7" xfId="2" applyFont="1" applyFill="1" applyBorder="1"/>
    <xf numFmtId="37" fontId="4" fillId="4" borderId="14" xfId="2" applyFont="1" applyFill="1" applyBorder="1"/>
    <xf numFmtId="37" fontId="4" fillId="4" borderId="0" xfId="2" applyFont="1" applyFill="1"/>
    <xf numFmtId="41" fontId="4" fillId="4" borderId="1" xfId="2" applyNumberFormat="1" applyFont="1" applyFill="1" applyBorder="1" applyAlignment="1" applyProtection="1">
      <alignment horizontal="right"/>
    </xf>
    <xf numFmtId="41" fontId="4" fillId="4" borderId="0" xfId="2" applyNumberFormat="1" applyFont="1" applyFill="1" applyBorder="1" applyProtection="1"/>
    <xf numFmtId="41" fontId="7" fillId="4" borderId="1" xfId="2" applyNumberFormat="1" applyFont="1" applyFill="1" applyBorder="1" applyAlignment="1" applyProtection="1">
      <alignment horizontal="right"/>
    </xf>
    <xf numFmtId="41" fontId="7" fillId="4" borderId="0" xfId="2" applyNumberFormat="1" applyFont="1" applyFill="1" applyBorder="1" applyProtection="1"/>
    <xf numFmtId="41" fontId="4" fillId="4" borderId="1" xfId="2" applyNumberFormat="1" applyFont="1" applyFill="1" applyBorder="1"/>
    <xf numFmtId="37" fontId="7" fillId="4" borderId="14" xfId="2" applyFont="1" applyFill="1" applyBorder="1"/>
    <xf numFmtId="37" fontId="17" fillId="0" borderId="0" xfId="2" applyFont="1" applyFill="1" applyAlignment="1">
      <alignment horizontal="center" vertical="center"/>
    </xf>
    <xf numFmtId="37" fontId="15" fillId="0" borderId="0" xfId="2" applyFont="1" applyFill="1"/>
    <xf numFmtId="0" fontId="4" fillId="0" borderId="0" xfId="2" applyNumberFormat="1" applyFont="1" applyFill="1" applyAlignment="1">
      <alignment horizontal="center" vertical="center"/>
    </xf>
    <xf numFmtId="179" fontId="7" fillId="0" borderId="15" xfId="2" applyNumberFormat="1" applyFont="1" applyFill="1" applyBorder="1" applyAlignment="1" applyProtection="1">
      <alignment vertical="center"/>
    </xf>
    <xf numFmtId="179" fontId="7" fillId="0" borderId="8" xfId="2" applyNumberFormat="1" applyFont="1" applyFill="1" applyBorder="1" applyAlignment="1" applyProtection="1">
      <alignment vertical="center"/>
    </xf>
    <xf numFmtId="179" fontId="4" fillId="0" borderId="1" xfId="2" applyNumberFormat="1" applyFont="1" applyFill="1" applyBorder="1" applyAlignment="1">
      <alignment vertical="center"/>
    </xf>
    <xf numFmtId="179" fontId="4" fillId="0" borderId="0" xfId="2" applyNumberFormat="1" applyFont="1" applyFill="1" applyBorder="1" applyAlignment="1">
      <alignment vertical="center"/>
    </xf>
    <xf numFmtId="179" fontId="4" fillId="0" borderId="0" xfId="2" applyNumberFormat="1" applyFont="1" applyFill="1" applyBorder="1" applyAlignment="1" applyProtection="1">
      <alignment vertical="center"/>
    </xf>
    <xf numFmtId="179" fontId="4" fillId="0" borderId="1" xfId="2" applyNumberFormat="1" applyFont="1" applyFill="1" applyBorder="1" applyAlignment="1" applyProtection="1">
      <alignment vertical="center"/>
    </xf>
    <xf numFmtId="179" fontId="4" fillId="0" borderId="0" xfId="2" applyNumberFormat="1" applyFont="1" applyFill="1" applyBorder="1" applyAlignment="1" applyProtection="1">
      <alignment vertical="center"/>
      <protection locked="0"/>
    </xf>
    <xf numFmtId="179" fontId="4" fillId="0" borderId="0" xfId="2" applyNumberFormat="1" applyFont="1" applyFill="1" applyBorder="1" applyAlignment="1" applyProtection="1">
      <alignment horizontal="right" vertical="center"/>
      <protection locked="0"/>
    </xf>
    <xf numFmtId="179" fontId="4" fillId="0" borderId="4" xfId="2" applyNumberFormat="1" applyFont="1" applyFill="1" applyBorder="1" applyAlignment="1" applyProtection="1">
      <alignment vertical="center"/>
    </xf>
    <xf numFmtId="179" fontId="4" fillId="0" borderId="2" xfId="2" applyNumberFormat="1" applyFont="1" applyFill="1" applyBorder="1" applyAlignment="1" applyProtection="1">
      <alignment vertical="center"/>
    </xf>
    <xf numFmtId="179" fontId="4" fillId="0" borderId="2" xfId="2" applyNumberFormat="1" applyFont="1" applyFill="1" applyBorder="1" applyAlignment="1" applyProtection="1">
      <alignment vertical="center"/>
      <protection locked="0"/>
    </xf>
    <xf numFmtId="179" fontId="4" fillId="0" borderId="2" xfId="2" applyNumberFormat="1" applyFont="1" applyFill="1" applyBorder="1" applyAlignment="1" applyProtection="1">
      <alignment horizontal="right" vertical="center"/>
      <protection locked="0"/>
    </xf>
    <xf numFmtId="0" fontId="4" fillId="0" borderId="3" xfId="2" applyNumberFormat="1" applyFont="1" applyFill="1" applyBorder="1" applyAlignment="1" applyProtection="1">
      <alignment horizontal="distributed" vertical="center" justifyLastLine="1"/>
    </xf>
    <xf numFmtId="0" fontId="4" fillId="0" borderId="2" xfId="2" applyNumberFormat="1" applyFont="1" applyFill="1" applyBorder="1" applyAlignment="1" applyProtection="1">
      <alignment horizontal="center" vertical="center"/>
    </xf>
    <xf numFmtId="0" fontId="12" fillId="0" borderId="0" xfId="2" applyNumberFormat="1" applyFont="1" applyFill="1" applyBorder="1" applyAlignment="1"/>
    <xf numFmtId="0" fontId="12" fillId="0" borderId="0" xfId="2" applyNumberFormat="1" applyFont="1" applyFill="1" applyAlignment="1" applyProtection="1">
      <alignment horizontal="right"/>
    </xf>
    <xf numFmtId="0" fontId="12" fillId="0" borderId="0" xfId="2" applyNumberFormat="1" applyFont="1" applyFill="1" applyAlignment="1" applyProtection="1">
      <alignment horizontal="left"/>
    </xf>
    <xf numFmtId="0" fontId="12" fillId="0" borderId="0" xfId="2" applyNumberFormat="1" applyFont="1" applyFill="1" applyAlignment="1">
      <alignment horizontal="right"/>
    </xf>
    <xf numFmtId="37" fontId="4" fillId="0" borderId="7" xfId="2" applyFont="1" applyFill="1" applyBorder="1" applyAlignment="1">
      <alignment horizontal="left"/>
    </xf>
    <xf numFmtId="0" fontId="4" fillId="0" borderId="7" xfId="2" applyNumberFormat="1" applyFont="1" applyFill="1" applyBorder="1" applyAlignment="1"/>
    <xf numFmtId="37" fontId="4" fillId="0" borderId="7" xfId="2" applyFont="1" applyFill="1" applyBorder="1" applyAlignment="1">
      <alignment horizontal="right"/>
    </xf>
    <xf numFmtId="0" fontId="4" fillId="0" borderId="0" xfId="2" applyNumberFormat="1" applyFont="1" applyFill="1" applyAlignment="1">
      <alignment horizontal="right"/>
    </xf>
    <xf numFmtId="0" fontId="4" fillId="0" borderId="0" xfId="2" applyNumberFormat="1" applyFont="1" applyFill="1" applyAlignment="1"/>
    <xf numFmtId="0" fontId="4" fillId="0" borderId="4" xfId="2" applyNumberFormat="1" applyFont="1" applyFill="1" applyBorder="1" applyAlignment="1" applyProtection="1">
      <alignment horizontal="right" vertical="center"/>
    </xf>
    <xf numFmtId="0" fontId="4" fillId="0" borderId="6" xfId="2" applyNumberFormat="1" applyFont="1" applyFill="1" applyBorder="1" applyAlignment="1" applyProtection="1">
      <alignment horizontal="centerContinuous" vertical="center"/>
    </xf>
    <xf numFmtId="37" fontId="10" fillId="0" borderId="6" xfId="2" applyFont="1" applyFill="1" applyBorder="1" applyAlignment="1">
      <alignment horizontal="centerContinuous" vertical="center"/>
    </xf>
    <xf numFmtId="0" fontId="4" fillId="0" borderId="2" xfId="2" applyNumberFormat="1" applyFont="1" applyFill="1" applyBorder="1" applyAlignment="1">
      <alignment horizontal="center" vertical="center"/>
    </xf>
    <xf numFmtId="0" fontId="4" fillId="0" borderId="2" xfId="2" applyNumberFormat="1" applyFont="1" applyFill="1" applyBorder="1" applyAlignment="1" applyProtection="1">
      <alignment horizontal="right" vertical="center"/>
    </xf>
    <xf numFmtId="0" fontId="4" fillId="0" borderId="2" xfId="2" applyNumberFormat="1" applyFont="1" applyFill="1" applyBorder="1" applyAlignment="1">
      <alignment horizontal="right" vertical="center"/>
    </xf>
    <xf numFmtId="0" fontId="4" fillId="0" borderId="2" xfId="2" applyNumberFormat="1" applyFont="1" applyFill="1" applyBorder="1" applyAlignment="1" applyProtection="1">
      <alignment horizontal="left" vertical="center"/>
    </xf>
    <xf numFmtId="0" fontId="4" fillId="0" borderId="17" xfId="2" applyNumberFormat="1" applyFont="1" applyFill="1" applyBorder="1" applyAlignment="1" applyProtection="1">
      <alignment horizontal="centerContinuous" vertical="center" wrapText="1"/>
    </xf>
    <xf numFmtId="0" fontId="4" fillId="0" borderId="12" xfId="2" applyNumberFormat="1" applyFont="1" applyFill="1" applyBorder="1" applyAlignment="1" applyProtection="1">
      <alignment horizontal="centerContinuous" vertical="center" wrapText="1"/>
    </xf>
    <xf numFmtId="0" fontId="4" fillId="0" borderId="0" xfId="2" applyNumberFormat="1" applyFont="1" applyFill="1" applyAlignment="1">
      <alignment horizontal="right" vertical="center"/>
    </xf>
    <xf numFmtId="0" fontId="4" fillId="0" borderId="15" xfId="2" applyNumberFormat="1" applyFont="1" applyFill="1" applyBorder="1" applyAlignment="1" applyProtection="1">
      <alignment horizontal="centerContinuous" vertical="center"/>
    </xf>
    <xf numFmtId="0" fontId="4" fillId="0" borderId="16" xfId="2" applyNumberFormat="1" applyFont="1" applyFill="1" applyBorder="1" applyAlignment="1" applyProtection="1">
      <alignment horizontal="centerContinuous" vertical="center"/>
    </xf>
    <xf numFmtId="0" fontId="4" fillId="0" borderId="4" xfId="2" applyNumberFormat="1" applyFont="1" applyFill="1" applyBorder="1" applyAlignment="1">
      <alignment vertical="center"/>
    </xf>
    <xf numFmtId="0" fontId="4" fillId="0" borderId="1" xfId="2" applyNumberFormat="1" applyFont="1" applyFill="1" applyBorder="1" applyAlignment="1" applyProtection="1">
      <alignment horizontal="centerContinuous" vertical="center" wrapText="1"/>
    </xf>
    <xf numFmtId="0" fontId="4" fillId="0" borderId="0" xfId="2" applyNumberFormat="1" applyFont="1" applyFill="1" applyBorder="1" applyAlignment="1" applyProtection="1">
      <alignment horizontal="centerContinuous" vertical="center" wrapText="1"/>
    </xf>
    <xf numFmtId="0" fontId="4" fillId="0" borderId="4" xfId="2" applyNumberFormat="1" applyFont="1" applyFill="1" applyBorder="1" applyAlignment="1" applyProtection="1">
      <alignment vertical="center"/>
    </xf>
    <xf numFmtId="0" fontId="4" fillId="0" borderId="5" xfId="2" applyNumberFormat="1" applyFont="1" applyFill="1" applyBorder="1" applyAlignment="1" applyProtection="1">
      <alignment vertical="center"/>
    </xf>
    <xf numFmtId="0" fontId="4" fillId="0" borderId="9" xfId="2" applyNumberFormat="1" applyFont="1" applyFill="1" applyBorder="1" applyAlignment="1" applyProtection="1">
      <alignment horizontal="centerContinuous" vertical="center"/>
    </xf>
    <xf numFmtId="0" fontId="4" fillId="0" borderId="10" xfId="2" applyNumberFormat="1" applyFont="1" applyFill="1" applyBorder="1" applyAlignment="1" applyProtection="1">
      <alignment horizontal="centerContinuous" vertical="center"/>
    </xf>
    <xf numFmtId="0" fontId="2" fillId="0" borderId="9" xfId="2" applyNumberFormat="1" applyFont="1" applyFill="1" applyBorder="1" applyAlignment="1" applyProtection="1">
      <alignment horizontal="centerContinuous" vertical="center" wrapText="1"/>
    </xf>
    <xf numFmtId="0" fontId="4" fillId="0" borderId="4" xfId="2" applyNumberFormat="1" applyFont="1" applyFill="1" applyBorder="1" applyAlignment="1" applyProtection="1">
      <alignment horizontal="centerContinuous" vertical="center" wrapText="1"/>
    </xf>
    <xf numFmtId="0" fontId="4" fillId="0" borderId="2" xfId="2" applyNumberFormat="1" applyFont="1" applyFill="1" applyBorder="1" applyAlignment="1" applyProtection="1">
      <alignment horizontal="centerContinuous" vertical="center" wrapText="1"/>
    </xf>
    <xf numFmtId="0" fontId="4" fillId="0" borderId="14" xfId="2" applyNumberFormat="1" applyFont="1" applyFill="1" applyBorder="1" applyAlignment="1" applyProtection="1">
      <alignment horizontal="distributed" vertical="center" justifyLastLine="1"/>
    </xf>
    <xf numFmtId="0" fontId="4" fillId="0" borderId="9" xfId="2" applyNumberFormat="1" applyFont="1" applyFill="1" applyBorder="1" applyAlignment="1" applyProtection="1">
      <alignment horizontal="distributed" vertical="center" justifyLastLine="1"/>
    </xf>
    <xf numFmtId="0" fontId="7" fillId="0" borderId="8" xfId="2" applyNumberFormat="1" applyFont="1" applyFill="1" applyBorder="1" applyAlignment="1" applyProtection="1">
      <alignment horizontal="distributed" vertical="center"/>
    </xf>
    <xf numFmtId="37" fontId="7" fillId="0" borderId="0" xfId="2" applyFont="1" applyFill="1" applyAlignment="1" applyProtection="1">
      <alignment horizontal="right" vertical="center"/>
    </xf>
    <xf numFmtId="37" fontId="13" fillId="0" borderId="0" xfId="2" applyFont="1" applyFill="1" applyAlignment="1">
      <alignment vertical="center"/>
    </xf>
    <xf numFmtId="37" fontId="4" fillId="0" borderId="0" xfId="2" applyFont="1" applyFill="1" applyAlignment="1">
      <alignment horizontal="right" vertical="center"/>
    </xf>
    <xf numFmtId="37" fontId="5" fillId="0" borderId="0" xfId="2" applyFont="1" applyFill="1" applyAlignment="1">
      <alignment vertical="center"/>
    </xf>
    <xf numFmtId="38" fontId="4" fillId="0" borderId="0" xfId="1" applyFont="1" applyFill="1" applyAlignment="1" applyProtection="1">
      <alignment horizontal="right" vertical="center"/>
    </xf>
    <xf numFmtId="37" fontId="4" fillId="0" borderId="0" xfId="2" applyFont="1" applyFill="1" applyAlignment="1" applyProtection="1">
      <alignment horizontal="right" vertical="center"/>
    </xf>
    <xf numFmtId="0" fontId="4" fillId="0" borderId="2" xfId="2" applyNumberFormat="1" applyFont="1" applyFill="1" applyBorder="1" applyAlignment="1" applyProtection="1">
      <alignment horizontal="distributed" vertical="center"/>
    </xf>
    <xf numFmtId="0" fontId="4" fillId="0" borderId="0" xfId="2" applyNumberFormat="1" applyFont="1" applyFill="1" applyBorder="1"/>
    <xf numFmtId="37" fontId="4" fillId="0" borderId="0" xfId="2" applyFont="1" applyFill="1" applyAlignment="1">
      <alignment horizontal="right"/>
    </xf>
    <xf numFmtId="0" fontId="8" fillId="0" borderId="0" xfId="2" applyNumberFormat="1" applyFont="1" applyFill="1"/>
    <xf numFmtId="37" fontId="5" fillId="0" borderId="0" xfId="2" applyFont="1" applyFill="1"/>
    <xf numFmtId="37" fontId="5" fillId="0" borderId="0" xfId="2" applyFont="1" applyFill="1" applyAlignment="1">
      <alignment horizontal="right"/>
    </xf>
    <xf numFmtId="0" fontId="4" fillId="0" borderId="13" xfId="2" applyNumberFormat="1" applyFont="1" applyFill="1" applyBorder="1" applyAlignment="1" applyProtection="1">
      <alignment horizontal="distributed" vertical="center" justifyLastLine="1"/>
    </xf>
    <xf numFmtId="0" fontId="4" fillId="0" borderId="3" xfId="2" applyNumberFormat="1" applyFont="1" applyFill="1" applyBorder="1" applyAlignment="1" applyProtection="1">
      <alignment horizontal="distributed" vertical="center" justifyLastLine="1"/>
    </xf>
    <xf numFmtId="0" fontId="4" fillId="0" borderId="13" xfId="2" applyNumberFormat="1" applyFont="1" applyFill="1" applyBorder="1" applyAlignment="1" applyProtection="1">
      <alignment horizontal="center" vertical="center"/>
    </xf>
    <xf numFmtId="0" fontId="4" fillId="0" borderId="3" xfId="2" applyNumberFormat="1" applyFont="1" applyFill="1" applyBorder="1" applyAlignment="1" applyProtection="1">
      <alignment horizontal="center" vertical="center"/>
    </xf>
    <xf numFmtId="0" fontId="4" fillId="0" borderId="18" xfId="2" applyNumberFormat="1" applyFont="1" applyFill="1" applyBorder="1" applyAlignment="1" applyProtection="1">
      <alignment horizontal="center" vertical="center"/>
    </xf>
    <xf numFmtId="0" fontId="4" fillId="0" borderId="19" xfId="2" applyNumberFormat="1" applyFont="1" applyFill="1" applyBorder="1" applyAlignment="1" applyProtection="1">
      <alignment horizontal="center" vertical="center"/>
    </xf>
    <xf numFmtId="0" fontId="4" fillId="0" borderId="11" xfId="2" applyNumberFormat="1" applyFont="1" applyFill="1" applyBorder="1" applyAlignment="1">
      <alignment horizontal="distributed" vertical="center" justifyLastLine="1"/>
    </xf>
    <xf numFmtId="0" fontId="4" fillId="0" borderId="6" xfId="2" applyNumberFormat="1" applyFont="1" applyFill="1" applyBorder="1" applyAlignment="1">
      <alignment horizontal="distributed" vertical="center" justifyLastLine="1"/>
    </xf>
  </cellXfs>
  <cellStyles count="4">
    <cellStyle name="桁区切り" xfId="1" builtinId="6"/>
    <cellStyle name="桁区切り 2" xfId="3" xr:uid="{00000000-0005-0000-0000-000001000000}"/>
    <cellStyle name="標準" xfId="0" builtinId="0"/>
    <cellStyle name="標準_08建設住宅" xfId="2" xr:uid="{00000000-0005-0000-0000-000003000000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Relationship Id="rId6" Target="calcChain.xml" Type="http://schemas.openxmlformats.org/officeDocument/2006/relationships/calcChain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13412</xdr:colOff>
      <xdr:row>16</xdr:row>
      <xdr:rowOff>201233</xdr:rowOff>
    </xdr:from>
    <xdr:to>
      <xdr:col>9</xdr:col>
      <xdr:colOff>1032991</xdr:colOff>
      <xdr:row>18</xdr:row>
      <xdr:rowOff>93909</xdr:rowOff>
    </xdr:to>
    <xdr:sp macro="" textlink="">
      <xdr:nvSpPr>
        <xdr:cNvPr id="2" name="右中かっこ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 bwMode="auto">
        <a:xfrm rot="5400000">
          <a:off x="7418765" y="1113486"/>
          <a:ext cx="335387" cy="8250529"/>
        </a:xfrm>
        <a:prstGeom prst="rightBrace">
          <a:avLst>
            <a:gd name="adj1" fmla="val 8333"/>
            <a:gd name="adj2" fmla="val 52938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  <pageSetUpPr fitToPage="1"/>
  </sheetPr>
  <dimension ref="A1:Y26"/>
  <sheetViews>
    <sheetView showGridLines="0" zoomScale="71" zoomScaleNormal="71" zoomScaleSheetLayoutView="75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J7" sqref="J7"/>
    </sheetView>
  </sheetViews>
  <sheetFormatPr defaultColWidth="10.625" defaultRowHeight="17.25" x14ac:dyDescent="0.2"/>
  <cols>
    <col min="1" max="1" width="30.375" style="6" customWidth="1"/>
    <col min="2" max="2" width="14.75" style="6" customWidth="1"/>
    <col min="3" max="10" width="13.625" style="6" customWidth="1"/>
    <col min="11" max="23" width="10.625" style="6"/>
    <col min="24" max="24" width="4.125" style="6" customWidth="1"/>
    <col min="25" max="25" width="12.25" style="6" customWidth="1"/>
    <col min="26" max="16384" width="10.625" style="6"/>
  </cols>
  <sheetData>
    <row r="1" spans="1:25" s="1" customFormat="1" ht="27.6" customHeight="1" x14ac:dyDescent="0.25">
      <c r="A1" s="2" t="s">
        <v>103</v>
      </c>
      <c r="B1" s="2"/>
      <c r="C1" s="2"/>
      <c r="D1" s="2"/>
      <c r="E1" s="2"/>
      <c r="F1" s="2"/>
      <c r="G1" s="2"/>
      <c r="H1" s="2"/>
      <c r="I1" s="2"/>
      <c r="J1" s="2"/>
    </row>
    <row r="2" spans="1:25" ht="24.95" customHeight="1" thickBot="1" x14ac:dyDescent="0.25">
      <c r="A2" s="10" t="s">
        <v>83</v>
      </c>
      <c r="B2" s="9"/>
      <c r="C2" s="39" t="s">
        <v>120</v>
      </c>
      <c r="D2" s="11"/>
      <c r="E2" s="11"/>
      <c r="F2" s="11"/>
      <c r="G2" s="11"/>
      <c r="H2" s="11"/>
      <c r="I2" s="11"/>
      <c r="J2" s="3" t="s">
        <v>66</v>
      </c>
    </row>
    <row r="3" spans="1:25" s="5" customFormat="1" ht="24" customHeight="1" thickTop="1" x14ac:dyDescent="0.15">
      <c r="A3" s="13"/>
      <c r="B3" s="115" t="s">
        <v>27</v>
      </c>
      <c r="C3" s="117" t="s">
        <v>70</v>
      </c>
      <c r="D3" s="118"/>
      <c r="E3" s="118"/>
      <c r="F3" s="118"/>
      <c r="G3" s="118"/>
      <c r="H3" s="118"/>
      <c r="I3" s="118"/>
      <c r="J3" s="118"/>
    </row>
    <row r="4" spans="1:25" s="5" customFormat="1" ht="24" customHeight="1" x14ac:dyDescent="0.15">
      <c r="A4" s="14"/>
      <c r="B4" s="116"/>
      <c r="C4" s="113" t="s">
        <v>0</v>
      </c>
      <c r="D4" s="111" t="s">
        <v>29</v>
      </c>
      <c r="E4" s="15" t="s">
        <v>67</v>
      </c>
      <c r="F4" s="16"/>
      <c r="G4" s="16"/>
      <c r="H4" s="16"/>
      <c r="I4" s="16"/>
      <c r="J4" s="16"/>
    </row>
    <row r="5" spans="1:25" s="5" customFormat="1" ht="52.5" customHeight="1" x14ac:dyDescent="0.15">
      <c r="A5" s="14"/>
      <c r="B5" s="114"/>
      <c r="C5" s="116"/>
      <c r="D5" s="112"/>
      <c r="E5" s="27" t="s">
        <v>97</v>
      </c>
      <c r="F5" s="27" t="s">
        <v>98</v>
      </c>
      <c r="G5" s="27" t="s">
        <v>99</v>
      </c>
      <c r="H5" s="17" t="s">
        <v>100</v>
      </c>
      <c r="I5" s="17" t="s">
        <v>101</v>
      </c>
      <c r="J5" s="17" t="s">
        <v>102</v>
      </c>
      <c r="L5" s="33" t="s">
        <v>108</v>
      </c>
      <c r="M5" s="34" t="s">
        <v>109</v>
      </c>
      <c r="N5" s="34" t="s">
        <v>110</v>
      </c>
      <c r="O5" s="34" t="s">
        <v>111</v>
      </c>
      <c r="P5" s="34" t="s">
        <v>117</v>
      </c>
      <c r="Q5" s="34" t="s">
        <v>118</v>
      </c>
      <c r="R5" s="34" t="s">
        <v>112</v>
      </c>
      <c r="S5" s="34" t="s">
        <v>113</v>
      </c>
      <c r="T5" s="34" t="s">
        <v>114</v>
      </c>
      <c r="U5" s="34" t="s">
        <v>115</v>
      </c>
      <c r="V5" s="34" t="s">
        <v>119</v>
      </c>
      <c r="W5" s="33" t="s">
        <v>116</v>
      </c>
      <c r="Y5" s="50" t="s">
        <v>124</v>
      </c>
    </row>
    <row r="6" spans="1:25" s="5" customFormat="1" ht="24" customHeight="1" x14ac:dyDescent="0.2">
      <c r="A6" s="28" t="s">
        <v>106</v>
      </c>
      <c r="B6" s="29">
        <v>2807</v>
      </c>
      <c r="C6" s="30">
        <v>214570</v>
      </c>
      <c r="D6" s="26">
        <v>0</v>
      </c>
      <c r="E6" s="26">
        <v>80978</v>
      </c>
      <c r="F6" s="26">
        <v>29069</v>
      </c>
      <c r="G6" s="26">
        <v>31377</v>
      </c>
      <c r="H6" s="30">
        <v>18029</v>
      </c>
      <c r="I6" s="30">
        <v>1629</v>
      </c>
      <c r="J6" s="30">
        <v>53489</v>
      </c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</row>
    <row r="7" spans="1:25" s="32" customFormat="1" ht="24" customHeight="1" x14ac:dyDescent="0.2">
      <c r="A7" s="31" t="s">
        <v>107</v>
      </c>
      <c r="B7" s="44">
        <v>2588.5542</v>
      </c>
      <c r="C7" s="45">
        <v>198677.26300000001</v>
      </c>
      <c r="D7" s="45">
        <v>0</v>
      </c>
      <c r="E7" s="36">
        <f>L7+M7+N7+O7</f>
        <v>48260.621500000001</v>
      </c>
      <c r="F7" s="36">
        <f>+P7</f>
        <v>40576.954400000002</v>
      </c>
      <c r="G7" s="36">
        <f>Q7</f>
        <v>26972.329699999998</v>
      </c>
      <c r="H7" s="36">
        <f>+R7+S7</f>
        <v>13668.746599999999</v>
      </c>
      <c r="I7" s="36">
        <f>+T7</f>
        <v>678.48919999999998</v>
      </c>
      <c r="J7" s="37">
        <f>+U7+V7+W7</f>
        <v>68520.121599999999</v>
      </c>
      <c r="L7" s="47">
        <v>4594.5195999999996</v>
      </c>
      <c r="M7" s="47">
        <v>0</v>
      </c>
      <c r="N7" s="47">
        <v>0</v>
      </c>
      <c r="O7" s="47">
        <v>43666.101900000001</v>
      </c>
      <c r="P7" s="47">
        <v>40576.954400000002</v>
      </c>
      <c r="Q7" s="47">
        <v>26972.329699999998</v>
      </c>
      <c r="R7" s="47">
        <v>10334.241099999999</v>
      </c>
      <c r="S7" s="47">
        <v>3334.5055000000002</v>
      </c>
      <c r="T7" s="47">
        <v>678.48919999999998</v>
      </c>
      <c r="U7" s="47">
        <v>2197.6491000000001</v>
      </c>
      <c r="V7" s="47">
        <v>4833.6764999999996</v>
      </c>
      <c r="W7" s="47">
        <v>61488.796000000002</v>
      </c>
      <c r="Y7" s="49">
        <f>SUM(L7:W7)-C7</f>
        <v>0</v>
      </c>
    </row>
    <row r="8" spans="1:25" ht="8.25" customHeight="1" x14ac:dyDescent="0.2">
      <c r="A8" s="22"/>
      <c r="B8" s="46"/>
      <c r="C8" s="43"/>
      <c r="D8" s="43"/>
      <c r="E8" s="38"/>
      <c r="F8" s="38"/>
      <c r="G8" s="38"/>
      <c r="H8" s="38"/>
      <c r="I8" s="38"/>
      <c r="J8" s="38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  <c r="W8" s="40"/>
      <c r="Y8" s="49"/>
    </row>
    <row r="9" spans="1:25" ht="21.75" customHeight="1" x14ac:dyDescent="0.2">
      <c r="A9" s="23" t="s">
        <v>26</v>
      </c>
      <c r="B9" s="42">
        <v>352.60539999999997</v>
      </c>
      <c r="C9" s="43">
        <v>53003.083700000003</v>
      </c>
      <c r="D9" s="43">
        <v>0</v>
      </c>
      <c r="E9" s="38">
        <f t="shared" ref="E9:E15" si="0">L9+M9+N9+O9</f>
        <v>4522.9517999999998</v>
      </c>
      <c r="F9" s="38">
        <f t="shared" ref="F9:F15" si="1">+P9</f>
        <v>15333.923699999999</v>
      </c>
      <c r="G9" s="38">
        <f t="shared" ref="G9:G15" si="2">Q9</f>
        <v>11000.630499999999</v>
      </c>
      <c r="H9" s="38">
        <f t="shared" ref="H9:H15" si="3">+R9+S9</f>
        <v>4189.0834999999997</v>
      </c>
      <c r="I9" s="38">
        <f t="shared" ref="I9:I15" si="4">+T9</f>
        <v>8.6771999999999991</v>
      </c>
      <c r="J9" s="38">
        <f t="shared" ref="J9:J15" si="5">+U9+V9+W9</f>
        <v>17947.816999999999</v>
      </c>
      <c r="L9" s="40">
        <v>0</v>
      </c>
      <c r="M9" s="40">
        <v>0</v>
      </c>
      <c r="N9" s="40">
        <v>0</v>
      </c>
      <c r="O9" s="40">
        <v>4522.9517999999998</v>
      </c>
      <c r="P9" s="40">
        <v>15333.923699999999</v>
      </c>
      <c r="Q9" s="40">
        <v>11000.630499999999</v>
      </c>
      <c r="R9" s="40">
        <v>2630.4209999999998</v>
      </c>
      <c r="S9" s="40">
        <v>1558.6624999999999</v>
      </c>
      <c r="T9" s="40">
        <v>8.6771999999999991</v>
      </c>
      <c r="U9" s="40">
        <v>273.31319999999999</v>
      </c>
      <c r="V9" s="40">
        <v>2841.1844999999998</v>
      </c>
      <c r="W9" s="40">
        <v>14833.319299999999</v>
      </c>
      <c r="Y9" s="49">
        <f t="shared" ref="Y9:Y15" si="6">SUM(L9:W9)-C9</f>
        <v>0</v>
      </c>
    </row>
    <row r="10" spans="1:25" ht="21.95" customHeight="1" x14ac:dyDescent="0.2">
      <c r="A10" s="23" t="s">
        <v>71</v>
      </c>
      <c r="B10" s="42">
        <v>39.06</v>
      </c>
      <c r="C10" s="43">
        <v>2927.0535</v>
      </c>
      <c r="D10" s="43">
        <v>0</v>
      </c>
      <c r="E10" s="38">
        <f t="shared" si="0"/>
        <v>0</v>
      </c>
      <c r="F10" s="38">
        <f t="shared" si="1"/>
        <v>74.400000000000006</v>
      </c>
      <c r="G10" s="38">
        <f t="shared" si="2"/>
        <v>75.488799999999998</v>
      </c>
      <c r="H10" s="38">
        <f t="shared" si="3"/>
        <v>397.96949999999998</v>
      </c>
      <c r="I10" s="38">
        <f t="shared" si="4"/>
        <v>0</v>
      </c>
      <c r="J10" s="38">
        <f t="shared" si="5"/>
        <v>2379.1952000000001</v>
      </c>
      <c r="K10" s="48" t="s">
        <v>122</v>
      </c>
      <c r="L10" s="40">
        <v>0</v>
      </c>
      <c r="M10" s="40">
        <v>0</v>
      </c>
      <c r="N10" s="40">
        <v>0</v>
      </c>
      <c r="O10" s="40">
        <v>0</v>
      </c>
      <c r="P10" s="40">
        <v>74.400000000000006</v>
      </c>
      <c r="Q10" s="40">
        <v>75.488799999999998</v>
      </c>
      <c r="R10" s="40">
        <v>340.27949999999998</v>
      </c>
      <c r="S10" s="40">
        <v>57.69</v>
      </c>
      <c r="T10" s="40">
        <v>0</v>
      </c>
      <c r="U10" s="40">
        <v>0</v>
      </c>
      <c r="V10" s="40">
        <v>174.42920000000001</v>
      </c>
      <c r="W10" s="40">
        <v>2204.7660000000001</v>
      </c>
      <c r="Y10" s="49">
        <f t="shared" si="6"/>
        <v>0</v>
      </c>
    </row>
    <row r="11" spans="1:25" ht="21.95" customHeight="1" x14ac:dyDescent="0.2">
      <c r="A11" s="23" t="s">
        <v>82</v>
      </c>
      <c r="B11" s="42">
        <v>49.6479</v>
      </c>
      <c r="C11" s="43">
        <v>26499.652399999999</v>
      </c>
      <c r="D11" s="43">
        <v>0</v>
      </c>
      <c r="E11" s="38">
        <f t="shared" si="0"/>
        <v>119.3297</v>
      </c>
      <c r="F11" s="38">
        <f t="shared" si="1"/>
        <v>346.88189999999997</v>
      </c>
      <c r="G11" s="38">
        <f t="shared" si="2"/>
        <v>174.54400000000001</v>
      </c>
      <c r="H11" s="38">
        <f t="shared" si="3"/>
        <v>2551.0754999999999</v>
      </c>
      <c r="I11" s="38">
        <f t="shared" si="4"/>
        <v>0</v>
      </c>
      <c r="J11" s="38">
        <f t="shared" si="5"/>
        <v>23307.8213</v>
      </c>
      <c r="L11" s="40">
        <v>0</v>
      </c>
      <c r="M11" s="40">
        <v>0</v>
      </c>
      <c r="N11" s="40">
        <v>0</v>
      </c>
      <c r="O11" s="40">
        <v>119.3297</v>
      </c>
      <c r="P11" s="40">
        <v>346.88189999999997</v>
      </c>
      <c r="Q11" s="40">
        <v>174.54400000000001</v>
      </c>
      <c r="R11" s="40">
        <v>2538.4755</v>
      </c>
      <c r="S11" s="40">
        <v>12.6</v>
      </c>
      <c r="T11" s="40">
        <v>0</v>
      </c>
      <c r="U11" s="40">
        <v>1492.4</v>
      </c>
      <c r="V11" s="40">
        <v>571.50120000000004</v>
      </c>
      <c r="W11" s="40">
        <v>21243.920099999999</v>
      </c>
      <c r="Y11" s="49">
        <f t="shared" si="6"/>
        <v>0</v>
      </c>
    </row>
    <row r="12" spans="1:25" ht="21.95" customHeight="1" x14ac:dyDescent="0.2">
      <c r="A12" s="23" t="s">
        <v>28</v>
      </c>
      <c r="B12" s="42">
        <v>686.41129999999998</v>
      </c>
      <c r="C12" s="43">
        <v>49098.164700000001</v>
      </c>
      <c r="D12" s="43">
        <v>0</v>
      </c>
      <c r="E12" s="38">
        <f t="shared" si="0"/>
        <v>19008.686699999998</v>
      </c>
      <c r="F12" s="38">
        <f t="shared" si="1"/>
        <v>12783.049800000001</v>
      </c>
      <c r="G12" s="38">
        <f t="shared" si="2"/>
        <v>7478.9398000000001</v>
      </c>
      <c r="H12" s="38">
        <f t="shared" si="3"/>
        <v>3294.1747999999998</v>
      </c>
      <c r="I12" s="38">
        <f t="shared" si="4"/>
        <v>0</v>
      </c>
      <c r="J12" s="38">
        <f t="shared" si="5"/>
        <v>6533.3135999999995</v>
      </c>
      <c r="L12" s="40">
        <v>0</v>
      </c>
      <c r="M12" s="40">
        <v>0</v>
      </c>
      <c r="N12" s="40">
        <v>0</v>
      </c>
      <c r="O12" s="40">
        <v>19008.686699999998</v>
      </c>
      <c r="P12" s="40">
        <v>12783.049800000001</v>
      </c>
      <c r="Q12" s="40">
        <v>7478.9398000000001</v>
      </c>
      <c r="R12" s="40">
        <v>2662.8247999999999</v>
      </c>
      <c r="S12" s="40">
        <v>631.35</v>
      </c>
      <c r="T12" s="40">
        <v>0</v>
      </c>
      <c r="U12" s="40">
        <v>77.165000000000006</v>
      </c>
      <c r="V12" s="40">
        <v>68.510300000000001</v>
      </c>
      <c r="W12" s="40">
        <v>6387.6382999999996</v>
      </c>
      <c r="Y12" s="49">
        <f t="shared" si="6"/>
        <v>0</v>
      </c>
    </row>
    <row r="13" spans="1:25" ht="21.95" customHeight="1" x14ac:dyDescent="0.2">
      <c r="A13" s="23" t="s">
        <v>96</v>
      </c>
      <c r="B13" s="42">
        <v>1246.2346</v>
      </c>
      <c r="C13" s="43">
        <v>52622.4427</v>
      </c>
      <c r="D13" s="43">
        <v>0</v>
      </c>
      <c r="E13" s="38">
        <f t="shared" si="0"/>
        <v>21642.0452</v>
      </c>
      <c r="F13" s="38">
        <f t="shared" si="1"/>
        <v>10525.855799999999</v>
      </c>
      <c r="G13" s="38">
        <f t="shared" si="2"/>
        <v>6430.0859</v>
      </c>
      <c r="H13" s="38">
        <f t="shared" si="3"/>
        <v>1689.1738</v>
      </c>
      <c r="I13" s="38">
        <f t="shared" si="4"/>
        <v>315.16300000000001</v>
      </c>
      <c r="J13" s="38">
        <f t="shared" si="5"/>
        <v>12020.119000000001</v>
      </c>
      <c r="L13" s="40">
        <v>4594.5195999999996</v>
      </c>
      <c r="M13" s="40">
        <v>0</v>
      </c>
      <c r="N13" s="40">
        <v>0</v>
      </c>
      <c r="O13" s="40">
        <v>17047.525600000001</v>
      </c>
      <c r="P13" s="40">
        <v>10525.855799999999</v>
      </c>
      <c r="Q13" s="40">
        <v>6430.0859</v>
      </c>
      <c r="R13" s="40">
        <v>1646.8883000000001</v>
      </c>
      <c r="S13" s="40">
        <v>42.285499999999999</v>
      </c>
      <c r="T13" s="40">
        <v>315.16300000000001</v>
      </c>
      <c r="U13" s="40">
        <v>227.6584</v>
      </c>
      <c r="V13" s="40">
        <v>1082.6666</v>
      </c>
      <c r="W13" s="40">
        <v>10709.794</v>
      </c>
      <c r="Y13" s="49">
        <f t="shared" si="6"/>
        <v>0</v>
      </c>
    </row>
    <row r="14" spans="1:25" ht="21.95" customHeight="1" x14ac:dyDescent="0.2">
      <c r="A14" s="23" t="s">
        <v>68</v>
      </c>
      <c r="B14" s="42">
        <v>190.46809999999999</v>
      </c>
      <c r="C14" s="43">
        <v>11574.230600000001</v>
      </c>
      <c r="D14" s="43">
        <v>0</v>
      </c>
      <c r="E14" s="38">
        <f t="shared" si="0"/>
        <v>2967.6080999999999</v>
      </c>
      <c r="F14" s="38">
        <f t="shared" si="1"/>
        <v>1270.0307</v>
      </c>
      <c r="G14" s="38">
        <f t="shared" si="2"/>
        <v>1086.5907</v>
      </c>
      <c r="H14" s="38">
        <f t="shared" si="3"/>
        <v>1347.8724999999999</v>
      </c>
      <c r="I14" s="38">
        <f t="shared" si="4"/>
        <v>354.649</v>
      </c>
      <c r="J14" s="38">
        <f t="shared" si="5"/>
        <v>4547.4795999999997</v>
      </c>
      <c r="L14" s="40">
        <v>0</v>
      </c>
      <c r="M14" s="40">
        <v>0</v>
      </c>
      <c r="N14" s="40">
        <v>0</v>
      </c>
      <c r="O14" s="40">
        <v>2967.6080999999999</v>
      </c>
      <c r="P14" s="40">
        <v>1270.0307</v>
      </c>
      <c r="Q14" s="40">
        <v>1086.5907</v>
      </c>
      <c r="R14" s="40">
        <v>450.952</v>
      </c>
      <c r="S14" s="40">
        <v>896.92049999999995</v>
      </c>
      <c r="T14" s="40">
        <v>354.649</v>
      </c>
      <c r="U14" s="40">
        <v>127.1125</v>
      </c>
      <c r="V14" s="40">
        <v>95.384699999999995</v>
      </c>
      <c r="W14" s="40">
        <v>4324.9823999999999</v>
      </c>
      <c r="Y14" s="49">
        <f t="shared" si="6"/>
        <v>0</v>
      </c>
    </row>
    <row r="15" spans="1:25" ht="21.75" customHeight="1" x14ac:dyDescent="0.2">
      <c r="A15" s="24" t="s">
        <v>2</v>
      </c>
      <c r="B15" s="42">
        <v>24.126899999999999</v>
      </c>
      <c r="C15" s="43">
        <v>2952.6354000000001</v>
      </c>
      <c r="D15" s="43">
        <v>0</v>
      </c>
      <c r="E15" s="38">
        <f t="shared" si="0"/>
        <v>0</v>
      </c>
      <c r="F15" s="38">
        <f t="shared" si="1"/>
        <v>242.8125</v>
      </c>
      <c r="G15" s="38">
        <f t="shared" si="2"/>
        <v>726.05</v>
      </c>
      <c r="H15" s="38">
        <f t="shared" si="3"/>
        <v>199.39700000000002</v>
      </c>
      <c r="I15" s="38">
        <f t="shared" si="4"/>
        <v>0</v>
      </c>
      <c r="J15" s="38">
        <f t="shared" si="5"/>
        <v>1784.3759</v>
      </c>
      <c r="L15" s="40">
        <v>0</v>
      </c>
      <c r="M15" s="40">
        <v>0</v>
      </c>
      <c r="N15" s="40">
        <v>0</v>
      </c>
      <c r="O15" s="40">
        <v>0</v>
      </c>
      <c r="P15" s="40">
        <v>242.8125</v>
      </c>
      <c r="Q15" s="40">
        <v>726.05</v>
      </c>
      <c r="R15" s="40">
        <v>64.400000000000006</v>
      </c>
      <c r="S15" s="40">
        <v>134.99700000000001</v>
      </c>
      <c r="T15" s="40">
        <v>0</v>
      </c>
      <c r="U15" s="40">
        <v>0</v>
      </c>
      <c r="V15" s="40">
        <v>0</v>
      </c>
      <c r="W15" s="40">
        <v>1784.3759</v>
      </c>
      <c r="Y15" s="49">
        <f t="shared" si="6"/>
        <v>0</v>
      </c>
    </row>
    <row r="16" spans="1:25" ht="18" customHeight="1" x14ac:dyDescent="0.2">
      <c r="A16" s="18"/>
      <c r="B16" s="18"/>
      <c r="C16" s="18"/>
      <c r="D16" s="18"/>
      <c r="E16" s="18"/>
      <c r="F16" s="18"/>
      <c r="G16" s="18"/>
      <c r="H16" s="19"/>
      <c r="I16" s="18"/>
      <c r="J16" s="8" t="s">
        <v>69</v>
      </c>
    </row>
    <row r="17" spans="1:23" ht="18" customHeight="1" x14ac:dyDescent="0.2">
      <c r="L17" s="41"/>
      <c r="M17" s="6" t="s">
        <v>121</v>
      </c>
    </row>
    <row r="20" spans="1:23" x14ac:dyDescent="0.2">
      <c r="E20" s="6" t="s">
        <v>123</v>
      </c>
    </row>
    <row r="21" spans="1:23" x14ac:dyDescent="0.2">
      <c r="K21" s="6" t="s">
        <v>124</v>
      </c>
      <c r="L21" s="49">
        <f>SUM(L9:L15)-L7</f>
        <v>0</v>
      </c>
      <c r="M21" s="49">
        <f t="shared" ref="M21:W21" si="7">SUM(M9:M15)-M7</f>
        <v>0</v>
      </c>
      <c r="N21" s="49">
        <f t="shared" si="7"/>
        <v>0</v>
      </c>
      <c r="O21" s="49">
        <f t="shared" si="7"/>
        <v>0</v>
      </c>
      <c r="P21" s="49">
        <f t="shared" si="7"/>
        <v>0</v>
      </c>
      <c r="Q21" s="49">
        <f t="shared" si="7"/>
        <v>0</v>
      </c>
      <c r="R21" s="49">
        <f t="shared" si="7"/>
        <v>0</v>
      </c>
      <c r="S21" s="49">
        <f t="shared" si="7"/>
        <v>0</v>
      </c>
      <c r="T21" s="49">
        <f t="shared" si="7"/>
        <v>0</v>
      </c>
      <c r="U21" s="49">
        <f t="shared" si="7"/>
        <v>0</v>
      </c>
      <c r="V21" s="49">
        <f t="shared" si="7"/>
        <v>0</v>
      </c>
      <c r="W21" s="49">
        <f t="shared" si="7"/>
        <v>0</v>
      </c>
    </row>
    <row r="25" spans="1:23" x14ac:dyDescent="0.2">
      <c r="A25" s="7"/>
    </row>
    <row r="26" spans="1:23" x14ac:dyDescent="0.2">
      <c r="A26" s="7"/>
    </row>
  </sheetData>
  <mergeCells count="4">
    <mergeCell ref="B3:B5"/>
    <mergeCell ref="C3:J3"/>
    <mergeCell ref="C4:C5"/>
    <mergeCell ref="D4:D5"/>
  </mergeCells>
  <phoneticPr fontId="3"/>
  <pageMargins left="0.39370078740157483" right="0.39370078740157483" top="1.3779527559055118" bottom="0.59055118110236227" header="0.39370078740157483" footer="0.31496062992125984"/>
  <pageSetup paperSize="9" scale="48" pageOrder="overThenDown" orientation="landscape" r:id="rId1"/>
  <headerFooter scaleWithDoc="0" alignWithMargins="0">
    <oddHeader>&amp;L&amp;"ＭＳ ゴシック,標準"建設・住宅&amp;R&amp;"ＭＳ ゴシック,標準"建設・住宅</oddHeader>
    <oddFooter>&amp;C&amp;F&amp;A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7">
    <tabColor rgb="FFFFC000"/>
  </sheetPr>
  <dimension ref="A1:R38"/>
  <sheetViews>
    <sheetView showGridLines="0" tabSelected="1" zoomScale="70" zoomScaleNormal="70" zoomScaleSheetLayoutView="25" workbookViewId="0"/>
  </sheetViews>
  <sheetFormatPr defaultColWidth="10.875" defaultRowHeight="17.25" x14ac:dyDescent="0.2"/>
  <cols>
    <col min="1" max="1" width="19.125" style="108" customWidth="1"/>
    <col min="2" max="9" width="16.875" style="109" customWidth="1"/>
    <col min="10" max="17" width="18" style="109" customWidth="1"/>
    <col min="18" max="18" width="6" style="110" hidden="1" customWidth="1"/>
    <col min="19" max="16384" width="10.875" style="109"/>
  </cols>
  <sheetData>
    <row r="1" spans="1:18" s="1" customFormat="1" ht="36" customHeight="1" x14ac:dyDescent="0.25">
      <c r="A1" s="65"/>
      <c r="I1" s="66" t="s">
        <v>127</v>
      </c>
      <c r="J1" s="67" t="s">
        <v>105</v>
      </c>
      <c r="R1" s="68"/>
    </row>
    <row r="2" spans="1:18" s="73" customFormat="1" ht="36" customHeight="1" thickBot="1" x14ac:dyDescent="0.25">
      <c r="A2" s="69"/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1"/>
      <c r="Q2" s="71" t="s">
        <v>125</v>
      </c>
      <c r="R2" s="72"/>
    </row>
    <row r="3" spans="1:18" s="5" customFormat="1" ht="36" customHeight="1" thickTop="1" x14ac:dyDescent="0.15">
      <c r="A3" s="14"/>
      <c r="B3" s="74" t="s">
        <v>30</v>
      </c>
      <c r="C3" s="4"/>
      <c r="D3" s="64" t="s">
        <v>31</v>
      </c>
      <c r="E3" s="75" t="s">
        <v>32</v>
      </c>
      <c r="F3" s="76"/>
      <c r="G3" s="77" t="s">
        <v>65</v>
      </c>
      <c r="H3" s="78"/>
      <c r="I3" s="4" t="s">
        <v>50</v>
      </c>
      <c r="J3" s="79"/>
      <c r="K3" s="64" t="s">
        <v>91</v>
      </c>
      <c r="L3" s="77" t="s">
        <v>92</v>
      </c>
      <c r="M3" s="64" t="s">
        <v>93</v>
      </c>
      <c r="N3" s="77" t="s">
        <v>94</v>
      </c>
      <c r="O3" s="80"/>
      <c r="P3" s="81" t="s">
        <v>88</v>
      </c>
      <c r="Q3" s="82"/>
      <c r="R3" s="83"/>
    </row>
    <row r="4" spans="1:18" s="5" customFormat="1" ht="36" customHeight="1" x14ac:dyDescent="0.15">
      <c r="B4" s="84" t="s">
        <v>84</v>
      </c>
      <c r="C4" s="85"/>
      <c r="D4" s="86"/>
      <c r="E4" s="4"/>
      <c r="F4" s="80" t="s">
        <v>35</v>
      </c>
      <c r="G4" s="4"/>
      <c r="H4" s="4"/>
      <c r="I4" s="4" t="s">
        <v>33</v>
      </c>
      <c r="J4" s="4"/>
      <c r="K4" s="4"/>
      <c r="L4" s="80" t="s">
        <v>34</v>
      </c>
      <c r="M4" s="4"/>
      <c r="N4" s="84" t="s">
        <v>87</v>
      </c>
      <c r="O4" s="85"/>
      <c r="P4" s="87" t="s">
        <v>90</v>
      </c>
      <c r="Q4" s="88"/>
      <c r="R4" s="83"/>
    </row>
    <row r="5" spans="1:18" s="5" customFormat="1" ht="41.25" customHeight="1" x14ac:dyDescent="0.15">
      <c r="B5" s="89"/>
      <c r="C5" s="90"/>
      <c r="D5" s="91" t="s">
        <v>0</v>
      </c>
      <c r="E5" s="92"/>
      <c r="F5" s="91" t="s">
        <v>36</v>
      </c>
      <c r="G5" s="92"/>
      <c r="H5" s="93" t="s">
        <v>104</v>
      </c>
      <c r="I5" s="92"/>
      <c r="J5" s="91" t="s">
        <v>85</v>
      </c>
      <c r="K5" s="92"/>
      <c r="L5" s="91" t="s">
        <v>86</v>
      </c>
      <c r="M5" s="92"/>
      <c r="N5" s="89"/>
      <c r="O5" s="90"/>
      <c r="P5" s="94" t="s">
        <v>89</v>
      </c>
      <c r="Q5" s="95"/>
      <c r="R5" s="83"/>
    </row>
    <row r="6" spans="1:18" s="5" customFormat="1" ht="36" customHeight="1" x14ac:dyDescent="0.15">
      <c r="A6" s="4"/>
      <c r="B6" s="20" t="s">
        <v>51</v>
      </c>
      <c r="C6" s="20" t="s">
        <v>37</v>
      </c>
      <c r="D6" s="20" t="s">
        <v>51</v>
      </c>
      <c r="E6" s="20" t="s">
        <v>37</v>
      </c>
      <c r="F6" s="20" t="s">
        <v>51</v>
      </c>
      <c r="G6" s="20" t="s">
        <v>37</v>
      </c>
      <c r="H6" s="20" t="s">
        <v>51</v>
      </c>
      <c r="I6" s="63" t="s">
        <v>37</v>
      </c>
      <c r="J6" s="20" t="s">
        <v>51</v>
      </c>
      <c r="K6" s="63" t="s">
        <v>37</v>
      </c>
      <c r="L6" s="20" t="s">
        <v>51</v>
      </c>
      <c r="M6" s="20" t="s">
        <v>37</v>
      </c>
      <c r="N6" s="20" t="s">
        <v>51</v>
      </c>
      <c r="O6" s="20" t="s">
        <v>37</v>
      </c>
      <c r="P6" s="96" t="s">
        <v>51</v>
      </c>
      <c r="Q6" s="97" t="s">
        <v>37</v>
      </c>
      <c r="R6" s="83"/>
    </row>
    <row r="7" spans="1:18" s="100" customFormat="1" ht="36" customHeight="1" x14ac:dyDescent="0.15">
      <c r="A7" s="98" t="s">
        <v>52</v>
      </c>
      <c r="B7" s="51">
        <v>724957</v>
      </c>
      <c r="C7" s="52">
        <v>1708313</v>
      </c>
      <c r="D7" s="52">
        <v>717547</v>
      </c>
      <c r="E7" s="52">
        <v>1695621</v>
      </c>
      <c r="F7" s="52">
        <v>524593</v>
      </c>
      <c r="G7" s="52">
        <v>1378964</v>
      </c>
      <c r="H7" s="52">
        <v>14731</v>
      </c>
      <c r="I7" s="52">
        <v>27368</v>
      </c>
      <c r="J7" s="52">
        <v>156519</v>
      </c>
      <c r="K7" s="52">
        <v>255684</v>
      </c>
      <c r="L7" s="52">
        <v>21704</v>
      </c>
      <c r="M7" s="52">
        <v>33605</v>
      </c>
      <c r="N7" s="52">
        <v>7410</v>
      </c>
      <c r="O7" s="52">
        <v>12692</v>
      </c>
      <c r="P7" s="52">
        <v>16226</v>
      </c>
      <c r="Q7" s="52">
        <v>19725</v>
      </c>
      <c r="R7" s="99" t="s">
        <v>53</v>
      </c>
    </row>
    <row r="8" spans="1:18" s="102" customFormat="1" ht="27.75" customHeight="1" x14ac:dyDescent="0.15">
      <c r="A8" s="12"/>
      <c r="B8" s="53"/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5"/>
      <c r="Q8" s="55"/>
      <c r="R8" s="101"/>
    </row>
    <row r="9" spans="1:18" s="102" customFormat="1" ht="36" customHeight="1" x14ac:dyDescent="0.15">
      <c r="A9" s="25" t="s">
        <v>5</v>
      </c>
      <c r="B9" s="56">
        <v>115310</v>
      </c>
      <c r="C9" s="55">
        <v>263084</v>
      </c>
      <c r="D9" s="55">
        <v>114202</v>
      </c>
      <c r="E9" s="55">
        <v>261241</v>
      </c>
      <c r="F9" s="57">
        <v>80897</v>
      </c>
      <c r="G9" s="57">
        <v>207948</v>
      </c>
      <c r="H9" s="57">
        <v>2782</v>
      </c>
      <c r="I9" s="57">
        <v>4981</v>
      </c>
      <c r="J9" s="57">
        <v>26877</v>
      </c>
      <c r="K9" s="57">
        <v>42189</v>
      </c>
      <c r="L9" s="57">
        <v>3646</v>
      </c>
      <c r="M9" s="57">
        <v>6123</v>
      </c>
      <c r="N9" s="57">
        <v>1108</v>
      </c>
      <c r="O9" s="57">
        <v>1843</v>
      </c>
      <c r="P9" s="57">
        <v>2075</v>
      </c>
      <c r="Q9" s="57">
        <v>2586</v>
      </c>
      <c r="R9" s="103" t="s">
        <v>38</v>
      </c>
    </row>
    <row r="10" spans="1:18" s="102" customFormat="1" ht="36" customHeight="1" x14ac:dyDescent="0.15">
      <c r="A10" s="25" t="s">
        <v>3</v>
      </c>
      <c r="B10" s="56">
        <v>131013</v>
      </c>
      <c r="C10" s="55">
        <v>298324</v>
      </c>
      <c r="D10" s="55">
        <v>129623</v>
      </c>
      <c r="E10" s="55">
        <v>296138</v>
      </c>
      <c r="F10" s="57">
        <v>83334</v>
      </c>
      <c r="G10" s="57">
        <v>221238</v>
      </c>
      <c r="H10" s="57">
        <v>3645</v>
      </c>
      <c r="I10" s="57">
        <v>6690</v>
      </c>
      <c r="J10" s="57">
        <v>37483</v>
      </c>
      <c r="K10" s="57">
        <v>60279</v>
      </c>
      <c r="L10" s="57">
        <v>5161</v>
      </c>
      <c r="M10" s="57">
        <v>7931</v>
      </c>
      <c r="N10" s="57">
        <v>1390</v>
      </c>
      <c r="O10" s="57">
        <v>2186</v>
      </c>
      <c r="P10" s="57">
        <v>2130</v>
      </c>
      <c r="Q10" s="57">
        <v>2642</v>
      </c>
      <c r="R10" s="103" t="s">
        <v>39</v>
      </c>
    </row>
    <row r="11" spans="1:18" s="102" customFormat="1" ht="36" customHeight="1" x14ac:dyDescent="0.15">
      <c r="A11" s="25" t="s">
        <v>6</v>
      </c>
      <c r="B11" s="56">
        <v>50816</v>
      </c>
      <c r="C11" s="55">
        <v>118581</v>
      </c>
      <c r="D11" s="55">
        <v>50295</v>
      </c>
      <c r="E11" s="55">
        <v>117582</v>
      </c>
      <c r="F11" s="57">
        <v>38043</v>
      </c>
      <c r="G11" s="57">
        <v>97290</v>
      </c>
      <c r="H11" s="57">
        <v>770</v>
      </c>
      <c r="I11" s="57">
        <v>1300</v>
      </c>
      <c r="J11" s="57">
        <v>10498</v>
      </c>
      <c r="K11" s="57">
        <v>17351</v>
      </c>
      <c r="L11" s="57">
        <v>984</v>
      </c>
      <c r="M11" s="57">
        <v>1641</v>
      </c>
      <c r="N11" s="57">
        <v>521</v>
      </c>
      <c r="O11" s="57">
        <v>999</v>
      </c>
      <c r="P11" s="57">
        <v>654</v>
      </c>
      <c r="Q11" s="57">
        <v>990</v>
      </c>
      <c r="R11" s="103" t="s">
        <v>40</v>
      </c>
    </row>
    <row r="12" spans="1:18" s="102" customFormat="1" ht="36" customHeight="1" x14ac:dyDescent="0.15">
      <c r="A12" s="25" t="s">
        <v>7</v>
      </c>
      <c r="B12" s="56">
        <v>64690</v>
      </c>
      <c r="C12" s="55">
        <v>154002</v>
      </c>
      <c r="D12" s="55">
        <v>64174</v>
      </c>
      <c r="E12" s="55">
        <v>152989</v>
      </c>
      <c r="F12" s="57">
        <v>46652</v>
      </c>
      <c r="G12" s="57">
        <v>123154</v>
      </c>
      <c r="H12" s="57">
        <v>1493</v>
      </c>
      <c r="I12" s="57">
        <v>2801</v>
      </c>
      <c r="J12" s="57">
        <v>14665</v>
      </c>
      <c r="K12" s="57">
        <v>24879</v>
      </c>
      <c r="L12" s="57">
        <v>1364</v>
      </c>
      <c r="M12" s="57">
        <v>2155</v>
      </c>
      <c r="N12" s="57">
        <v>516</v>
      </c>
      <c r="O12" s="57">
        <v>1013</v>
      </c>
      <c r="P12" s="57">
        <v>671</v>
      </c>
      <c r="Q12" s="57">
        <v>1023</v>
      </c>
      <c r="R12" s="103" t="s">
        <v>41</v>
      </c>
    </row>
    <row r="13" spans="1:18" s="102" customFormat="1" ht="36" customHeight="1" x14ac:dyDescent="0.15">
      <c r="A13" s="25" t="s">
        <v>8</v>
      </c>
      <c r="B13" s="56">
        <v>54806</v>
      </c>
      <c r="C13" s="55">
        <v>134733</v>
      </c>
      <c r="D13" s="55">
        <v>54198</v>
      </c>
      <c r="E13" s="55">
        <v>133728</v>
      </c>
      <c r="F13" s="57">
        <v>39956</v>
      </c>
      <c r="G13" s="57">
        <v>109215</v>
      </c>
      <c r="H13" s="57">
        <v>1160</v>
      </c>
      <c r="I13" s="57">
        <v>2279</v>
      </c>
      <c r="J13" s="57">
        <v>11643</v>
      </c>
      <c r="K13" s="57">
        <v>19909</v>
      </c>
      <c r="L13" s="57">
        <v>1439</v>
      </c>
      <c r="M13" s="57">
        <v>2325</v>
      </c>
      <c r="N13" s="57">
        <v>608</v>
      </c>
      <c r="O13" s="57">
        <v>1005</v>
      </c>
      <c r="P13" s="57">
        <v>1479</v>
      </c>
      <c r="Q13" s="57">
        <v>1697</v>
      </c>
      <c r="R13" s="103" t="s">
        <v>42</v>
      </c>
    </row>
    <row r="14" spans="1:18" s="102" customFormat="1" ht="36" customHeight="1" x14ac:dyDescent="0.15">
      <c r="A14" s="25" t="s">
        <v>9</v>
      </c>
      <c r="B14" s="56">
        <v>80176</v>
      </c>
      <c r="C14" s="55">
        <v>190079</v>
      </c>
      <c r="D14" s="55">
        <v>79507</v>
      </c>
      <c r="E14" s="55">
        <v>188813</v>
      </c>
      <c r="F14" s="57">
        <v>53841</v>
      </c>
      <c r="G14" s="57">
        <v>146756</v>
      </c>
      <c r="H14" s="57">
        <v>1523</v>
      </c>
      <c r="I14" s="57">
        <v>3258</v>
      </c>
      <c r="J14" s="57">
        <v>21177</v>
      </c>
      <c r="K14" s="57">
        <v>34175</v>
      </c>
      <c r="L14" s="57">
        <v>2966</v>
      </c>
      <c r="M14" s="57">
        <v>4624</v>
      </c>
      <c r="N14" s="57">
        <v>669</v>
      </c>
      <c r="O14" s="57">
        <v>1266</v>
      </c>
      <c r="P14" s="57">
        <v>1872</v>
      </c>
      <c r="Q14" s="57">
        <v>2149</v>
      </c>
      <c r="R14" s="103" t="s">
        <v>43</v>
      </c>
    </row>
    <row r="15" spans="1:18" s="102" customFormat="1" ht="36" customHeight="1" x14ac:dyDescent="0.15">
      <c r="A15" s="25" t="s">
        <v>10</v>
      </c>
      <c r="B15" s="56">
        <v>31017</v>
      </c>
      <c r="C15" s="55">
        <v>74194</v>
      </c>
      <c r="D15" s="55">
        <v>30563</v>
      </c>
      <c r="E15" s="55">
        <v>73478</v>
      </c>
      <c r="F15" s="57">
        <v>24920</v>
      </c>
      <c r="G15" s="57">
        <v>64024</v>
      </c>
      <c r="H15" s="57">
        <v>197</v>
      </c>
      <c r="I15" s="57">
        <v>380</v>
      </c>
      <c r="J15" s="57">
        <v>4819</v>
      </c>
      <c r="K15" s="57">
        <v>8156</v>
      </c>
      <c r="L15" s="57">
        <v>627</v>
      </c>
      <c r="M15" s="57">
        <v>918</v>
      </c>
      <c r="N15" s="57">
        <v>454</v>
      </c>
      <c r="O15" s="57">
        <v>716</v>
      </c>
      <c r="P15" s="57">
        <v>381</v>
      </c>
      <c r="Q15" s="57">
        <v>519</v>
      </c>
      <c r="R15" s="103" t="s">
        <v>44</v>
      </c>
    </row>
    <row r="16" spans="1:18" s="102" customFormat="1" ht="36" customHeight="1" x14ac:dyDescent="0.15">
      <c r="A16" s="25" t="s">
        <v>11</v>
      </c>
      <c r="B16" s="56">
        <v>7938</v>
      </c>
      <c r="C16" s="55">
        <v>15499</v>
      </c>
      <c r="D16" s="55">
        <v>7860</v>
      </c>
      <c r="E16" s="55">
        <v>15374</v>
      </c>
      <c r="F16" s="57">
        <v>6291</v>
      </c>
      <c r="G16" s="57">
        <v>12802</v>
      </c>
      <c r="H16" s="57">
        <v>202</v>
      </c>
      <c r="I16" s="57">
        <v>301</v>
      </c>
      <c r="J16" s="57">
        <v>1073</v>
      </c>
      <c r="K16" s="57">
        <v>1864</v>
      </c>
      <c r="L16" s="57">
        <v>294</v>
      </c>
      <c r="M16" s="57">
        <v>407</v>
      </c>
      <c r="N16" s="57">
        <v>78</v>
      </c>
      <c r="O16" s="57">
        <v>125</v>
      </c>
      <c r="P16" s="57">
        <v>195</v>
      </c>
      <c r="Q16" s="57">
        <v>255</v>
      </c>
      <c r="R16" s="103" t="s">
        <v>45</v>
      </c>
    </row>
    <row r="17" spans="1:18" s="102" customFormat="1" ht="36" customHeight="1" x14ac:dyDescent="0.15">
      <c r="A17" s="25" t="s">
        <v>12</v>
      </c>
      <c r="B17" s="56">
        <v>19926</v>
      </c>
      <c r="C17" s="55">
        <v>48349</v>
      </c>
      <c r="D17" s="55">
        <v>19740</v>
      </c>
      <c r="E17" s="55">
        <v>48070</v>
      </c>
      <c r="F17" s="57">
        <v>13995</v>
      </c>
      <c r="G17" s="57">
        <v>39407</v>
      </c>
      <c r="H17" s="57">
        <v>251</v>
      </c>
      <c r="I17" s="57">
        <v>452</v>
      </c>
      <c r="J17" s="57">
        <v>4360</v>
      </c>
      <c r="K17" s="57">
        <v>6682</v>
      </c>
      <c r="L17" s="57">
        <v>1134</v>
      </c>
      <c r="M17" s="57">
        <v>1529</v>
      </c>
      <c r="N17" s="57">
        <v>186</v>
      </c>
      <c r="O17" s="57">
        <v>279</v>
      </c>
      <c r="P17" s="57">
        <v>656</v>
      </c>
      <c r="Q17" s="57">
        <v>727</v>
      </c>
      <c r="R17" s="103" t="s">
        <v>46</v>
      </c>
    </row>
    <row r="18" spans="1:18" s="102" customFormat="1" ht="36" customHeight="1" x14ac:dyDescent="0.15">
      <c r="A18" s="25" t="s">
        <v>13</v>
      </c>
      <c r="B18" s="56">
        <v>6877</v>
      </c>
      <c r="C18" s="55">
        <v>16236</v>
      </c>
      <c r="D18" s="55">
        <v>6824</v>
      </c>
      <c r="E18" s="55">
        <v>16108</v>
      </c>
      <c r="F18" s="57">
        <v>5683</v>
      </c>
      <c r="G18" s="57">
        <v>14169</v>
      </c>
      <c r="H18" s="57">
        <v>329</v>
      </c>
      <c r="I18" s="57">
        <v>652</v>
      </c>
      <c r="J18" s="57">
        <v>525</v>
      </c>
      <c r="K18" s="57">
        <v>898</v>
      </c>
      <c r="L18" s="57">
        <v>287</v>
      </c>
      <c r="M18" s="57">
        <v>389</v>
      </c>
      <c r="N18" s="57">
        <v>53</v>
      </c>
      <c r="O18" s="57">
        <v>128</v>
      </c>
      <c r="P18" s="57">
        <v>483</v>
      </c>
      <c r="Q18" s="57">
        <v>533</v>
      </c>
      <c r="R18" s="103" t="s">
        <v>47</v>
      </c>
    </row>
    <row r="19" spans="1:18" s="102" customFormat="1" ht="36" customHeight="1" x14ac:dyDescent="0.15">
      <c r="A19" s="25" t="s">
        <v>14</v>
      </c>
      <c r="B19" s="56">
        <v>7622</v>
      </c>
      <c r="C19" s="55">
        <v>15058</v>
      </c>
      <c r="D19" s="55">
        <v>7557</v>
      </c>
      <c r="E19" s="55">
        <v>14933</v>
      </c>
      <c r="F19" s="57">
        <v>5977</v>
      </c>
      <c r="G19" s="57">
        <v>12122</v>
      </c>
      <c r="H19" s="57">
        <v>222</v>
      </c>
      <c r="I19" s="57">
        <v>443</v>
      </c>
      <c r="J19" s="57">
        <v>1097</v>
      </c>
      <c r="K19" s="57">
        <v>1986</v>
      </c>
      <c r="L19" s="57">
        <v>261</v>
      </c>
      <c r="M19" s="57">
        <v>382</v>
      </c>
      <c r="N19" s="57">
        <v>65</v>
      </c>
      <c r="O19" s="57">
        <v>125</v>
      </c>
      <c r="P19" s="57">
        <v>111</v>
      </c>
      <c r="Q19" s="57">
        <v>176</v>
      </c>
      <c r="R19" s="103" t="s">
        <v>48</v>
      </c>
    </row>
    <row r="20" spans="1:18" s="102" customFormat="1" ht="36" customHeight="1" x14ac:dyDescent="0.15">
      <c r="A20" s="25" t="s">
        <v>72</v>
      </c>
      <c r="B20" s="56">
        <v>16475</v>
      </c>
      <c r="C20" s="55">
        <v>42428</v>
      </c>
      <c r="D20" s="55">
        <v>16259</v>
      </c>
      <c r="E20" s="55">
        <v>42109</v>
      </c>
      <c r="F20" s="57">
        <v>12756</v>
      </c>
      <c r="G20" s="54">
        <v>37017</v>
      </c>
      <c r="H20" s="57">
        <v>44</v>
      </c>
      <c r="I20" s="57">
        <v>87</v>
      </c>
      <c r="J20" s="57">
        <v>3018</v>
      </c>
      <c r="K20" s="57">
        <v>4381</v>
      </c>
      <c r="L20" s="57">
        <v>441</v>
      </c>
      <c r="M20" s="57">
        <v>624</v>
      </c>
      <c r="N20" s="57">
        <v>216</v>
      </c>
      <c r="O20" s="57">
        <v>319</v>
      </c>
      <c r="P20" s="57">
        <v>1568</v>
      </c>
      <c r="Q20" s="57">
        <v>1612</v>
      </c>
      <c r="R20" s="103" t="s">
        <v>77</v>
      </c>
    </row>
    <row r="21" spans="1:18" s="102" customFormat="1" ht="36" customHeight="1" x14ac:dyDescent="0.15">
      <c r="A21" s="25" t="s">
        <v>73</v>
      </c>
      <c r="B21" s="56">
        <v>19277</v>
      </c>
      <c r="C21" s="55">
        <v>44275</v>
      </c>
      <c r="D21" s="55">
        <v>19106</v>
      </c>
      <c r="E21" s="55">
        <v>43957</v>
      </c>
      <c r="F21" s="57">
        <v>16678</v>
      </c>
      <c r="G21" s="54">
        <v>39843</v>
      </c>
      <c r="H21" s="57">
        <v>389</v>
      </c>
      <c r="I21" s="57">
        <v>658</v>
      </c>
      <c r="J21" s="57">
        <v>1725</v>
      </c>
      <c r="K21" s="57">
        <v>3037</v>
      </c>
      <c r="L21" s="57">
        <v>314</v>
      </c>
      <c r="M21" s="57">
        <v>419</v>
      </c>
      <c r="N21" s="57">
        <v>171</v>
      </c>
      <c r="O21" s="57">
        <v>318</v>
      </c>
      <c r="P21" s="57">
        <v>246</v>
      </c>
      <c r="Q21" s="57">
        <v>386</v>
      </c>
      <c r="R21" s="103" t="s">
        <v>78</v>
      </c>
    </row>
    <row r="22" spans="1:18" s="102" customFormat="1" ht="36" customHeight="1" x14ac:dyDescent="0.15">
      <c r="A22" s="25" t="s">
        <v>74</v>
      </c>
      <c r="B22" s="56">
        <v>34673</v>
      </c>
      <c r="C22" s="55">
        <v>84184</v>
      </c>
      <c r="D22" s="55">
        <v>34123</v>
      </c>
      <c r="E22" s="55">
        <v>83328</v>
      </c>
      <c r="F22" s="57">
        <v>24983</v>
      </c>
      <c r="G22" s="54">
        <v>68598</v>
      </c>
      <c r="H22" s="57">
        <v>985</v>
      </c>
      <c r="I22" s="57">
        <v>1730</v>
      </c>
      <c r="J22" s="57">
        <v>6940</v>
      </c>
      <c r="K22" s="57">
        <v>11162</v>
      </c>
      <c r="L22" s="57">
        <v>1215</v>
      </c>
      <c r="M22" s="57">
        <v>1838</v>
      </c>
      <c r="N22" s="57">
        <v>550</v>
      </c>
      <c r="O22" s="57">
        <v>856</v>
      </c>
      <c r="P22" s="57">
        <v>1865</v>
      </c>
      <c r="Q22" s="57">
        <v>2072</v>
      </c>
      <c r="R22" s="103" t="s">
        <v>79</v>
      </c>
    </row>
    <row r="23" spans="1:18" s="102" customFormat="1" ht="36" customHeight="1" x14ac:dyDescent="0.15">
      <c r="A23" s="25" t="s">
        <v>4</v>
      </c>
      <c r="B23" s="56">
        <v>2065</v>
      </c>
      <c r="C23" s="55">
        <v>5724</v>
      </c>
      <c r="D23" s="55">
        <v>2023</v>
      </c>
      <c r="E23" s="55">
        <v>5675</v>
      </c>
      <c r="F23" s="57">
        <v>1848</v>
      </c>
      <c r="G23" s="57">
        <v>5334</v>
      </c>
      <c r="H23" s="58" t="s">
        <v>1</v>
      </c>
      <c r="I23" s="58" t="s">
        <v>1</v>
      </c>
      <c r="J23" s="57">
        <v>126</v>
      </c>
      <c r="K23" s="57">
        <v>253</v>
      </c>
      <c r="L23" s="57">
        <v>49</v>
      </c>
      <c r="M23" s="57">
        <v>88</v>
      </c>
      <c r="N23" s="57">
        <v>42</v>
      </c>
      <c r="O23" s="57">
        <v>49</v>
      </c>
      <c r="P23" s="57">
        <v>139</v>
      </c>
      <c r="Q23" s="57">
        <v>150</v>
      </c>
      <c r="R23" s="104" t="s">
        <v>49</v>
      </c>
    </row>
    <row r="24" spans="1:18" s="102" customFormat="1" ht="36" customHeight="1" x14ac:dyDescent="0.15">
      <c r="A24" s="25" t="s">
        <v>15</v>
      </c>
      <c r="B24" s="56">
        <v>9290</v>
      </c>
      <c r="C24" s="55">
        <v>24762</v>
      </c>
      <c r="D24" s="55">
        <v>9217</v>
      </c>
      <c r="E24" s="55">
        <v>24612</v>
      </c>
      <c r="F24" s="57">
        <v>8135</v>
      </c>
      <c r="G24" s="57">
        <v>22709</v>
      </c>
      <c r="H24" s="57">
        <v>35</v>
      </c>
      <c r="I24" s="58">
        <v>61</v>
      </c>
      <c r="J24" s="57">
        <v>893</v>
      </c>
      <c r="K24" s="57">
        <v>1624</v>
      </c>
      <c r="L24" s="57">
        <v>154</v>
      </c>
      <c r="M24" s="57">
        <v>218</v>
      </c>
      <c r="N24" s="57">
        <v>73</v>
      </c>
      <c r="O24" s="57">
        <v>150</v>
      </c>
      <c r="P24" s="57">
        <v>232</v>
      </c>
      <c r="Q24" s="57">
        <v>264</v>
      </c>
      <c r="R24" s="104" t="s">
        <v>55</v>
      </c>
    </row>
    <row r="25" spans="1:18" s="102" customFormat="1" ht="36" customHeight="1" x14ac:dyDescent="0.15">
      <c r="A25" s="25" t="s">
        <v>16</v>
      </c>
      <c r="B25" s="56">
        <v>15076</v>
      </c>
      <c r="C25" s="55">
        <v>39287</v>
      </c>
      <c r="D25" s="55">
        <v>14926</v>
      </c>
      <c r="E25" s="55">
        <v>39032</v>
      </c>
      <c r="F25" s="57">
        <v>12094</v>
      </c>
      <c r="G25" s="57">
        <v>34345</v>
      </c>
      <c r="H25" s="57">
        <v>35</v>
      </c>
      <c r="I25" s="57">
        <v>62</v>
      </c>
      <c r="J25" s="57">
        <v>2468</v>
      </c>
      <c r="K25" s="57">
        <v>4178</v>
      </c>
      <c r="L25" s="57">
        <v>329</v>
      </c>
      <c r="M25" s="57">
        <v>447</v>
      </c>
      <c r="N25" s="57">
        <v>150</v>
      </c>
      <c r="O25" s="57">
        <v>255</v>
      </c>
      <c r="P25" s="57">
        <v>275</v>
      </c>
      <c r="Q25" s="57">
        <v>364</v>
      </c>
      <c r="R25" s="104" t="s">
        <v>56</v>
      </c>
    </row>
    <row r="26" spans="1:18" s="102" customFormat="1" ht="36" customHeight="1" x14ac:dyDescent="0.15">
      <c r="A26" s="25" t="s">
        <v>17</v>
      </c>
      <c r="B26" s="56">
        <v>4075</v>
      </c>
      <c r="C26" s="55">
        <v>10830</v>
      </c>
      <c r="D26" s="55">
        <v>4036</v>
      </c>
      <c r="E26" s="55">
        <v>10768</v>
      </c>
      <c r="F26" s="57">
        <v>2976</v>
      </c>
      <c r="G26" s="57">
        <v>8985</v>
      </c>
      <c r="H26" s="57">
        <v>9</v>
      </c>
      <c r="I26" s="57">
        <v>25</v>
      </c>
      <c r="J26" s="57">
        <v>982</v>
      </c>
      <c r="K26" s="57">
        <v>1661</v>
      </c>
      <c r="L26" s="57">
        <v>69</v>
      </c>
      <c r="M26" s="57">
        <v>97</v>
      </c>
      <c r="N26" s="57">
        <v>39</v>
      </c>
      <c r="O26" s="57">
        <v>62</v>
      </c>
      <c r="P26" s="57">
        <v>34</v>
      </c>
      <c r="Q26" s="57">
        <v>47</v>
      </c>
      <c r="R26" s="104" t="s">
        <v>57</v>
      </c>
    </row>
    <row r="27" spans="1:18" s="102" customFormat="1" ht="36" customHeight="1" x14ac:dyDescent="0.15">
      <c r="A27" s="25" t="s">
        <v>18</v>
      </c>
      <c r="B27" s="56">
        <v>6412</v>
      </c>
      <c r="C27" s="55">
        <v>14747</v>
      </c>
      <c r="D27" s="55">
        <v>6341</v>
      </c>
      <c r="E27" s="55">
        <v>14659</v>
      </c>
      <c r="F27" s="57">
        <v>3514</v>
      </c>
      <c r="G27" s="57">
        <v>10026</v>
      </c>
      <c r="H27" s="57">
        <v>32</v>
      </c>
      <c r="I27" s="57">
        <v>51</v>
      </c>
      <c r="J27" s="57">
        <v>2447</v>
      </c>
      <c r="K27" s="57">
        <v>4101</v>
      </c>
      <c r="L27" s="57">
        <v>348</v>
      </c>
      <c r="M27" s="57">
        <v>481</v>
      </c>
      <c r="N27" s="57">
        <v>71</v>
      </c>
      <c r="O27" s="57">
        <v>88</v>
      </c>
      <c r="P27" s="57">
        <v>183</v>
      </c>
      <c r="Q27" s="57">
        <v>202</v>
      </c>
      <c r="R27" s="104" t="s">
        <v>58</v>
      </c>
    </row>
    <row r="28" spans="1:18" s="102" customFormat="1" ht="36" customHeight="1" x14ac:dyDescent="0.15">
      <c r="A28" s="25" t="s">
        <v>19</v>
      </c>
      <c r="B28" s="56">
        <v>4762</v>
      </c>
      <c r="C28" s="55">
        <v>13176</v>
      </c>
      <c r="D28" s="55">
        <v>4729</v>
      </c>
      <c r="E28" s="55">
        <v>13101</v>
      </c>
      <c r="F28" s="57">
        <v>4426</v>
      </c>
      <c r="G28" s="57">
        <v>12580</v>
      </c>
      <c r="H28" s="58">
        <v>5</v>
      </c>
      <c r="I28" s="58">
        <v>8</v>
      </c>
      <c r="J28" s="57">
        <v>229</v>
      </c>
      <c r="K28" s="57">
        <v>410</v>
      </c>
      <c r="L28" s="57">
        <v>69</v>
      </c>
      <c r="M28" s="57">
        <v>103</v>
      </c>
      <c r="N28" s="57">
        <v>33</v>
      </c>
      <c r="O28" s="57">
        <v>75</v>
      </c>
      <c r="P28" s="57">
        <v>346</v>
      </c>
      <c r="Q28" s="57">
        <v>368</v>
      </c>
      <c r="R28" s="104" t="s">
        <v>59</v>
      </c>
    </row>
    <row r="29" spans="1:18" s="102" customFormat="1" ht="36" customHeight="1" x14ac:dyDescent="0.15">
      <c r="A29" s="25" t="s">
        <v>20</v>
      </c>
      <c r="B29" s="56">
        <v>7954</v>
      </c>
      <c r="C29" s="55">
        <v>21530</v>
      </c>
      <c r="D29" s="55">
        <v>7890</v>
      </c>
      <c r="E29" s="55">
        <v>21417</v>
      </c>
      <c r="F29" s="57">
        <v>7027</v>
      </c>
      <c r="G29" s="57">
        <v>19888</v>
      </c>
      <c r="H29" s="57">
        <v>80</v>
      </c>
      <c r="I29" s="58">
        <v>156</v>
      </c>
      <c r="J29" s="57">
        <v>748</v>
      </c>
      <c r="K29" s="57">
        <v>1322</v>
      </c>
      <c r="L29" s="57">
        <v>35</v>
      </c>
      <c r="M29" s="57">
        <v>51</v>
      </c>
      <c r="N29" s="57">
        <v>64</v>
      </c>
      <c r="O29" s="57">
        <v>113</v>
      </c>
      <c r="P29" s="57">
        <v>87</v>
      </c>
      <c r="Q29" s="57">
        <v>157</v>
      </c>
      <c r="R29" s="104" t="s">
        <v>60</v>
      </c>
    </row>
    <row r="30" spans="1:18" s="102" customFormat="1" ht="36" customHeight="1" x14ac:dyDescent="0.15">
      <c r="A30" s="25" t="s">
        <v>21</v>
      </c>
      <c r="B30" s="56">
        <v>3542</v>
      </c>
      <c r="C30" s="55">
        <v>8144</v>
      </c>
      <c r="D30" s="55">
        <v>3498</v>
      </c>
      <c r="E30" s="55">
        <v>8056</v>
      </c>
      <c r="F30" s="57">
        <v>3135</v>
      </c>
      <c r="G30" s="57">
        <v>7438</v>
      </c>
      <c r="H30" s="58">
        <v>7</v>
      </c>
      <c r="I30" s="58">
        <v>24</v>
      </c>
      <c r="J30" s="57">
        <v>305</v>
      </c>
      <c r="K30" s="57">
        <v>531</v>
      </c>
      <c r="L30" s="57">
        <v>51</v>
      </c>
      <c r="M30" s="57">
        <v>63</v>
      </c>
      <c r="N30" s="57">
        <v>44</v>
      </c>
      <c r="O30" s="57">
        <v>88</v>
      </c>
      <c r="P30" s="57">
        <v>86</v>
      </c>
      <c r="Q30" s="57">
        <v>119</v>
      </c>
      <c r="R30" s="104" t="s">
        <v>54</v>
      </c>
    </row>
    <row r="31" spans="1:18" s="102" customFormat="1" ht="36" customHeight="1" x14ac:dyDescent="0.15">
      <c r="A31" s="25" t="s">
        <v>22</v>
      </c>
      <c r="B31" s="56">
        <v>5252</v>
      </c>
      <c r="C31" s="55">
        <v>14414</v>
      </c>
      <c r="D31" s="55">
        <v>5207</v>
      </c>
      <c r="E31" s="55">
        <v>14326</v>
      </c>
      <c r="F31" s="57">
        <v>4503</v>
      </c>
      <c r="G31" s="57">
        <v>13050</v>
      </c>
      <c r="H31" s="57">
        <v>76</v>
      </c>
      <c r="I31" s="57">
        <v>147</v>
      </c>
      <c r="J31" s="57">
        <v>578</v>
      </c>
      <c r="K31" s="57">
        <v>1032</v>
      </c>
      <c r="L31" s="57">
        <v>50</v>
      </c>
      <c r="M31" s="57">
        <v>97</v>
      </c>
      <c r="N31" s="57">
        <v>45</v>
      </c>
      <c r="O31" s="57">
        <v>88</v>
      </c>
      <c r="P31" s="57">
        <v>139</v>
      </c>
      <c r="Q31" s="57">
        <v>181</v>
      </c>
      <c r="R31" s="104" t="s">
        <v>61</v>
      </c>
    </row>
    <row r="32" spans="1:18" s="102" customFormat="1" ht="36" customHeight="1" x14ac:dyDescent="0.15">
      <c r="A32" s="25" t="s">
        <v>23</v>
      </c>
      <c r="B32" s="56">
        <v>2654</v>
      </c>
      <c r="C32" s="55">
        <v>7521</v>
      </c>
      <c r="D32" s="55">
        <v>2640</v>
      </c>
      <c r="E32" s="55">
        <v>7494</v>
      </c>
      <c r="F32" s="57">
        <v>2497</v>
      </c>
      <c r="G32" s="57">
        <v>7180</v>
      </c>
      <c r="H32" s="57">
        <v>25</v>
      </c>
      <c r="I32" s="57">
        <v>45</v>
      </c>
      <c r="J32" s="57">
        <v>104</v>
      </c>
      <c r="K32" s="57">
        <v>237</v>
      </c>
      <c r="L32" s="57">
        <v>14</v>
      </c>
      <c r="M32" s="57">
        <v>32</v>
      </c>
      <c r="N32" s="57">
        <v>14</v>
      </c>
      <c r="O32" s="57">
        <v>27</v>
      </c>
      <c r="P32" s="57">
        <v>29</v>
      </c>
      <c r="Q32" s="57">
        <v>44</v>
      </c>
      <c r="R32" s="104" t="s">
        <v>64</v>
      </c>
    </row>
    <row r="33" spans="1:18" s="102" customFormat="1" ht="36" customHeight="1" x14ac:dyDescent="0.15">
      <c r="A33" s="25" t="s">
        <v>75</v>
      </c>
      <c r="B33" s="56">
        <v>3340</v>
      </c>
      <c r="C33" s="55">
        <v>7270</v>
      </c>
      <c r="D33" s="55">
        <v>3319</v>
      </c>
      <c r="E33" s="55">
        <v>7219</v>
      </c>
      <c r="F33" s="57">
        <v>3142</v>
      </c>
      <c r="G33" s="57">
        <v>6874</v>
      </c>
      <c r="H33" s="57">
        <v>48</v>
      </c>
      <c r="I33" s="57">
        <v>92</v>
      </c>
      <c r="J33" s="57">
        <v>88</v>
      </c>
      <c r="K33" s="57">
        <v>186</v>
      </c>
      <c r="L33" s="57">
        <v>41</v>
      </c>
      <c r="M33" s="57">
        <v>67</v>
      </c>
      <c r="N33" s="57">
        <v>21</v>
      </c>
      <c r="O33" s="57">
        <v>51</v>
      </c>
      <c r="P33" s="57">
        <v>51</v>
      </c>
      <c r="Q33" s="57">
        <v>75</v>
      </c>
      <c r="R33" s="104" t="s">
        <v>80</v>
      </c>
    </row>
    <row r="34" spans="1:18" s="102" customFormat="1" ht="36" customHeight="1" x14ac:dyDescent="0.15">
      <c r="A34" s="25" t="s">
        <v>76</v>
      </c>
      <c r="B34" s="56">
        <v>4922</v>
      </c>
      <c r="C34" s="55">
        <v>10545</v>
      </c>
      <c r="D34" s="55">
        <v>4883</v>
      </c>
      <c r="E34" s="55">
        <v>10464</v>
      </c>
      <c r="F34" s="57">
        <v>4631</v>
      </c>
      <c r="G34" s="57">
        <v>10016</v>
      </c>
      <c r="H34" s="57">
        <v>104</v>
      </c>
      <c r="I34" s="57">
        <v>193</v>
      </c>
      <c r="J34" s="57">
        <v>83</v>
      </c>
      <c r="K34" s="57">
        <v>160</v>
      </c>
      <c r="L34" s="57">
        <v>65</v>
      </c>
      <c r="M34" s="57">
        <v>95</v>
      </c>
      <c r="N34" s="57">
        <v>39</v>
      </c>
      <c r="O34" s="57">
        <v>81</v>
      </c>
      <c r="P34" s="57">
        <v>41</v>
      </c>
      <c r="Q34" s="57">
        <v>66</v>
      </c>
      <c r="R34" s="104" t="s">
        <v>81</v>
      </c>
    </row>
    <row r="35" spans="1:18" s="102" customFormat="1" ht="36" customHeight="1" x14ac:dyDescent="0.15">
      <c r="A35" s="25" t="s">
        <v>95</v>
      </c>
      <c r="B35" s="56">
        <v>6662</v>
      </c>
      <c r="C35" s="55">
        <v>13603</v>
      </c>
      <c r="D35" s="55">
        <v>6562</v>
      </c>
      <c r="E35" s="55">
        <v>13395</v>
      </c>
      <c r="F35" s="57">
        <v>5611</v>
      </c>
      <c r="G35" s="57">
        <v>11730</v>
      </c>
      <c r="H35" s="57">
        <v>216</v>
      </c>
      <c r="I35" s="57">
        <v>361</v>
      </c>
      <c r="J35" s="57">
        <v>571</v>
      </c>
      <c r="K35" s="57">
        <v>1084</v>
      </c>
      <c r="L35" s="57">
        <v>164</v>
      </c>
      <c r="M35" s="57">
        <v>220</v>
      </c>
      <c r="N35" s="57">
        <v>100</v>
      </c>
      <c r="O35" s="57">
        <v>208</v>
      </c>
      <c r="P35" s="57">
        <v>117</v>
      </c>
      <c r="Q35" s="57">
        <v>178</v>
      </c>
      <c r="R35" s="104" t="s">
        <v>62</v>
      </c>
    </row>
    <row r="36" spans="1:18" s="102" customFormat="1" ht="36" customHeight="1" x14ac:dyDescent="0.15">
      <c r="A36" s="25" t="s">
        <v>24</v>
      </c>
      <c r="B36" s="56">
        <v>3656</v>
      </c>
      <c r="C36" s="55">
        <v>7710</v>
      </c>
      <c r="D36" s="55">
        <v>3628</v>
      </c>
      <c r="E36" s="55">
        <v>7646</v>
      </c>
      <c r="F36" s="57">
        <v>3184</v>
      </c>
      <c r="G36" s="57">
        <v>6729</v>
      </c>
      <c r="H36" s="57">
        <v>67</v>
      </c>
      <c r="I36" s="58">
        <v>131</v>
      </c>
      <c r="J36" s="57">
        <v>315</v>
      </c>
      <c r="K36" s="57">
        <v>692</v>
      </c>
      <c r="L36" s="57">
        <v>62</v>
      </c>
      <c r="M36" s="57">
        <v>94</v>
      </c>
      <c r="N36" s="57">
        <v>28</v>
      </c>
      <c r="O36" s="57">
        <v>64</v>
      </c>
      <c r="P36" s="57">
        <v>44</v>
      </c>
      <c r="Q36" s="57">
        <v>70</v>
      </c>
      <c r="R36" s="104" t="s">
        <v>63</v>
      </c>
    </row>
    <row r="37" spans="1:18" s="102" customFormat="1" ht="36" customHeight="1" x14ac:dyDescent="0.15">
      <c r="A37" s="105" t="s">
        <v>25</v>
      </c>
      <c r="B37" s="59">
        <v>4679</v>
      </c>
      <c r="C37" s="60">
        <v>10024</v>
      </c>
      <c r="D37" s="60">
        <v>4617</v>
      </c>
      <c r="E37" s="60">
        <v>9909</v>
      </c>
      <c r="F37" s="61">
        <v>3864</v>
      </c>
      <c r="G37" s="61">
        <v>8497</v>
      </c>
      <c r="H37" s="62" t="s">
        <v>1</v>
      </c>
      <c r="I37" s="62" t="s">
        <v>1</v>
      </c>
      <c r="J37" s="61">
        <v>682</v>
      </c>
      <c r="K37" s="61">
        <v>1265</v>
      </c>
      <c r="L37" s="61">
        <v>71</v>
      </c>
      <c r="M37" s="61">
        <v>147</v>
      </c>
      <c r="N37" s="61">
        <v>62</v>
      </c>
      <c r="O37" s="62">
        <v>115</v>
      </c>
      <c r="P37" s="61">
        <v>37</v>
      </c>
      <c r="Q37" s="61">
        <v>73</v>
      </c>
      <c r="R37" s="104" t="s">
        <v>62</v>
      </c>
    </row>
    <row r="38" spans="1:18" s="6" customFormat="1" ht="17.45" customHeight="1" x14ac:dyDescent="0.2">
      <c r="A38" s="106"/>
      <c r="P38" s="21"/>
      <c r="Q38" s="21" t="s">
        <v>126</v>
      </c>
      <c r="R38" s="107"/>
    </row>
  </sheetData>
  <phoneticPr fontId="4"/>
  <printOptions horizontalCentered="1"/>
  <pageMargins left="0.78740157480314965" right="0.78740157480314965" top="0.78740157480314965" bottom="0.59055118110236227" header="0.39370078740157483" footer="0.31496062992125984"/>
  <pageSetup paperSize="9" scale="55" firstPageNumber="108" fitToWidth="0" pageOrder="overThenDown" orientation="portrait" useFirstPageNumber="1" r:id="rId1"/>
  <headerFooter scaleWithDoc="0" alignWithMargins="0">
    <oddHeader>&amp;L&amp;"ＭＳ ゴシック,標準"建設・住宅&amp;R&amp;"ＭＳ ゴシック,標準"建設・住宅</oddHeader>
    <oddFooter>&amp;C&amp;"ＭＳ 明朝,標準"― &amp;P ―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#88(2)計算表（発注者別） </vt:lpstr>
      <vt:lpstr>89住居の種類、住宅の所有関係別一般世帯数等</vt:lpstr>
      <vt:lpstr>'#88(2)計算表（発注者別） 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