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filterPrivacy="1" codeName="ThisWorkbook"/>
  <xr:revisionPtr revIDLastSave="0" documentId="13_ncr:1_{A2946325-1021-4EB4-A445-C0BB5CBF7B7D}" xr6:coauthVersionLast="47" xr6:coauthVersionMax="47" xr10:uidLastSave="{00000000-0000-0000-0000-000000000000}"/>
  <bookViews>
    <workbookView xWindow="-120" yWindow="-120" windowWidth="29040" windowHeight="15990" tabRatio="764" xr2:uid="{00000000-000D-0000-FFFF-FFFF00000000}"/>
  </bookViews>
  <sheets>
    <sheet name="80(1)公共工事受注状況（工事種類）" sheetId="62" r:id="rId1"/>
    <sheet name="80(2)公共工事受注状況（発注者別） " sheetId="63" r:id="rId2"/>
    <sheet name="#88(2)計算表（発注者別） " sheetId="64" state="hidden" r:id="rId3"/>
  </sheets>
  <definedNames>
    <definedName name="_xlnm.Print_Area" localSheetId="2">'#88(2)計算表（発注者別） '!$A$1:$W$20</definedName>
    <definedName name="_xlnm.Print_Area" localSheetId="1">'80(2)公共工事受注状況（発注者別） '!$A$1:$J$16</definedName>
  </definedNames>
  <calcPr calcId="191029" calcMode="manual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21" i="64" l="1"/>
  <c r="V21" i="64"/>
  <c r="U21" i="64"/>
  <c r="T21" i="64"/>
  <c r="S21" i="64"/>
  <c r="R21" i="64"/>
  <c r="Q21" i="64"/>
  <c r="P21" i="64"/>
  <c r="O21" i="64"/>
  <c r="N21" i="64"/>
  <c r="M21" i="64"/>
  <c r="L21" i="64"/>
  <c r="Y15" i="64"/>
  <c r="Y14" i="64"/>
  <c r="Y13" i="64"/>
  <c r="Y12" i="64"/>
  <c r="Y11" i="64"/>
  <c r="Y10" i="64"/>
  <c r="Y9" i="64"/>
  <c r="Y7" i="64"/>
  <c r="J7" i="64"/>
  <c r="I7" i="64"/>
  <c r="H7" i="64"/>
  <c r="G7" i="64"/>
  <c r="G15" i="64" l="1"/>
  <c r="G14" i="64"/>
  <c r="G13" i="64"/>
  <c r="G12" i="64"/>
  <c r="G11" i="64"/>
  <c r="G10" i="64"/>
  <c r="G9" i="64"/>
  <c r="J15" i="64" l="1"/>
  <c r="I15" i="64"/>
  <c r="H15" i="64"/>
  <c r="F15" i="64"/>
  <c r="E15" i="64"/>
  <c r="J14" i="64"/>
  <c r="I14" i="64"/>
  <c r="H14" i="64"/>
  <c r="F14" i="64"/>
  <c r="E14" i="64"/>
  <c r="J13" i="64"/>
  <c r="I13" i="64"/>
  <c r="H13" i="64"/>
  <c r="F13" i="64"/>
  <c r="E13" i="64"/>
  <c r="J12" i="64"/>
  <c r="I12" i="64"/>
  <c r="H12" i="64"/>
  <c r="F12" i="64"/>
  <c r="E12" i="64"/>
  <c r="J11" i="64"/>
  <c r="I11" i="64"/>
  <c r="H11" i="64"/>
  <c r="F11" i="64"/>
  <c r="E11" i="64"/>
  <c r="J10" i="64"/>
  <c r="I10" i="64"/>
  <c r="H10" i="64"/>
  <c r="F10" i="64"/>
  <c r="E10" i="64"/>
  <c r="J9" i="64"/>
  <c r="I9" i="64"/>
  <c r="H9" i="64"/>
  <c r="F9" i="64"/>
  <c r="E9" i="64"/>
  <c r="F7" i="64"/>
  <c r="E7" i="64"/>
</calcChain>
</file>

<file path=xl/sharedStrings.xml><?xml version="1.0" encoding="utf-8"?>
<sst xmlns="http://schemas.openxmlformats.org/spreadsheetml/2006/main" count="99" uniqueCount="71">
  <si>
    <t>計</t>
  </si>
  <si>
    <t>その他</t>
  </si>
  <si>
    <t>国</t>
  </si>
  <si>
    <t>(1)工事種類別</t>
  </si>
  <si>
    <t>工事件数</t>
  </si>
  <si>
    <t>県</t>
  </si>
  <si>
    <t>農林水産</t>
  </si>
  <si>
    <t>道路</t>
  </si>
  <si>
    <t>港湾・空港</t>
  </si>
  <si>
    <t xml:space="preserve">下水道 </t>
  </si>
  <si>
    <t>教育・病院</t>
  </si>
  <si>
    <t>住宅・宿舎</t>
  </si>
  <si>
    <t>土地造成</t>
  </si>
  <si>
    <t>個人</t>
  </si>
  <si>
    <t>庁舎</t>
  </si>
  <si>
    <t>再開発ビル等建設</t>
    <rPh sb="0" eb="3">
      <t>サイカイハツ</t>
    </rPh>
    <rPh sb="5" eb="6">
      <t>ナド</t>
    </rPh>
    <rPh sb="6" eb="8">
      <t>ケンセツ</t>
    </rPh>
    <phoneticPr fontId="3"/>
  </si>
  <si>
    <t>郵政事業用施設</t>
    <rPh sb="0" eb="2">
      <t>ユウセイ</t>
    </rPh>
    <rPh sb="2" eb="5">
      <t>ジギョウヨウ</t>
    </rPh>
    <rPh sb="5" eb="7">
      <t>シセツ</t>
    </rPh>
    <phoneticPr fontId="3"/>
  </si>
  <si>
    <t>廃棄物処理施設等</t>
    <rPh sb="0" eb="5">
      <t>ハイキブツショリ</t>
    </rPh>
    <rPh sb="5" eb="7">
      <t>シセツ</t>
    </rPh>
    <rPh sb="7" eb="8">
      <t>ナド</t>
    </rPh>
    <phoneticPr fontId="3"/>
  </si>
  <si>
    <t>他に分類されない工事</t>
    <rPh sb="0" eb="1">
      <t>タ</t>
    </rPh>
    <rPh sb="2" eb="4">
      <t>ブンルイ</t>
    </rPh>
    <rPh sb="8" eb="10">
      <t>コウジ</t>
    </rPh>
    <phoneticPr fontId="3"/>
  </si>
  <si>
    <t>単位：金額 百万円</t>
  </si>
  <si>
    <t>会社・会社でない法人（資本金階層別）</t>
  </si>
  <si>
    <t>地方公営企業</t>
  </si>
  <si>
    <t>治山・治水</t>
    <rPh sb="3" eb="5">
      <t>チスイ</t>
    </rPh>
    <phoneticPr fontId="3"/>
  </si>
  <si>
    <t>公園・運動競技場施設</t>
    <rPh sb="3" eb="7">
      <t>ウンドウキョウギ</t>
    </rPh>
    <rPh sb="7" eb="8">
      <t>ジョウ</t>
    </rPh>
    <rPh sb="8" eb="10">
      <t>シセツ</t>
    </rPh>
    <phoneticPr fontId="3"/>
  </si>
  <si>
    <t>電気・ガス事業用施設</t>
    <rPh sb="5" eb="8">
      <t>ジギョウヨウ</t>
    </rPh>
    <rPh sb="8" eb="10">
      <t>シセツ</t>
    </rPh>
    <phoneticPr fontId="3"/>
  </si>
  <si>
    <t>資料 国土交通省「建設工事受注動態統計調査報告」</t>
    <rPh sb="9" eb="13">
      <t>ケンセツコウジ</t>
    </rPh>
    <rPh sb="13" eb="15">
      <t>ジュチュウ</t>
    </rPh>
    <rPh sb="15" eb="17">
      <t>ドウタイ</t>
    </rPh>
    <rPh sb="17" eb="21">
      <t>トウケイチョウサ</t>
    </rPh>
    <rPh sb="21" eb="23">
      <t>ホウコク</t>
    </rPh>
    <phoneticPr fontId="3"/>
  </si>
  <si>
    <t>請負契約額</t>
    <rPh sb="0" eb="2">
      <t>ウケオ</t>
    </rPh>
    <rPh sb="2" eb="4">
      <t>ケイヤク</t>
    </rPh>
    <rPh sb="4" eb="5">
      <t>ガク</t>
    </rPh>
    <phoneticPr fontId="3"/>
  </si>
  <si>
    <t>請負契約額</t>
    <rPh sb="0" eb="2">
      <t>ウケオ</t>
    </rPh>
    <rPh sb="2" eb="4">
      <t>ケイヤク</t>
    </rPh>
    <phoneticPr fontId="3"/>
  </si>
  <si>
    <t>独立行政法人</t>
    <rPh sb="0" eb="2">
      <t>ドクリツ</t>
    </rPh>
    <rPh sb="2" eb="4">
      <t>ギョウセイ</t>
    </rPh>
    <rPh sb="4" eb="6">
      <t>ホウジン</t>
    </rPh>
    <phoneticPr fontId="3"/>
  </si>
  <si>
    <t>独立行政
法人</t>
    <rPh sb="0" eb="2">
      <t>ドクリツ</t>
    </rPh>
    <rPh sb="2" eb="4">
      <t>ギョウセイ</t>
    </rPh>
    <rPh sb="5" eb="7">
      <t>ホウジン</t>
    </rPh>
    <phoneticPr fontId="3"/>
  </si>
  <si>
    <t>地方公営
企業</t>
    <rPh sb="0" eb="2">
      <t>チホウ</t>
    </rPh>
    <rPh sb="2" eb="4">
      <t>コウエイ</t>
    </rPh>
    <rPh sb="5" eb="7">
      <t>キギョウ</t>
    </rPh>
    <phoneticPr fontId="3"/>
  </si>
  <si>
    <t>政府関連企業等</t>
    <rPh sb="2" eb="4">
      <t>カンレン</t>
    </rPh>
    <rPh sb="6" eb="7">
      <t>トウ</t>
    </rPh>
    <phoneticPr fontId="3"/>
  </si>
  <si>
    <t>政府関連
企業等</t>
    <rPh sb="0" eb="2">
      <t>セイフ</t>
    </rPh>
    <rPh sb="2" eb="4">
      <t>カンレン</t>
    </rPh>
    <rPh sb="5" eb="7">
      <t>キギョウ</t>
    </rPh>
    <rPh sb="7" eb="8">
      <t>トウ</t>
    </rPh>
    <phoneticPr fontId="3"/>
  </si>
  <si>
    <t>鉄道・軌道・自動車
交通事業用施設</t>
    <rPh sb="3" eb="5">
      <t>キドウ</t>
    </rPh>
    <rPh sb="6" eb="9">
      <t>ジドウシャ</t>
    </rPh>
    <rPh sb="10" eb="12">
      <t>コウツウ</t>
    </rPh>
    <rPh sb="12" eb="14">
      <t>ジギョウ</t>
    </rPh>
    <rPh sb="14" eb="15">
      <t>ヨウ</t>
    </rPh>
    <rPh sb="15" eb="17">
      <t>シセツ</t>
    </rPh>
    <phoneticPr fontId="3"/>
  </si>
  <si>
    <t>上・工業用水道</t>
    <rPh sb="4" eb="5">
      <t>ヨウ</t>
    </rPh>
    <phoneticPr fontId="3"/>
  </si>
  <si>
    <t>(2)発注機関別</t>
    <rPh sb="3" eb="4">
      <t>ハツ</t>
    </rPh>
    <rPh sb="5" eb="7">
      <t>キカン</t>
    </rPh>
    <phoneticPr fontId="3"/>
  </si>
  <si>
    <t>市　　町</t>
    <phoneticPr fontId="3"/>
  </si>
  <si>
    <t>市　町</t>
    <phoneticPr fontId="3"/>
  </si>
  <si>
    <t>資本金
3,000万円
未　満</t>
    <rPh sb="9" eb="10">
      <t>マン</t>
    </rPh>
    <phoneticPr fontId="3"/>
  </si>
  <si>
    <t>3,000万円
～5,000万円
未　満</t>
    <rPh sb="5" eb="7">
      <t>マンエン</t>
    </rPh>
    <rPh sb="14" eb="16">
      <t>マンエン</t>
    </rPh>
    <rPh sb="17" eb="18">
      <t>ミ</t>
    </rPh>
    <rPh sb="19" eb="20">
      <t>マン</t>
    </rPh>
    <phoneticPr fontId="3"/>
  </si>
  <si>
    <t>5,000万円
～1億円
未　満</t>
    <rPh sb="5" eb="7">
      <t>マンエン</t>
    </rPh>
    <rPh sb="10" eb="12">
      <t>オクエン</t>
    </rPh>
    <rPh sb="13" eb="14">
      <t>ミ</t>
    </rPh>
    <rPh sb="15" eb="16">
      <t>マン</t>
    </rPh>
    <phoneticPr fontId="3"/>
  </si>
  <si>
    <t>1億円
～5億円
未　満</t>
    <rPh sb="1" eb="3">
      <t>オクエン</t>
    </rPh>
    <rPh sb="6" eb="8">
      <t>オクエン</t>
    </rPh>
    <rPh sb="9" eb="10">
      <t>ミ</t>
    </rPh>
    <rPh sb="11" eb="12">
      <t>マン</t>
    </rPh>
    <phoneticPr fontId="3"/>
  </si>
  <si>
    <t>5億円
～10億円
未　満</t>
    <rPh sb="1" eb="3">
      <t>オクエン</t>
    </rPh>
    <rPh sb="7" eb="9">
      <t>オクエン</t>
    </rPh>
    <rPh sb="10" eb="11">
      <t>ミ</t>
    </rPh>
    <rPh sb="12" eb="13">
      <t>マン</t>
    </rPh>
    <phoneticPr fontId="3"/>
  </si>
  <si>
    <t>資本金
10億円
以　上</t>
    <rPh sb="0" eb="3">
      <t>シホンキン</t>
    </rPh>
    <rPh sb="6" eb="8">
      <t>オクエン</t>
    </rPh>
    <phoneticPr fontId="3"/>
  </si>
  <si>
    <t>８８. 公  共  工  事  受  注  状  況</t>
    <rPh sb="16" eb="17">
      <t>ウケ</t>
    </rPh>
    <rPh sb="19" eb="20">
      <t>チュウ</t>
    </rPh>
    <phoneticPr fontId="3"/>
  </si>
  <si>
    <t>31（令和元）年度</t>
    <rPh sb="3" eb="4">
      <t>レイワ</t>
    </rPh>
    <rPh sb="4" eb="6">
      <t>ガンネン</t>
    </rPh>
    <rPh sb="7" eb="9">
      <t>ネンド</t>
    </rPh>
    <phoneticPr fontId="3"/>
  </si>
  <si>
    <t>令和２年度</t>
    <rPh sb="0" eb="1">
      <t>レイワ</t>
    </rPh>
    <rPh sb="3" eb="5">
      <t>ネンド</t>
    </rPh>
    <phoneticPr fontId="3"/>
  </si>
  <si>
    <t>300万円
未満</t>
    <rPh sb="3" eb="5">
      <t>マンエン</t>
    </rPh>
    <rPh sb="6" eb="8">
      <t>ミマン</t>
    </rPh>
    <phoneticPr fontId="3"/>
  </si>
  <si>
    <t>300～500
万円未満</t>
    <rPh sb="8" eb="10">
      <t>マンエン</t>
    </rPh>
    <rPh sb="10" eb="12">
      <t>ミマン</t>
    </rPh>
    <phoneticPr fontId="3"/>
  </si>
  <si>
    <t>500～1000
万円未満</t>
    <rPh sb="9" eb="11">
      <t>マンエン</t>
    </rPh>
    <rPh sb="11" eb="13">
      <t>ミマン</t>
    </rPh>
    <phoneticPr fontId="3"/>
  </si>
  <si>
    <t>1000～3000万円未満</t>
    <rPh sb="9" eb="11">
      <t>マンエン</t>
    </rPh>
    <rPh sb="11" eb="13">
      <t>ミマン</t>
    </rPh>
    <phoneticPr fontId="3"/>
  </si>
  <si>
    <t>1～3億円
未満</t>
    <rPh sb="3" eb="5">
      <t>オクエン</t>
    </rPh>
    <rPh sb="6" eb="8">
      <t>ミマン</t>
    </rPh>
    <phoneticPr fontId="3"/>
  </si>
  <si>
    <t>3～5億円
未満</t>
    <rPh sb="3" eb="5">
      <t>オクエン</t>
    </rPh>
    <rPh sb="6" eb="8">
      <t>ミマン</t>
    </rPh>
    <phoneticPr fontId="3"/>
  </si>
  <si>
    <t>5～10億円
未満</t>
    <rPh sb="4" eb="6">
      <t>オクエン</t>
    </rPh>
    <rPh sb="7" eb="9">
      <t>ミマン</t>
    </rPh>
    <phoneticPr fontId="3"/>
  </si>
  <si>
    <t>10～20
億円未満</t>
    <rPh sb="6" eb="8">
      <t>オクエン</t>
    </rPh>
    <rPh sb="8" eb="10">
      <t>ミマン</t>
    </rPh>
    <phoneticPr fontId="3"/>
  </si>
  <si>
    <t>50億円
以上</t>
    <rPh sb="2" eb="4">
      <t>オクエン</t>
    </rPh>
    <rPh sb="5" eb="7">
      <t>イジョウ</t>
    </rPh>
    <phoneticPr fontId="3"/>
  </si>
  <si>
    <t>3000～5000万円未満</t>
    <rPh sb="9" eb="11">
      <t>マンエン</t>
    </rPh>
    <rPh sb="11" eb="13">
      <t>ミマン</t>
    </rPh>
    <phoneticPr fontId="3"/>
  </si>
  <si>
    <t>5000～
１億円
未満</t>
    <rPh sb="7" eb="9">
      <t>オクエン</t>
    </rPh>
    <rPh sb="10" eb="12">
      <t>ミマン</t>
    </rPh>
    <phoneticPr fontId="3"/>
  </si>
  <si>
    <t>20～50
億円未満</t>
    <rPh sb="6" eb="8">
      <t>オクエン</t>
    </rPh>
    <rPh sb="8" eb="10">
      <t>ミマン</t>
    </rPh>
    <phoneticPr fontId="3"/>
  </si>
  <si>
    <t>【計算表】</t>
    <rPh sb="1" eb="4">
      <t>ケイサンヒョウ</t>
    </rPh>
    <phoneticPr fontId="3"/>
  </si>
  <si>
    <t>※公共工事受注動態統計　年度報　第20表から値貼付け</t>
    <rPh sb="1" eb="9">
      <t>コウキョウコウジジュチュウドウタイ</t>
    </rPh>
    <rPh sb="9" eb="11">
      <t>トウケイ</t>
    </rPh>
    <rPh sb="12" eb="14">
      <t>ネンド</t>
    </rPh>
    <rPh sb="14" eb="15">
      <t>ホウ</t>
    </rPh>
    <rPh sb="16" eb="17">
      <t>ダイ</t>
    </rPh>
    <rPh sb="19" eb="20">
      <t>ヒョウ</t>
    </rPh>
    <rPh sb="22" eb="23">
      <t>アタイ</t>
    </rPh>
    <rPh sb="23" eb="25">
      <t>ハリツ</t>
    </rPh>
    <phoneticPr fontId="3"/>
  </si>
  <si>
    <t>←</t>
    <phoneticPr fontId="3"/>
  </si>
  <si>
    <t>コピーして８８（２）本表に値貼付けする。</t>
    <rPh sb="10" eb="12">
      <t>ホンピョウ</t>
    </rPh>
    <rPh sb="13" eb="16">
      <t>アタイハリツ</t>
    </rPh>
    <phoneticPr fontId="3"/>
  </si>
  <si>
    <t>検算</t>
    <rPh sb="0" eb="2">
      <t>ケンザン</t>
    </rPh>
    <phoneticPr fontId="3"/>
  </si>
  <si>
    <t>注　内訳について、四捨五入により年度計と合わない場合がある。</t>
  </si>
  <si>
    <t>注　内訳について、四捨五入により年度計と合わない場合がある。</t>
    <rPh sb="0" eb="1">
      <t>チュウ</t>
    </rPh>
    <rPh sb="2" eb="4">
      <t>ウチワケ</t>
    </rPh>
    <rPh sb="9" eb="13">
      <t>シシャゴニュウ</t>
    </rPh>
    <rPh sb="16" eb="17">
      <t>ネン</t>
    </rPh>
    <rPh sb="17" eb="18">
      <t>ド</t>
    </rPh>
    <rPh sb="18" eb="19">
      <t>ケイ</t>
    </rPh>
    <rPh sb="20" eb="21">
      <t>ア</t>
    </rPh>
    <rPh sb="24" eb="26">
      <t>バアイ</t>
    </rPh>
    <phoneticPr fontId="3"/>
  </si>
  <si>
    <t>単位：金額 百万円</t>
    <phoneticPr fontId="3"/>
  </si>
  <si>
    <t>令和4年度</t>
    <rPh sb="0" eb="1">
      <t>レイワ</t>
    </rPh>
    <rPh sb="3" eb="5">
      <t>ネンド</t>
    </rPh>
    <phoneticPr fontId="3"/>
  </si>
  <si>
    <t>5</t>
    <phoneticPr fontId="3"/>
  </si>
  <si>
    <t>８０. 公  共  工  事  受  注  状  況</t>
    <rPh sb="16" eb="17">
      <t>ウケ</t>
    </rPh>
    <rPh sb="19" eb="20">
      <t>チュウ</t>
    </rPh>
    <phoneticPr fontId="3"/>
  </si>
  <si>
    <t>資料出所 国土交通省「建設工事受注動態統計調査」</t>
    <rPh sb="11" eb="15">
      <t>ケンセツコウジ</t>
    </rPh>
    <rPh sb="15" eb="17">
      <t>ジュチュウ</t>
    </rPh>
    <rPh sb="17" eb="19">
      <t>ドウタイ</t>
    </rPh>
    <rPh sb="19" eb="23">
      <t>トウケイチョウサ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</si>
</sst>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3"/>
      <name val="ＭＳ 明朝"/>
      <family val="1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ゴシック"/>
      <family val="3"/>
      <charset val="128"/>
    </font>
    <font>
      <sz val="14"/>
      <name val="Terminal"/>
      <charset val="128"/>
    </font>
    <font>
      <sz val="20"/>
      <name val="ＭＳ ゴシック"/>
      <family val="3"/>
      <charset val="128"/>
    </font>
    <font>
      <sz val="14"/>
      <color rgb="FFFF0000"/>
      <name val="ＭＳ 明朝"/>
      <family val="1"/>
      <charset val="128"/>
    </font>
    <font>
      <sz val="14"/>
      <color rgb="FF0000FF"/>
      <name val="ＭＳ ゴシック"/>
      <family val="3"/>
      <charset val="128"/>
    </font>
    <font>
      <sz val="14"/>
      <color rgb="FF0000FF"/>
      <name val="ＭＳ 明朝"/>
      <family val="1"/>
      <charset val="128"/>
    </font>
    <font>
      <b/>
      <sz val="18"/>
      <color rgb="FFFF0000"/>
      <name val="ＭＳ 明朝"/>
      <family val="1"/>
      <charset val="128"/>
    </font>
    <font>
      <sz val="16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37" fontId="7" fillId="0" borderId="0"/>
    <xf numFmtId="38" fontId="1" fillId="0" borderId="0" applyFont="0" applyFill="0" applyBorder="0" applyAlignment="0" applyProtection="0"/>
  </cellStyleXfs>
  <cellXfs count="94">
    <xf numFmtId="0" fontId="0" fillId="0" borderId="0" xfId="0"/>
    <xf numFmtId="0" fontId="8" fillId="0" borderId="0" xfId="1" applyNumberFormat="1" applyFont="1" applyFill="1"/>
    <xf numFmtId="0" fontId="8" fillId="0" borderId="0" xfId="1" applyNumberFormat="1" applyFont="1" applyFill="1" applyAlignment="1" applyProtection="1">
      <alignment horizontal="centerContinuous"/>
    </xf>
    <xf numFmtId="0" fontId="4" fillId="0" borderId="6" xfId="1" applyNumberFormat="1" applyFont="1" applyFill="1" applyBorder="1"/>
    <xf numFmtId="0" fontId="4" fillId="0" borderId="0" xfId="1" applyNumberFormat="1" applyFont="1" applyFill="1"/>
    <xf numFmtId="0" fontId="2" fillId="0" borderId="6" xfId="1" applyNumberFormat="1" applyFont="1" applyFill="1" applyBorder="1" applyAlignment="1" applyProtection="1">
      <alignment horizontal="right"/>
    </xf>
    <xf numFmtId="0" fontId="6" fillId="0" borderId="0" xfId="1" applyNumberFormat="1" applyFont="1" applyFill="1" applyBorder="1" applyAlignment="1" applyProtection="1">
      <alignment horizontal="left"/>
    </xf>
    <xf numFmtId="0" fontId="4" fillId="0" borderId="5" xfId="1" applyNumberFormat="1" applyFont="1" applyFill="1" applyBorder="1"/>
    <xf numFmtId="0" fontId="4" fillId="0" borderId="2" xfId="1" applyNumberFormat="1" applyFont="1" applyFill="1" applyBorder="1" applyAlignment="1">
      <alignment vertical="center"/>
    </xf>
    <xf numFmtId="0" fontId="4" fillId="0" borderId="12" xfId="1" applyNumberFormat="1" applyFont="1" applyFill="1" applyBorder="1" applyAlignment="1">
      <alignment horizontal="center" vertical="center"/>
    </xf>
    <xf numFmtId="0" fontId="4" fillId="0" borderId="12" xfId="1" applyNumberFormat="1" applyFont="1" applyFill="1" applyBorder="1" applyAlignment="1">
      <alignment horizontal="center" vertical="center" wrapText="1"/>
    </xf>
    <xf numFmtId="0" fontId="4" fillId="0" borderId="8" xfId="1" applyNumberFormat="1" applyFont="1" applyFill="1" applyBorder="1" applyAlignment="1">
      <alignment horizontal="center" vertical="center"/>
    </xf>
    <xf numFmtId="0" fontId="4" fillId="0" borderId="0" xfId="1" applyNumberFormat="1" applyFont="1" applyFill="1" applyAlignment="1">
      <alignment vertical="center"/>
    </xf>
    <xf numFmtId="37" fontId="4" fillId="0" borderId="0" xfId="1" applyFont="1" applyFill="1"/>
    <xf numFmtId="37" fontId="4" fillId="0" borderId="0" xfId="1" applyFont="1" applyFill="1" applyAlignment="1" applyProtection="1">
      <alignment horizontal="left"/>
    </xf>
    <xf numFmtId="37" fontId="4" fillId="0" borderId="7" xfId="1" applyFont="1" applyFill="1" applyBorder="1" applyAlignment="1" applyProtection="1">
      <alignment horizontal="right"/>
    </xf>
    <xf numFmtId="37" fontId="4" fillId="0" borderId="6" xfId="1" applyFont="1" applyFill="1" applyBorder="1" applyAlignment="1" applyProtection="1">
      <alignment horizontal="left"/>
    </xf>
    <xf numFmtId="37" fontId="6" fillId="0" borderId="6" xfId="1" applyFont="1" applyFill="1" applyBorder="1" applyAlignment="1" applyProtection="1">
      <alignment horizontal="left"/>
    </xf>
    <xf numFmtId="37" fontId="4" fillId="0" borderId="6" xfId="1" applyFont="1" applyFill="1" applyBorder="1"/>
    <xf numFmtId="0" fontId="4" fillId="0" borderId="10" xfId="1" applyNumberFormat="1" applyFont="1" applyFill="1" applyBorder="1" applyAlignment="1" applyProtection="1">
      <alignment horizontal="left" vertical="center"/>
    </xf>
    <xf numFmtId="0" fontId="4" fillId="0" borderId="0" xfId="1" applyNumberFormat="1" applyFont="1" applyFill="1" applyBorder="1" applyAlignment="1">
      <alignment vertical="center"/>
    </xf>
    <xf numFmtId="0" fontId="4" fillId="0" borderId="4" xfId="1" applyNumberFormat="1" applyFont="1" applyFill="1" applyBorder="1" applyAlignment="1" applyProtection="1">
      <alignment horizontal="centerContinuous" vertical="center"/>
    </xf>
    <xf numFmtId="0" fontId="4" fillId="0" borderId="2" xfId="1" applyNumberFormat="1" applyFont="1" applyFill="1" applyBorder="1" applyAlignment="1">
      <alignment horizontal="centerContinuous" vertical="center"/>
    </xf>
    <xf numFmtId="0" fontId="5" fillId="0" borderId="13" xfId="1" applyNumberFormat="1" applyFont="1" applyFill="1" applyBorder="1" applyAlignment="1" applyProtection="1">
      <alignment horizontal="center" vertical="center" wrapText="1"/>
    </xf>
    <xf numFmtId="37" fontId="4" fillId="0" borderId="7" xfId="1" applyFont="1" applyFill="1" applyBorder="1"/>
    <xf numFmtId="37" fontId="4" fillId="0" borderId="7" xfId="1" applyFont="1" applyFill="1" applyBorder="1" applyAlignment="1" applyProtection="1">
      <alignment horizontal="left"/>
    </xf>
    <xf numFmtId="0" fontId="4" fillId="0" borderId="6" xfId="1" applyNumberFormat="1" applyFont="1" applyFill="1" applyBorder="1" applyAlignment="1" applyProtection="1">
      <alignment horizontal="left"/>
    </xf>
    <xf numFmtId="37" fontId="4" fillId="0" borderId="0" xfId="1" applyFont="1" applyFill="1" applyAlignment="1">
      <alignment horizontal="distributed" indent="1"/>
    </xf>
    <xf numFmtId="0" fontId="4" fillId="0" borderId="0" xfId="1" applyNumberFormat="1" applyFont="1" applyFill="1" applyAlignment="1">
      <alignment horizontal="distributed" indent="1"/>
    </xf>
    <xf numFmtId="37" fontId="4" fillId="0" borderId="0" xfId="1" applyFont="1" applyFill="1" applyAlignment="1" applyProtection="1">
      <alignment horizontal="distributed" indent="1"/>
    </xf>
    <xf numFmtId="0" fontId="4" fillId="0" borderId="0" xfId="1" applyNumberFormat="1" applyFont="1" applyFill="1" applyAlignment="1" applyProtection="1">
      <alignment horizontal="distributed" indent="1"/>
    </xf>
    <xf numFmtId="37" fontId="5" fillId="0" borderId="0" xfId="1" applyFont="1" applyFill="1" applyAlignment="1" applyProtection="1">
      <alignment horizontal="distributed" indent="1"/>
    </xf>
    <xf numFmtId="37" fontId="5" fillId="0" borderId="0" xfId="1" applyFont="1" applyFill="1" applyAlignment="1" applyProtection="1">
      <alignment horizontal="distributed" wrapText="1" indent="1"/>
    </xf>
    <xf numFmtId="37" fontId="5" fillId="0" borderId="2" xfId="1" applyFont="1" applyFill="1" applyBorder="1" applyAlignment="1" applyProtection="1">
      <alignment horizontal="distributed" indent="1"/>
    </xf>
    <xf numFmtId="0" fontId="4" fillId="0" borderId="0" xfId="1" applyNumberFormat="1" applyFont="1" applyFill="1" applyBorder="1" applyAlignment="1" applyProtection="1">
      <alignment horizontal="distributed" indent="1"/>
    </xf>
    <xf numFmtId="37" fontId="4" fillId="0" borderId="0" xfId="1" quotePrefix="1" applyFont="1" applyFill="1" applyAlignment="1" applyProtection="1">
      <alignment horizontal="distributed" indent="1"/>
    </xf>
    <xf numFmtId="41" fontId="4" fillId="0" borderId="0" xfId="1" applyNumberFormat="1" applyFont="1" applyFill="1" applyBorder="1" applyProtection="1"/>
    <xf numFmtId="0" fontId="5" fillId="0" borderId="12" xfId="1" applyNumberFormat="1" applyFont="1" applyFill="1" applyBorder="1" applyAlignment="1" applyProtection="1">
      <alignment horizontal="center" vertical="center" wrapText="1"/>
    </xf>
    <xf numFmtId="37" fontId="4" fillId="0" borderId="14" xfId="1" quotePrefix="1" applyFont="1" applyFill="1" applyBorder="1" applyAlignment="1" applyProtection="1">
      <alignment horizontal="distributed" indent="1"/>
    </xf>
    <xf numFmtId="41" fontId="4" fillId="0" borderId="1" xfId="1" applyNumberFormat="1" applyFont="1" applyFill="1" applyBorder="1" applyAlignment="1" applyProtection="1">
      <alignment horizontal="right"/>
    </xf>
    <xf numFmtId="41" fontId="4" fillId="0" borderId="7" xfId="1" applyNumberFormat="1" applyFont="1" applyFill="1" applyBorder="1" applyProtection="1"/>
    <xf numFmtId="37" fontId="6" fillId="0" borderId="0" xfId="1" quotePrefix="1" applyFont="1" applyFill="1" applyAlignment="1" applyProtection="1">
      <alignment horizontal="distributed" indent="1"/>
    </xf>
    <xf numFmtId="37" fontId="6" fillId="0" borderId="0" xfId="1" applyFont="1" applyFill="1"/>
    <xf numFmtId="0" fontId="4" fillId="0" borderId="12" xfId="1" applyNumberFormat="1" applyFont="1" applyFill="1" applyBorder="1" applyAlignment="1">
      <alignment vertical="center" wrapText="1"/>
    </xf>
    <xf numFmtId="0" fontId="5" fillId="0" borderId="12" xfId="1" applyNumberFormat="1" applyFont="1" applyFill="1" applyBorder="1" applyAlignment="1">
      <alignment vertical="center" wrapText="1"/>
    </xf>
    <xf numFmtId="0" fontId="4" fillId="3" borderId="12" xfId="1" applyNumberFormat="1" applyFont="1" applyFill="1" applyBorder="1" applyAlignment="1">
      <alignment vertical="center"/>
    </xf>
    <xf numFmtId="41" fontId="10" fillId="0" borderId="0" xfId="1" applyNumberFormat="1" applyFont="1" applyFill="1" applyBorder="1" applyProtection="1"/>
    <xf numFmtId="41" fontId="10" fillId="2" borderId="0" xfId="1" applyNumberFormat="1" applyFont="1" applyFill="1" applyBorder="1" applyProtection="1"/>
    <xf numFmtId="41" fontId="11" fillId="0" borderId="0" xfId="1" applyNumberFormat="1" applyFont="1" applyFill="1" applyBorder="1" applyProtection="1"/>
    <xf numFmtId="37" fontId="12" fillId="0" borderId="6" xfId="1" applyFont="1" applyFill="1" applyBorder="1"/>
    <xf numFmtId="37" fontId="4" fillId="4" borderId="12" xfId="1" applyFont="1" applyFill="1" applyBorder="1"/>
    <xf numFmtId="37" fontId="4" fillId="4" borderId="0" xfId="1" applyFont="1" applyFill="1"/>
    <xf numFmtId="41" fontId="4" fillId="4" borderId="1" xfId="1" applyNumberFormat="1" applyFont="1" applyFill="1" applyBorder="1" applyAlignment="1" applyProtection="1">
      <alignment horizontal="right"/>
    </xf>
    <xf numFmtId="41" fontId="4" fillId="4" borderId="0" xfId="1" applyNumberFormat="1" applyFont="1" applyFill="1" applyBorder="1" applyProtection="1"/>
    <xf numFmtId="41" fontId="6" fillId="4" borderId="1" xfId="1" applyNumberFormat="1" applyFont="1" applyFill="1" applyBorder="1" applyAlignment="1" applyProtection="1">
      <alignment horizontal="right"/>
    </xf>
    <xf numFmtId="41" fontId="6" fillId="4" borderId="0" xfId="1" applyNumberFormat="1" applyFont="1" applyFill="1" applyBorder="1" applyProtection="1"/>
    <xf numFmtId="41" fontId="4" fillId="4" borderId="1" xfId="1" applyNumberFormat="1" applyFont="1" applyFill="1" applyBorder="1"/>
    <xf numFmtId="37" fontId="6" fillId="4" borderId="12" xfId="1" applyFont="1" applyFill="1" applyBorder="1"/>
    <xf numFmtId="37" fontId="13" fillId="0" borderId="0" xfId="1" applyFont="1" applyFill="1" applyAlignment="1">
      <alignment horizontal="center" vertical="center"/>
    </xf>
    <xf numFmtId="37" fontId="11" fillId="0" borderId="0" xfId="1" applyFont="1" applyFill="1"/>
    <xf numFmtId="0" fontId="4" fillId="0" borderId="0" xfId="1" applyNumberFormat="1" applyFont="1" applyFill="1" applyAlignment="1">
      <alignment horizontal="center" vertical="center"/>
    </xf>
    <xf numFmtId="37" fontId="9" fillId="0" borderId="0" xfId="1" applyFont="1" applyFill="1"/>
    <xf numFmtId="41" fontId="4" fillId="0" borderId="1" xfId="1" applyNumberFormat="1" applyFont="1" applyFill="1" applyBorder="1"/>
    <xf numFmtId="41" fontId="4" fillId="0" borderId="0" xfId="1" applyNumberFormat="1" applyFont="1" applyFill="1"/>
    <xf numFmtId="41" fontId="4" fillId="0" borderId="1" xfId="1" applyNumberFormat="1" applyFont="1" applyFill="1" applyBorder="1" applyProtection="1"/>
    <xf numFmtId="41" fontId="4" fillId="0" borderId="0" xfId="1" applyNumberFormat="1" applyFont="1" applyFill="1" applyProtection="1"/>
    <xf numFmtId="41" fontId="4" fillId="0" borderId="13" xfId="1" applyNumberFormat="1" applyFont="1" applyFill="1" applyBorder="1" applyAlignment="1" applyProtection="1">
      <alignment horizontal="right"/>
    </xf>
    <xf numFmtId="41" fontId="6" fillId="0" borderId="1" xfId="1" applyNumberFormat="1" applyFont="1" applyFill="1" applyBorder="1" applyProtection="1"/>
    <xf numFmtId="41" fontId="6" fillId="0" borderId="0" xfId="1" applyNumberFormat="1" applyFont="1" applyFill="1" applyProtection="1"/>
    <xf numFmtId="41" fontId="6" fillId="0" borderId="0" xfId="1" applyNumberFormat="1" applyFont="1" applyFill="1" applyBorder="1" applyProtection="1"/>
    <xf numFmtId="41" fontId="4" fillId="0" borderId="1" xfId="1" applyNumberFormat="1" applyFont="1" applyFill="1" applyBorder="1" applyAlignment="1" applyProtection="1">
      <alignment horizontal="right"/>
      <protection locked="0"/>
    </xf>
    <xf numFmtId="41" fontId="4" fillId="0" borderId="0" xfId="1" applyNumberFormat="1" applyFont="1" applyFill="1" applyAlignment="1" applyProtection="1">
      <alignment horizontal="right"/>
    </xf>
    <xf numFmtId="41" fontId="4" fillId="0" borderId="0" xfId="1" applyNumberFormat="1" applyFont="1" applyFill="1" applyAlignment="1">
      <alignment horizontal="right"/>
    </xf>
    <xf numFmtId="41" fontId="4" fillId="0" borderId="0" xfId="1" applyNumberFormat="1" applyFont="1" applyFill="1" applyAlignment="1" applyProtection="1">
      <alignment horizontal="right"/>
      <protection locked="0"/>
    </xf>
    <xf numFmtId="41" fontId="4" fillId="0" borderId="0" xfId="1" applyNumberFormat="1" applyFont="1" applyFill="1" applyBorder="1" applyAlignment="1" applyProtection="1">
      <alignment horizontal="right"/>
    </xf>
    <xf numFmtId="41" fontId="4" fillId="0" borderId="4" xfId="1" applyNumberFormat="1" applyFont="1" applyFill="1" applyBorder="1" applyAlignment="1" applyProtection="1">
      <alignment horizontal="right"/>
      <protection locked="0"/>
    </xf>
    <xf numFmtId="41" fontId="4" fillId="0" borderId="2" xfId="1" applyNumberFormat="1" applyFont="1" applyFill="1" applyBorder="1" applyAlignment="1" applyProtection="1">
      <alignment horizontal="right"/>
    </xf>
    <xf numFmtId="41" fontId="4" fillId="0" borderId="2" xfId="1" applyNumberFormat="1" applyFont="1" applyFill="1" applyBorder="1" applyAlignment="1">
      <alignment horizontal="right"/>
    </xf>
    <xf numFmtId="41" fontId="4" fillId="0" borderId="2" xfId="1" applyNumberFormat="1" applyFont="1" applyFill="1" applyBorder="1" applyAlignment="1" applyProtection="1">
      <alignment horizontal="right"/>
      <protection locked="0"/>
    </xf>
    <xf numFmtId="41" fontId="6" fillId="0" borderId="1" xfId="1" applyNumberFormat="1" applyFont="1" applyFill="1" applyBorder="1" applyAlignment="1" applyProtection="1">
      <alignment horizontal="right"/>
    </xf>
    <xf numFmtId="0" fontId="4" fillId="0" borderId="15" xfId="1" applyNumberFormat="1" applyFont="1" applyFill="1" applyBorder="1" applyAlignment="1" applyProtection="1">
      <alignment horizontal="center" vertical="center"/>
    </xf>
    <xf numFmtId="0" fontId="4" fillId="0" borderId="4" xfId="1" applyNumberFormat="1" applyFont="1" applyFill="1" applyBorder="1" applyAlignment="1" applyProtection="1">
      <alignment horizontal="center" vertical="center"/>
    </xf>
    <xf numFmtId="0" fontId="4" fillId="0" borderId="15" xfId="1" applyNumberFormat="1" applyFont="1" applyFill="1" applyBorder="1" applyAlignment="1" applyProtection="1">
      <alignment horizontal="center" vertical="center" wrapText="1"/>
    </xf>
    <xf numFmtId="0" fontId="4" fillId="0" borderId="3" xfId="1" applyNumberFormat="1" applyFont="1" applyFill="1" applyBorder="1" applyAlignment="1" applyProtection="1">
      <alignment horizontal="center" vertical="center" wrapText="1"/>
    </xf>
    <xf numFmtId="0" fontId="4" fillId="0" borderId="7" xfId="1" applyNumberFormat="1" applyFont="1" applyFill="1" applyBorder="1" applyAlignment="1">
      <alignment horizontal="left"/>
    </xf>
    <xf numFmtId="0" fontId="4" fillId="0" borderId="11" xfId="1" applyNumberFormat="1" applyFont="1" applyFill="1" applyBorder="1" applyAlignment="1" applyProtection="1">
      <alignment horizontal="distributed" vertical="center" justifyLastLine="1"/>
    </xf>
    <xf numFmtId="0" fontId="4" fillId="0" borderId="3" xfId="1" applyNumberFormat="1" applyFont="1" applyFill="1" applyBorder="1" applyAlignment="1" applyProtection="1">
      <alignment horizontal="distributed" vertical="center" justifyLastLine="1"/>
    </xf>
    <xf numFmtId="0" fontId="4" fillId="0" borderId="11" xfId="1" applyNumberFormat="1" applyFont="1" applyFill="1" applyBorder="1" applyAlignment="1" applyProtection="1">
      <alignment horizontal="center" vertical="center"/>
    </xf>
    <xf numFmtId="0" fontId="4" fillId="0" borderId="3" xfId="1" applyNumberFormat="1" applyFont="1" applyFill="1" applyBorder="1" applyAlignment="1" applyProtection="1">
      <alignment horizontal="center" vertical="center"/>
    </xf>
    <xf numFmtId="0" fontId="4" fillId="0" borderId="16" xfId="1" applyNumberFormat="1" applyFont="1" applyFill="1" applyBorder="1" applyAlignment="1" applyProtection="1">
      <alignment horizontal="center" vertical="center"/>
    </xf>
    <xf numFmtId="0" fontId="4" fillId="0" borderId="17" xfId="1" applyNumberFormat="1" applyFont="1" applyFill="1" applyBorder="1" applyAlignment="1" applyProtection="1">
      <alignment horizontal="center" vertical="center"/>
    </xf>
    <xf numFmtId="0" fontId="4" fillId="0" borderId="9" xfId="1" applyNumberFormat="1" applyFont="1" applyFill="1" applyBorder="1" applyAlignment="1">
      <alignment horizontal="distributed" vertical="center" justifyLastLine="1"/>
    </xf>
    <xf numFmtId="0" fontId="4" fillId="0" borderId="5" xfId="1" applyNumberFormat="1" applyFont="1" applyFill="1" applyBorder="1" applyAlignment="1">
      <alignment horizontal="distributed" vertical="center" justifyLastLine="1"/>
    </xf>
    <xf numFmtId="37" fontId="4" fillId="0" borderId="7" xfId="1" applyFont="1" applyFill="1" applyBorder="1" applyAlignment="1">
      <alignment horizontal="left"/>
    </xf>
  </cellXfs>
  <cellStyles count="3">
    <cellStyle name="桁区切り 2" xfId="2" xr:uid="{00000000-0005-0000-0000-000001000000}"/>
    <cellStyle name="標準" xfId="0" builtinId="0"/>
    <cellStyle name="標準_08建設住宅" xfId="1" xr:uid="{00000000-0005-0000-0000-000003000000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theme/theme1.xml" Type="http://schemas.openxmlformats.org/officeDocument/2006/relationships/theme"/><Relationship Id="rId5" Target="styles.xml" Type="http://schemas.openxmlformats.org/officeDocument/2006/relationships/styles"/><Relationship Id="rId6" Target="sharedStrings.xml" Type="http://schemas.openxmlformats.org/officeDocument/2006/relationships/sharedStrings"/><Relationship Id="rId7" Target="calcChain.xml" Type="http://schemas.openxmlformats.org/officeDocument/2006/relationships/calcChain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13412</xdr:colOff>
      <xdr:row>16</xdr:row>
      <xdr:rowOff>201233</xdr:rowOff>
    </xdr:from>
    <xdr:to>
      <xdr:col>9</xdr:col>
      <xdr:colOff>1032991</xdr:colOff>
      <xdr:row>18</xdr:row>
      <xdr:rowOff>93909</xdr:rowOff>
    </xdr:to>
    <xdr:sp macro="" textlink="">
      <xdr:nvSpPr>
        <xdr:cNvPr id="2" name="右中かっこ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 bwMode="auto">
        <a:xfrm rot="5400000">
          <a:off x="7418765" y="1113486"/>
          <a:ext cx="335387" cy="8250529"/>
        </a:xfrm>
        <a:prstGeom prst="rightBrace">
          <a:avLst>
            <a:gd name="adj1" fmla="val 8333"/>
            <a:gd name="adj2" fmla="val 52938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J25"/>
  <sheetViews>
    <sheetView showGridLines="0" tabSelected="1" zoomScale="90" zoomScaleNormal="90" zoomScaleSheetLayoutView="75" workbookViewId="0"/>
  </sheetViews>
  <sheetFormatPr defaultColWidth="10.625" defaultRowHeight="17.25" x14ac:dyDescent="0.2"/>
  <cols>
    <col min="1" max="1" width="30.5" style="13" bestFit="1" customWidth="1"/>
    <col min="2" max="2" width="13.125" style="13" customWidth="1"/>
    <col min="3" max="3" width="15.5" style="13" customWidth="1"/>
    <col min="4" max="10" width="13.125" style="13" customWidth="1"/>
    <col min="11" max="16384" width="10.625" style="13"/>
  </cols>
  <sheetData>
    <row r="1" spans="1:10" s="1" customFormat="1" ht="27.6" customHeight="1" x14ac:dyDescent="0.25">
      <c r="A1" s="2" t="s">
        <v>69</v>
      </c>
      <c r="B1" s="2"/>
      <c r="C1" s="2"/>
      <c r="D1" s="2"/>
      <c r="E1" s="2"/>
      <c r="F1" s="2"/>
      <c r="G1" s="2"/>
      <c r="H1" s="2"/>
      <c r="I1" s="2"/>
      <c r="J1" s="2"/>
    </row>
    <row r="2" spans="1:10" s="4" customFormat="1" ht="24.95" customHeight="1" thickBot="1" x14ac:dyDescent="0.25">
      <c r="A2" s="26" t="s">
        <v>3</v>
      </c>
      <c r="B2" s="3"/>
      <c r="C2" s="3"/>
      <c r="D2" s="3"/>
      <c r="E2" s="3"/>
      <c r="F2" s="3"/>
      <c r="G2" s="3"/>
      <c r="J2" s="5" t="s">
        <v>66</v>
      </c>
    </row>
    <row r="3" spans="1:10" s="4" customFormat="1" ht="17.25" customHeight="1" thickTop="1" x14ac:dyDescent="0.2">
      <c r="A3" s="6"/>
      <c r="B3" s="80" t="s">
        <v>4</v>
      </c>
      <c r="C3" s="82" t="s">
        <v>26</v>
      </c>
      <c r="D3" s="7"/>
      <c r="E3" s="7"/>
      <c r="F3" s="7"/>
      <c r="G3" s="7"/>
      <c r="H3" s="7"/>
      <c r="I3" s="7"/>
      <c r="J3" s="7"/>
    </row>
    <row r="4" spans="1:10" s="12" customFormat="1" ht="32.25" customHeight="1" x14ac:dyDescent="0.15">
      <c r="A4" s="8"/>
      <c r="B4" s="81"/>
      <c r="C4" s="83"/>
      <c r="D4" s="9" t="s">
        <v>2</v>
      </c>
      <c r="E4" s="10" t="s">
        <v>29</v>
      </c>
      <c r="F4" s="10" t="s">
        <v>32</v>
      </c>
      <c r="G4" s="9" t="s">
        <v>5</v>
      </c>
      <c r="H4" s="9" t="s">
        <v>37</v>
      </c>
      <c r="I4" s="10" t="s">
        <v>30</v>
      </c>
      <c r="J4" s="11" t="s">
        <v>1</v>
      </c>
    </row>
    <row r="5" spans="1:10" ht="22.5" customHeight="1" x14ac:dyDescent="0.2">
      <c r="A5" s="35" t="s">
        <v>67</v>
      </c>
      <c r="B5" s="64">
        <v>3957</v>
      </c>
      <c r="C5" s="65">
        <v>312909</v>
      </c>
      <c r="D5" s="36">
        <v>62112</v>
      </c>
      <c r="E5" s="36">
        <v>4631</v>
      </c>
      <c r="F5" s="36">
        <v>50297</v>
      </c>
      <c r="G5" s="36">
        <v>89089</v>
      </c>
      <c r="H5" s="65">
        <v>84769</v>
      </c>
      <c r="I5" s="65">
        <v>16357</v>
      </c>
      <c r="J5" s="65">
        <v>5654</v>
      </c>
    </row>
    <row r="6" spans="1:10" s="42" customFormat="1" ht="22.5" customHeight="1" x14ac:dyDescent="0.2">
      <c r="A6" s="41" t="s">
        <v>68</v>
      </c>
      <c r="B6" s="67">
        <v>3424.7908000000002</v>
      </c>
      <c r="C6" s="68">
        <v>252331.49739999999</v>
      </c>
      <c r="D6" s="69">
        <v>49781.196400000001</v>
      </c>
      <c r="E6" s="69">
        <v>2202.123</v>
      </c>
      <c r="F6" s="69">
        <v>21246.369900000002</v>
      </c>
      <c r="G6" s="69">
        <v>86544.198399999994</v>
      </c>
      <c r="H6" s="68">
        <v>83211.078500000003</v>
      </c>
      <c r="I6" s="68">
        <v>6902.1325999999999</v>
      </c>
      <c r="J6" s="68">
        <v>2444.3986</v>
      </c>
    </row>
    <row r="7" spans="1:10" ht="6" customHeight="1" x14ac:dyDescent="0.2">
      <c r="A7" s="27"/>
      <c r="B7" s="62"/>
      <c r="C7" s="63"/>
      <c r="D7" s="63"/>
      <c r="E7" s="63"/>
      <c r="F7" s="63"/>
      <c r="G7" s="63"/>
      <c r="H7" s="63"/>
      <c r="I7" s="63"/>
      <c r="J7" s="63"/>
    </row>
    <row r="8" spans="1:10" ht="21.95" customHeight="1" x14ac:dyDescent="0.2">
      <c r="A8" s="29" t="s">
        <v>22</v>
      </c>
      <c r="B8" s="70">
        <v>473.15159999999997</v>
      </c>
      <c r="C8" s="71">
        <v>41964.235200000003</v>
      </c>
      <c r="D8" s="72">
        <v>8347.3798000000006</v>
      </c>
      <c r="E8" s="72">
        <v>236.04750000000001</v>
      </c>
      <c r="F8" s="72">
        <v>58.285699999999999</v>
      </c>
      <c r="G8" s="72">
        <v>31850.154600000002</v>
      </c>
      <c r="H8" s="73">
        <v>1272.3676</v>
      </c>
      <c r="I8" s="71">
        <v>0</v>
      </c>
      <c r="J8" s="71">
        <v>200</v>
      </c>
    </row>
    <row r="9" spans="1:10" ht="21.95" customHeight="1" x14ac:dyDescent="0.2">
      <c r="A9" s="29" t="s">
        <v>6</v>
      </c>
      <c r="B9" s="70">
        <v>151.4513</v>
      </c>
      <c r="C9" s="71">
        <v>8871.1380000000008</v>
      </c>
      <c r="D9" s="72">
        <v>0</v>
      </c>
      <c r="E9" s="72">
        <v>0</v>
      </c>
      <c r="F9" s="72">
        <v>350.38670000000002</v>
      </c>
      <c r="G9" s="72">
        <v>7964.0691999999999</v>
      </c>
      <c r="H9" s="73">
        <v>495.68209999999999</v>
      </c>
      <c r="I9" s="71">
        <v>0</v>
      </c>
      <c r="J9" s="71">
        <v>61</v>
      </c>
    </row>
    <row r="10" spans="1:10" ht="21.95" customHeight="1" x14ac:dyDescent="0.2">
      <c r="A10" s="29" t="s">
        <v>7</v>
      </c>
      <c r="B10" s="70">
        <v>1457.9691</v>
      </c>
      <c r="C10" s="71">
        <v>79085.691300000006</v>
      </c>
      <c r="D10" s="72">
        <v>28007.987799999999</v>
      </c>
      <c r="E10" s="72">
        <v>0</v>
      </c>
      <c r="F10" s="72">
        <v>18207.1253</v>
      </c>
      <c r="G10" s="72">
        <v>24721.815399999999</v>
      </c>
      <c r="H10" s="73">
        <v>7448.7791999999999</v>
      </c>
      <c r="I10" s="71">
        <v>678.16790000000003</v>
      </c>
      <c r="J10" s="71">
        <v>21.8157</v>
      </c>
    </row>
    <row r="11" spans="1:10" ht="21.95" customHeight="1" x14ac:dyDescent="0.2">
      <c r="A11" s="29" t="s">
        <v>8</v>
      </c>
      <c r="B11" s="70">
        <v>66.284300000000002</v>
      </c>
      <c r="C11" s="71">
        <v>9793.9621999999999</v>
      </c>
      <c r="D11" s="72">
        <v>6098.25</v>
      </c>
      <c r="E11" s="72">
        <v>0</v>
      </c>
      <c r="F11" s="72">
        <v>0</v>
      </c>
      <c r="G11" s="72">
        <v>1573.5428999999999</v>
      </c>
      <c r="H11" s="73">
        <v>122.6395</v>
      </c>
      <c r="I11" s="71">
        <v>0</v>
      </c>
      <c r="J11" s="71">
        <v>1999.5298</v>
      </c>
    </row>
    <row r="12" spans="1:10" ht="21.95" customHeight="1" x14ac:dyDescent="0.2">
      <c r="A12" s="29" t="s">
        <v>9</v>
      </c>
      <c r="B12" s="70">
        <v>237.02199999999999</v>
      </c>
      <c r="C12" s="71">
        <v>28355.520100000002</v>
      </c>
      <c r="D12" s="72">
        <v>0</v>
      </c>
      <c r="E12" s="72">
        <v>0</v>
      </c>
      <c r="F12" s="72">
        <v>569.22299999999996</v>
      </c>
      <c r="G12" s="72">
        <v>2749.6941000000002</v>
      </c>
      <c r="H12" s="73">
        <v>23360.418099999999</v>
      </c>
      <c r="I12" s="71">
        <v>1588.6342</v>
      </c>
      <c r="J12" s="71">
        <v>87.550700000000006</v>
      </c>
    </row>
    <row r="13" spans="1:10" ht="21.95" customHeight="1" x14ac:dyDescent="0.2">
      <c r="A13" s="31" t="s">
        <v>23</v>
      </c>
      <c r="B13" s="70">
        <v>91.196299999999994</v>
      </c>
      <c r="C13" s="71">
        <v>8341.1036999999997</v>
      </c>
      <c r="D13" s="72">
        <v>0</v>
      </c>
      <c r="E13" s="72">
        <v>0</v>
      </c>
      <c r="F13" s="72">
        <v>0</v>
      </c>
      <c r="G13" s="72">
        <v>334.37619999999998</v>
      </c>
      <c r="H13" s="73">
        <v>6748.7275</v>
      </c>
      <c r="I13" s="71">
        <v>1258</v>
      </c>
      <c r="J13" s="71">
        <v>0</v>
      </c>
    </row>
    <row r="14" spans="1:10" ht="21.95" customHeight="1" x14ac:dyDescent="0.2">
      <c r="A14" s="29" t="s">
        <v>10</v>
      </c>
      <c r="B14" s="70">
        <v>355.91390000000001</v>
      </c>
      <c r="C14" s="71">
        <v>25130.04</v>
      </c>
      <c r="D14" s="72">
        <v>0</v>
      </c>
      <c r="E14" s="72">
        <v>0</v>
      </c>
      <c r="F14" s="72">
        <v>420.12279999999998</v>
      </c>
      <c r="G14" s="72">
        <v>1257.8049000000001</v>
      </c>
      <c r="H14" s="73">
        <v>23100.667799999999</v>
      </c>
      <c r="I14" s="71">
        <v>351.44450000000001</v>
      </c>
      <c r="J14" s="71">
        <v>0</v>
      </c>
    </row>
    <row r="15" spans="1:10" ht="21.75" customHeight="1" x14ac:dyDescent="0.2">
      <c r="A15" s="29" t="s">
        <v>11</v>
      </c>
      <c r="B15" s="70">
        <v>7.3510999999999997</v>
      </c>
      <c r="C15" s="71">
        <v>766.01570000000004</v>
      </c>
      <c r="D15" s="72">
        <v>315.60649999999998</v>
      </c>
      <c r="E15" s="72">
        <v>0</v>
      </c>
      <c r="F15" s="72">
        <v>0</v>
      </c>
      <c r="G15" s="72">
        <v>0</v>
      </c>
      <c r="H15" s="73">
        <v>450.4092</v>
      </c>
      <c r="I15" s="71">
        <v>0</v>
      </c>
      <c r="J15" s="71">
        <v>0</v>
      </c>
    </row>
    <row r="16" spans="1:10" ht="21.95" customHeight="1" x14ac:dyDescent="0.2">
      <c r="A16" s="29" t="s">
        <v>14</v>
      </c>
      <c r="B16" s="70">
        <v>138.14529999999999</v>
      </c>
      <c r="C16" s="71">
        <v>13768.8644</v>
      </c>
      <c r="D16" s="72">
        <v>3021.0065</v>
      </c>
      <c r="E16" s="72">
        <v>364.7516</v>
      </c>
      <c r="F16" s="72">
        <v>0</v>
      </c>
      <c r="G16" s="72">
        <v>2677.3353000000002</v>
      </c>
      <c r="H16" s="73">
        <v>7666.3959999999997</v>
      </c>
      <c r="I16" s="71">
        <v>0</v>
      </c>
      <c r="J16" s="71">
        <v>39.375</v>
      </c>
    </row>
    <row r="17" spans="1:10" ht="21.95" customHeight="1" x14ac:dyDescent="0.2">
      <c r="A17" s="29" t="s">
        <v>15</v>
      </c>
      <c r="B17" s="70">
        <v>0</v>
      </c>
      <c r="C17" s="71">
        <v>0</v>
      </c>
      <c r="D17" s="72">
        <v>0</v>
      </c>
      <c r="E17" s="72">
        <v>0</v>
      </c>
      <c r="F17" s="72">
        <v>0</v>
      </c>
      <c r="G17" s="72">
        <v>0</v>
      </c>
      <c r="H17" s="73">
        <v>0</v>
      </c>
      <c r="I17" s="74">
        <v>0</v>
      </c>
      <c r="J17" s="74">
        <v>0</v>
      </c>
    </row>
    <row r="18" spans="1:10" ht="21.95" customHeight="1" x14ac:dyDescent="0.2">
      <c r="A18" s="29" t="s">
        <v>12</v>
      </c>
      <c r="B18" s="70">
        <v>0</v>
      </c>
      <c r="C18" s="74">
        <v>0</v>
      </c>
      <c r="D18" s="72">
        <v>0</v>
      </c>
      <c r="E18" s="72">
        <v>0</v>
      </c>
      <c r="F18" s="72">
        <v>0</v>
      </c>
      <c r="G18" s="72">
        <v>0</v>
      </c>
      <c r="H18" s="73">
        <v>0</v>
      </c>
      <c r="I18" s="71">
        <v>0</v>
      </c>
      <c r="J18" s="71">
        <v>0</v>
      </c>
    </row>
    <row r="19" spans="1:10" ht="28.5" customHeight="1" x14ac:dyDescent="0.2">
      <c r="A19" s="32" t="s">
        <v>33</v>
      </c>
      <c r="B19" s="70">
        <v>6.4817</v>
      </c>
      <c r="C19" s="71">
        <v>1378.7849000000001</v>
      </c>
      <c r="D19" s="72">
        <v>0</v>
      </c>
      <c r="E19" s="72">
        <v>0</v>
      </c>
      <c r="F19" s="72">
        <v>1243</v>
      </c>
      <c r="G19" s="72">
        <v>92.387699999999995</v>
      </c>
      <c r="H19" s="73">
        <v>0</v>
      </c>
      <c r="I19" s="72">
        <v>43.397199999999998</v>
      </c>
      <c r="J19" s="71">
        <v>0</v>
      </c>
    </row>
    <row r="20" spans="1:10" ht="21.95" customHeight="1" x14ac:dyDescent="0.2">
      <c r="A20" s="29" t="s">
        <v>16</v>
      </c>
      <c r="B20" s="70">
        <v>14.6416</v>
      </c>
      <c r="C20" s="71">
        <v>284.37900000000002</v>
      </c>
      <c r="D20" s="72">
        <v>0</v>
      </c>
      <c r="E20" s="72">
        <v>0</v>
      </c>
      <c r="F20" s="72">
        <v>284.37900000000002</v>
      </c>
      <c r="G20" s="72">
        <v>0</v>
      </c>
      <c r="H20" s="73">
        <v>0</v>
      </c>
      <c r="I20" s="71">
        <v>0</v>
      </c>
      <c r="J20" s="71">
        <v>0</v>
      </c>
    </row>
    <row r="21" spans="1:10" ht="21.95" customHeight="1" x14ac:dyDescent="0.2">
      <c r="A21" s="31" t="s">
        <v>24</v>
      </c>
      <c r="B21" s="70">
        <v>2.4390999999999998</v>
      </c>
      <c r="C21" s="71">
        <v>200.00880000000001</v>
      </c>
      <c r="D21" s="72">
        <v>0</v>
      </c>
      <c r="E21" s="72">
        <v>0</v>
      </c>
      <c r="F21" s="72">
        <v>0</v>
      </c>
      <c r="G21" s="72">
        <v>0</v>
      </c>
      <c r="H21" s="73">
        <v>0</v>
      </c>
      <c r="I21" s="71">
        <v>200.00880000000001</v>
      </c>
      <c r="J21" s="71">
        <v>0</v>
      </c>
    </row>
    <row r="22" spans="1:10" ht="21.95" customHeight="1" x14ac:dyDescent="0.2">
      <c r="A22" s="29" t="s">
        <v>34</v>
      </c>
      <c r="B22" s="70">
        <v>236.57570000000001</v>
      </c>
      <c r="C22" s="71">
        <v>12876.7734</v>
      </c>
      <c r="D22" s="72">
        <v>0</v>
      </c>
      <c r="E22" s="72">
        <v>0</v>
      </c>
      <c r="F22" s="72">
        <v>0</v>
      </c>
      <c r="G22" s="72">
        <v>936.39779999999996</v>
      </c>
      <c r="H22" s="73">
        <v>9170.3955999999998</v>
      </c>
      <c r="I22" s="71">
        <v>2769.98</v>
      </c>
      <c r="J22" s="71">
        <v>0</v>
      </c>
    </row>
    <row r="23" spans="1:10" ht="21.95" customHeight="1" x14ac:dyDescent="0.2">
      <c r="A23" s="29" t="s">
        <v>17</v>
      </c>
      <c r="B23" s="70">
        <v>6.1927000000000003</v>
      </c>
      <c r="C23" s="71">
        <v>104.99079999999999</v>
      </c>
      <c r="D23" s="72">
        <v>0</v>
      </c>
      <c r="E23" s="72">
        <v>0</v>
      </c>
      <c r="F23" s="72">
        <v>0</v>
      </c>
      <c r="G23" s="72">
        <v>0</v>
      </c>
      <c r="H23" s="73">
        <v>69.863399999999999</v>
      </c>
      <c r="I23" s="71">
        <v>0</v>
      </c>
      <c r="J23" s="71">
        <v>35.127400000000002</v>
      </c>
    </row>
    <row r="24" spans="1:10" ht="21.95" customHeight="1" x14ac:dyDescent="0.2">
      <c r="A24" s="33" t="s">
        <v>18</v>
      </c>
      <c r="B24" s="75">
        <v>179.9751</v>
      </c>
      <c r="C24" s="76">
        <v>21409.9899</v>
      </c>
      <c r="D24" s="77">
        <v>3990.9657999999999</v>
      </c>
      <c r="E24" s="77">
        <v>1601.3239000000001</v>
      </c>
      <c r="F24" s="77">
        <v>113.84739999999999</v>
      </c>
      <c r="G24" s="77">
        <v>12386.6203</v>
      </c>
      <c r="H24" s="78">
        <v>3304.7325000000001</v>
      </c>
      <c r="I24" s="78">
        <v>12.5</v>
      </c>
      <c r="J24" s="78">
        <v>0</v>
      </c>
    </row>
    <row r="25" spans="1:10" s="4" customFormat="1" ht="18" customHeight="1" x14ac:dyDescent="0.2">
      <c r="A25" s="84" t="s">
        <v>65</v>
      </c>
      <c r="B25" s="84"/>
      <c r="C25" s="84"/>
      <c r="D25" s="84"/>
      <c r="E25" s="84"/>
      <c r="F25" s="84"/>
      <c r="G25" s="84"/>
      <c r="H25" s="84"/>
      <c r="I25" s="84"/>
      <c r="J25" s="84"/>
    </row>
  </sheetData>
  <mergeCells count="3">
    <mergeCell ref="B3:B4"/>
    <mergeCell ref="C3:C4"/>
    <mergeCell ref="A25:J25"/>
  </mergeCells>
  <phoneticPr fontId="3"/>
  <pageMargins left="0.78740157480314965" right="0.78740157480314965" top="0.78740157480314965" bottom="0.59055118110236227" header="0.39370078740157483" footer="0.31496062992125984"/>
  <pageSetup paperSize="9" scale="57" pageOrder="overThenDown" orientation="portrait" r:id="rId1"/>
  <headerFooter scaleWithDoc="0" alignWithMargins="0">
    <oddHeader>&amp;L&amp;"ＭＳ ゴシック,標準"建設・住宅&amp;R&amp;"ＭＳ ゴシック,標準"建設・住宅</oddHeader>
  </headerFooter>
  <ignoredErrors>
    <ignoredError sqref="A6 K6:XFD6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>
    <pageSetUpPr fitToPage="1"/>
  </sheetPr>
  <dimension ref="A1:J26"/>
  <sheetViews>
    <sheetView showGridLines="0" zoomScaleNormal="100" zoomScaleSheetLayoutView="75" workbookViewId="0"/>
  </sheetViews>
  <sheetFormatPr defaultColWidth="10.625" defaultRowHeight="17.25" x14ac:dyDescent="0.2"/>
  <cols>
    <col min="1" max="1" width="30.375" style="13" customWidth="1"/>
    <col min="2" max="2" width="14.75" style="13" customWidth="1"/>
    <col min="3" max="10" width="13.625" style="13" customWidth="1"/>
    <col min="11" max="16384" width="10.625" style="13"/>
  </cols>
  <sheetData>
    <row r="1" spans="1:10" s="1" customFormat="1" ht="27.6" customHeight="1" x14ac:dyDescent="0.25">
      <c r="A1" s="2" t="s">
        <v>69</v>
      </c>
      <c r="B1" s="2"/>
      <c r="C1" s="2"/>
      <c r="D1" s="2"/>
      <c r="E1" s="2"/>
      <c r="F1" s="2"/>
      <c r="G1" s="2"/>
      <c r="H1" s="2"/>
      <c r="I1" s="2"/>
      <c r="J1" s="2"/>
    </row>
    <row r="2" spans="1:10" ht="24.95" customHeight="1" thickBot="1" x14ac:dyDescent="0.25">
      <c r="A2" s="16" t="s">
        <v>35</v>
      </c>
      <c r="B2" s="16"/>
      <c r="C2" s="18"/>
      <c r="D2" s="18"/>
      <c r="E2" s="18"/>
      <c r="F2" s="18"/>
      <c r="G2" s="18"/>
      <c r="H2" s="18"/>
      <c r="I2" s="18"/>
      <c r="J2" s="5" t="s">
        <v>19</v>
      </c>
    </row>
    <row r="3" spans="1:10" s="12" customFormat="1" ht="24" customHeight="1" thickTop="1" x14ac:dyDescent="0.15">
      <c r="A3" s="19"/>
      <c r="B3" s="89" t="s">
        <v>4</v>
      </c>
      <c r="C3" s="91" t="s">
        <v>27</v>
      </c>
      <c r="D3" s="92"/>
      <c r="E3" s="92"/>
      <c r="F3" s="92"/>
      <c r="G3" s="92"/>
      <c r="H3" s="92"/>
      <c r="I3" s="92"/>
      <c r="J3" s="92"/>
    </row>
    <row r="4" spans="1:10" s="12" customFormat="1" ht="24" customHeight="1" x14ac:dyDescent="0.15">
      <c r="A4" s="20"/>
      <c r="B4" s="90"/>
      <c r="C4" s="87" t="s">
        <v>0</v>
      </c>
      <c r="D4" s="85" t="s">
        <v>13</v>
      </c>
      <c r="E4" s="21" t="s">
        <v>20</v>
      </c>
      <c r="F4" s="22"/>
      <c r="G4" s="22"/>
      <c r="H4" s="22"/>
      <c r="I4" s="22"/>
      <c r="J4" s="22"/>
    </row>
    <row r="5" spans="1:10" s="12" customFormat="1" ht="52.5" customHeight="1" x14ac:dyDescent="0.15">
      <c r="A5" s="20"/>
      <c r="B5" s="88"/>
      <c r="C5" s="88"/>
      <c r="D5" s="86"/>
      <c r="E5" s="37" t="s">
        <v>38</v>
      </c>
      <c r="F5" s="37" t="s">
        <v>39</v>
      </c>
      <c r="G5" s="37" t="s">
        <v>40</v>
      </c>
      <c r="H5" s="37" t="s">
        <v>41</v>
      </c>
      <c r="I5" s="23" t="s">
        <v>42</v>
      </c>
      <c r="J5" s="23" t="s">
        <v>43</v>
      </c>
    </row>
    <row r="6" spans="1:10" s="12" customFormat="1" ht="24" customHeight="1" x14ac:dyDescent="0.2">
      <c r="A6" s="38" t="s">
        <v>67</v>
      </c>
      <c r="B6" s="66">
        <v>3957</v>
      </c>
      <c r="C6" s="36">
        <v>312909</v>
      </c>
      <c r="D6" s="36">
        <v>0</v>
      </c>
      <c r="E6" s="36">
        <v>111194</v>
      </c>
      <c r="F6" s="36">
        <v>28570</v>
      </c>
      <c r="G6" s="36">
        <v>47843</v>
      </c>
      <c r="H6" s="36">
        <v>23256</v>
      </c>
      <c r="I6" s="40">
        <v>2942</v>
      </c>
      <c r="J6" s="40">
        <v>99102</v>
      </c>
    </row>
    <row r="7" spans="1:10" s="42" customFormat="1" ht="24" customHeight="1" x14ac:dyDescent="0.2">
      <c r="A7" s="41" t="s">
        <v>68</v>
      </c>
      <c r="B7" s="79">
        <v>3424.7908000000002</v>
      </c>
      <c r="C7" s="69">
        <v>252331.49739999999</v>
      </c>
      <c r="D7" s="69">
        <v>0</v>
      </c>
      <c r="E7" s="69">
        <v>79339.3802</v>
      </c>
      <c r="F7" s="69">
        <v>34322.135300000002</v>
      </c>
      <c r="G7" s="69">
        <v>23989.801299999999</v>
      </c>
      <c r="H7" s="69">
        <v>27630.4794</v>
      </c>
      <c r="I7" s="69">
        <v>1033.287</v>
      </c>
      <c r="J7" s="69">
        <v>86016.414199999999</v>
      </c>
    </row>
    <row r="8" spans="1:10" ht="8.25" customHeight="1" x14ac:dyDescent="0.2">
      <c r="A8" s="28"/>
      <c r="B8" s="62"/>
      <c r="C8" s="36"/>
      <c r="D8" s="36"/>
      <c r="E8" s="36"/>
      <c r="F8" s="36"/>
      <c r="G8" s="36"/>
      <c r="H8" s="36"/>
      <c r="I8" s="36"/>
      <c r="J8" s="36"/>
    </row>
    <row r="9" spans="1:10" ht="21.75" customHeight="1" x14ac:dyDescent="0.2">
      <c r="A9" s="30" t="s">
        <v>2</v>
      </c>
      <c r="B9" s="39">
        <v>271.14139999999998</v>
      </c>
      <c r="C9" s="36">
        <v>49781.196400000001</v>
      </c>
      <c r="D9" s="36">
        <v>0</v>
      </c>
      <c r="E9" s="36">
        <v>5229.6036999999997</v>
      </c>
      <c r="F9" s="36">
        <v>4423.9526999999998</v>
      </c>
      <c r="G9" s="36">
        <v>5005.4845999999998</v>
      </c>
      <c r="H9" s="36">
        <v>8723.023799999999</v>
      </c>
      <c r="I9" s="36">
        <v>951.82190000000003</v>
      </c>
      <c r="J9" s="36">
        <v>25447.309700000002</v>
      </c>
    </row>
    <row r="10" spans="1:10" ht="21.95" customHeight="1" x14ac:dyDescent="0.2">
      <c r="A10" s="30" t="s">
        <v>28</v>
      </c>
      <c r="B10" s="39">
        <v>45.713900000000002</v>
      </c>
      <c r="C10" s="36">
        <v>2202.123</v>
      </c>
      <c r="D10" s="36">
        <v>0</v>
      </c>
      <c r="E10" s="36">
        <v>134.6215</v>
      </c>
      <c r="F10" s="36">
        <v>364.7516</v>
      </c>
      <c r="G10" s="36">
        <v>96.030199999999994</v>
      </c>
      <c r="H10" s="36">
        <v>166.25460000000001</v>
      </c>
      <c r="I10" s="36">
        <v>26.4651</v>
      </c>
      <c r="J10" s="36">
        <v>1414</v>
      </c>
    </row>
    <row r="11" spans="1:10" ht="21.95" customHeight="1" x14ac:dyDescent="0.2">
      <c r="A11" s="30" t="s">
        <v>31</v>
      </c>
      <c r="B11" s="39">
        <v>97.067099999999996</v>
      </c>
      <c r="C11" s="36">
        <v>21246.369900000002</v>
      </c>
      <c r="D11" s="36">
        <v>0</v>
      </c>
      <c r="E11" s="36">
        <v>673.52769999999998</v>
      </c>
      <c r="F11" s="36">
        <v>10.5974</v>
      </c>
      <c r="G11" s="36">
        <v>408.67239999999998</v>
      </c>
      <c r="H11" s="36">
        <v>942.10609999999997</v>
      </c>
      <c r="I11" s="36">
        <v>0</v>
      </c>
      <c r="J11" s="36">
        <v>19211.4663</v>
      </c>
    </row>
    <row r="12" spans="1:10" ht="21.95" customHeight="1" x14ac:dyDescent="0.2">
      <c r="A12" s="30" t="s">
        <v>5</v>
      </c>
      <c r="B12" s="39">
        <v>1470.2873999999999</v>
      </c>
      <c r="C12" s="36">
        <v>86544.198399999994</v>
      </c>
      <c r="D12" s="36">
        <v>0</v>
      </c>
      <c r="E12" s="36">
        <v>47458.636599999998</v>
      </c>
      <c r="F12" s="36">
        <v>11946.0445</v>
      </c>
      <c r="G12" s="36">
        <v>10915.3758</v>
      </c>
      <c r="H12" s="36">
        <v>5205.2460000000001</v>
      </c>
      <c r="I12" s="36">
        <v>0</v>
      </c>
      <c r="J12" s="36">
        <v>11018.895500000001</v>
      </c>
    </row>
    <row r="13" spans="1:10" ht="21.95" customHeight="1" x14ac:dyDescent="0.2">
      <c r="A13" s="30" t="s">
        <v>36</v>
      </c>
      <c r="B13" s="39">
        <v>1320.1162999999999</v>
      </c>
      <c r="C13" s="36">
        <v>83211.078500000003</v>
      </c>
      <c r="D13" s="36">
        <v>0</v>
      </c>
      <c r="E13" s="36">
        <v>23448.254199999999</v>
      </c>
      <c r="F13" s="36">
        <v>17376.780299999999</v>
      </c>
      <c r="G13" s="36">
        <v>4182.4690000000001</v>
      </c>
      <c r="H13" s="36">
        <v>10873.273499999999</v>
      </c>
      <c r="I13" s="36">
        <v>0</v>
      </c>
      <c r="J13" s="36">
        <v>27330.301500000001</v>
      </c>
    </row>
    <row r="14" spans="1:10" ht="21.95" customHeight="1" x14ac:dyDescent="0.2">
      <c r="A14" s="30" t="s">
        <v>21</v>
      </c>
      <c r="B14" s="39">
        <v>147.5324</v>
      </c>
      <c r="C14" s="36">
        <v>6902.1325999999999</v>
      </c>
      <c r="D14" s="36">
        <v>0</v>
      </c>
      <c r="E14" s="36">
        <v>1985.8970999999999</v>
      </c>
      <c r="F14" s="36">
        <v>200.00880000000001</v>
      </c>
      <c r="G14" s="36">
        <v>1589.2784999999999</v>
      </c>
      <c r="H14" s="36">
        <v>1485.4479999999999</v>
      </c>
      <c r="I14" s="36">
        <v>55</v>
      </c>
      <c r="J14" s="36">
        <v>1586.5001999999999</v>
      </c>
    </row>
    <row r="15" spans="1:10" ht="21.75" customHeight="1" x14ac:dyDescent="0.2">
      <c r="A15" s="34" t="s">
        <v>1</v>
      </c>
      <c r="B15" s="39">
        <v>72.932299999999998</v>
      </c>
      <c r="C15" s="36">
        <v>2444.3986</v>
      </c>
      <c r="D15" s="36">
        <v>0</v>
      </c>
      <c r="E15" s="36">
        <v>408.83940000000001</v>
      </c>
      <c r="F15" s="36">
        <v>0</v>
      </c>
      <c r="G15" s="36">
        <v>1792.4908</v>
      </c>
      <c r="H15" s="36">
        <v>235.12739999999999</v>
      </c>
      <c r="I15" s="36">
        <v>0</v>
      </c>
      <c r="J15" s="36">
        <v>7.9409999999999998</v>
      </c>
    </row>
    <row r="16" spans="1:10" ht="18" customHeight="1" x14ac:dyDescent="0.2">
      <c r="A16" s="93" t="s">
        <v>64</v>
      </c>
      <c r="B16" s="93"/>
      <c r="C16" s="93"/>
      <c r="D16" s="93"/>
      <c r="E16" s="93"/>
      <c r="F16" s="24"/>
      <c r="G16" s="24"/>
      <c r="H16" s="25"/>
      <c r="I16" s="24"/>
      <c r="J16" s="15" t="s">
        <v>70</v>
      </c>
    </row>
    <row r="17" spans="1:1" ht="18" customHeight="1" x14ac:dyDescent="0.2">
      <c r="A17" s="61"/>
    </row>
    <row r="25" spans="1:1" x14ac:dyDescent="0.2">
      <c r="A25" s="14"/>
    </row>
    <row r="26" spans="1:1" x14ac:dyDescent="0.2">
      <c r="A26" s="14"/>
    </row>
  </sheetData>
  <mergeCells count="5">
    <mergeCell ref="D4:D5"/>
    <mergeCell ref="C4:C5"/>
    <mergeCell ref="B3:B5"/>
    <mergeCell ref="C3:J3"/>
    <mergeCell ref="A16:E16"/>
  </mergeCells>
  <phoneticPr fontId="3"/>
  <pageMargins left="0.78740157480314965" right="0.78740157480314965" top="0.78740157480314965" bottom="0.59055118110236227" header="0.39370078740157483" footer="0.31496062992125984"/>
  <pageSetup paperSize="9" scale="57" pageOrder="overThenDown" orientation="portrait" r:id="rId1"/>
  <headerFooter scaleWithDoc="0" alignWithMargins="0">
    <oddHeader>&amp;L&amp;"ＭＳ ゴシック,標準"建設・住宅&amp;R&amp;"ＭＳ ゴシック,標準"建設・住宅</oddHeader>
  </headerFooter>
  <ignoredErrors>
    <ignoredError sqref="A7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  <pageSetUpPr fitToPage="1"/>
  </sheetPr>
  <dimension ref="A1:Y26"/>
  <sheetViews>
    <sheetView showGridLines="0" zoomScale="71" zoomScaleNormal="71" zoomScaleSheetLayoutView="75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J7" sqref="J7"/>
    </sheetView>
  </sheetViews>
  <sheetFormatPr defaultColWidth="10.625" defaultRowHeight="17.25" x14ac:dyDescent="0.2"/>
  <cols>
    <col min="1" max="1" width="30.375" style="13" customWidth="1"/>
    <col min="2" max="2" width="14.75" style="13" customWidth="1"/>
    <col min="3" max="10" width="13.625" style="13" customWidth="1"/>
    <col min="11" max="23" width="10.625" style="13"/>
    <col min="24" max="24" width="4.125" style="13" customWidth="1"/>
    <col min="25" max="25" width="12.25" style="13" customWidth="1"/>
    <col min="26" max="16384" width="10.625" style="13"/>
  </cols>
  <sheetData>
    <row r="1" spans="1:25" s="1" customFormat="1" ht="27.6" customHeight="1" x14ac:dyDescent="0.25">
      <c r="A1" s="2" t="s">
        <v>44</v>
      </c>
      <c r="B1" s="2"/>
      <c r="C1" s="2"/>
      <c r="D1" s="2"/>
      <c r="E1" s="2"/>
      <c r="F1" s="2"/>
      <c r="G1" s="2"/>
      <c r="H1" s="2"/>
      <c r="I1" s="2"/>
      <c r="J1" s="2"/>
    </row>
    <row r="2" spans="1:25" ht="24.95" customHeight="1" thickBot="1" x14ac:dyDescent="0.25">
      <c r="A2" s="17" t="s">
        <v>35</v>
      </c>
      <c r="B2" s="16"/>
      <c r="C2" s="49" t="s">
        <v>59</v>
      </c>
      <c r="D2" s="18"/>
      <c r="E2" s="18"/>
      <c r="F2" s="18"/>
      <c r="G2" s="18"/>
      <c r="H2" s="18"/>
      <c r="I2" s="18"/>
      <c r="J2" s="5" t="s">
        <v>19</v>
      </c>
    </row>
    <row r="3" spans="1:25" s="12" customFormat="1" ht="24" customHeight="1" thickTop="1" x14ac:dyDescent="0.15">
      <c r="A3" s="19"/>
      <c r="B3" s="89" t="s">
        <v>4</v>
      </c>
      <c r="C3" s="91" t="s">
        <v>27</v>
      </c>
      <c r="D3" s="92"/>
      <c r="E3" s="92"/>
      <c r="F3" s="92"/>
      <c r="G3" s="92"/>
      <c r="H3" s="92"/>
      <c r="I3" s="92"/>
      <c r="J3" s="92"/>
    </row>
    <row r="4" spans="1:25" s="12" customFormat="1" ht="24" customHeight="1" x14ac:dyDescent="0.15">
      <c r="A4" s="20"/>
      <c r="B4" s="90"/>
      <c r="C4" s="87" t="s">
        <v>0</v>
      </c>
      <c r="D4" s="85" t="s">
        <v>13</v>
      </c>
      <c r="E4" s="21" t="s">
        <v>20</v>
      </c>
      <c r="F4" s="22"/>
      <c r="G4" s="22"/>
      <c r="H4" s="22"/>
      <c r="I4" s="22"/>
      <c r="J4" s="22"/>
    </row>
    <row r="5" spans="1:25" s="12" customFormat="1" ht="52.5" customHeight="1" x14ac:dyDescent="0.15">
      <c r="A5" s="20"/>
      <c r="B5" s="88"/>
      <c r="C5" s="90"/>
      <c r="D5" s="86"/>
      <c r="E5" s="37" t="s">
        <v>38</v>
      </c>
      <c r="F5" s="37" t="s">
        <v>39</v>
      </c>
      <c r="G5" s="37" t="s">
        <v>40</v>
      </c>
      <c r="H5" s="23" t="s">
        <v>41</v>
      </c>
      <c r="I5" s="23" t="s">
        <v>42</v>
      </c>
      <c r="J5" s="23" t="s">
        <v>43</v>
      </c>
      <c r="L5" s="43" t="s">
        <v>47</v>
      </c>
      <c r="M5" s="44" t="s">
        <v>48</v>
      </c>
      <c r="N5" s="44" t="s">
        <v>49</v>
      </c>
      <c r="O5" s="44" t="s">
        <v>50</v>
      </c>
      <c r="P5" s="44" t="s">
        <v>56</v>
      </c>
      <c r="Q5" s="44" t="s">
        <v>57</v>
      </c>
      <c r="R5" s="44" t="s">
        <v>51</v>
      </c>
      <c r="S5" s="44" t="s">
        <v>52</v>
      </c>
      <c r="T5" s="44" t="s">
        <v>53</v>
      </c>
      <c r="U5" s="44" t="s">
        <v>54</v>
      </c>
      <c r="V5" s="44" t="s">
        <v>58</v>
      </c>
      <c r="W5" s="43" t="s">
        <v>55</v>
      </c>
      <c r="Y5" s="60" t="s">
        <v>63</v>
      </c>
    </row>
    <row r="6" spans="1:25" s="12" customFormat="1" ht="24" customHeight="1" x14ac:dyDescent="0.2">
      <c r="A6" s="38" t="s">
        <v>45</v>
      </c>
      <c r="B6" s="39">
        <v>2807</v>
      </c>
      <c r="C6" s="40">
        <v>214570</v>
      </c>
      <c r="D6" s="36">
        <v>0</v>
      </c>
      <c r="E6" s="36">
        <v>80978</v>
      </c>
      <c r="F6" s="36">
        <v>29069</v>
      </c>
      <c r="G6" s="36">
        <v>31377</v>
      </c>
      <c r="H6" s="40">
        <v>18029</v>
      </c>
      <c r="I6" s="40">
        <v>1629</v>
      </c>
      <c r="J6" s="40">
        <v>53489</v>
      </c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</row>
    <row r="7" spans="1:25" s="42" customFormat="1" ht="24" customHeight="1" x14ac:dyDescent="0.2">
      <c r="A7" s="41" t="s">
        <v>46</v>
      </c>
      <c r="B7" s="54">
        <v>2588.5542</v>
      </c>
      <c r="C7" s="55">
        <v>198677.26300000001</v>
      </c>
      <c r="D7" s="55">
        <v>0</v>
      </c>
      <c r="E7" s="46">
        <f>L7+M7+N7+O7</f>
        <v>48260.621500000001</v>
      </c>
      <c r="F7" s="46">
        <f>+P7</f>
        <v>40576.954400000002</v>
      </c>
      <c r="G7" s="46">
        <f>Q7</f>
        <v>26972.329699999998</v>
      </c>
      <c r="H7" s="46">
        <f>+R7+S7</f>
        <v>13668.746599999999</v>
      </c>
      <c r="I7" s="46">
        <f>+T7</f>
        <v>678.48919999999998</v>
      </c>
      <c r="J7" s="47">
        <f>+U7+V7+W7</f>
        <v>68520.121599999999</v>
      </c>
      <c r="L7" s="57">
        <v>4594.5195999999996</v>
      </c>
      <c r="M7" s="57">
        <v>0</v>
      </c>
      <c r="N7" s="57">
        <v>0</v>
      </c>
      <c r="O7" s="57">
        <v>43666.101900000001</v>
      </c>
      <c r="P7" s="57">
        <v>40576.954400000002</v>
      </c>
      <c r="Q7" s="57">
        <v>26972.329699999998</v>
      </c>
      <c r="R7" s="57">
        <v>10334.241099999999</v>
      </c>
      <c r="S7" s="57">
        <v>3334.5055000000002</v>
      </c>
      <c r="T7" s="57">
        <v>678.48919999999998</v>
      </c>
      <c r="U7" s="57">
        <v>2197.6491000000001</v>
      </c>
      <c r="V7" s="57">
        <v>4833.6764999999996</v>
      </c>
      <c r="W7" s="57">
        <v>61488.796000000002</v>
      </c>
      <c r="Y7" s="59">
        <f>SUM(L7:W7)-C7</f>
        <v>0</v>
      </c>
    </row>
    <row r="8" spans="1:25" ht="8.25" customHeight="1" x14ac:dyDescent="0.2">
      <c r="A8" s="28"/>
      <c r="B8" s="56"/>
      <c r="C8" s="53"/>
      <c r="D8" s="53"/>
      <c r="E8" s="48"/>
      <c r="F8" s="48"/>
      <c r="G8" s="48"/>
      <c r="H8" s="48"/>
      <c r="I8" s="48"/>
      <c r="J8" s="48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Y8" s="59"/>
    </row>
    <row r="9" spans="1:25" ht="21.75" customHeight="1" x14ac:dyDescent="0.2">
      <c r="A9" s="30" t="s">
        <v>2</v>
      </c>
      <c r="B9" s="52">
        <v>352.60539999999997</v>
      </c>
      <c r="C9" s="53">
        <v>53003.083700000003</v>
      </c>
      <c r="D9" s="53">
        <v>0</v>
      </c>
      <c r="E9" s="48">
        <f t="shared" ref="E9:E15" si="0">L9+M9+N9+O9</f>
        <v>4522.9517999999998</v>
      </c>
      <c r="F9" s="48">
        <f t="shared" ref="F9:F15" si="1">+P9</f>
        <v>15333.923699999999</v>
      </c>
      <c r="G9" s="48">
        <f t="shared" ref="G9:G15" si="2">Q9</f>
        <v>11000.630499999999</v>
      </c>
      <c r="H9" s="48">
        <f t="shared" ref="H9:H15" si="3">+R9+S9</f>
        <v>4189.0834999999997</v>
      </c>
      <c r="I9" s="48">
        <f t="shared" ref="I9:I15" si="4">+T9</f>
        <v>8.6771999999999991</v>
      </c>
      <c r="J9" s="48">
        <f t="shared" ref="J9:J15" si="5">+U9+V9+W9</f>
        <v>17947.816999999999</v>
      </c>
      <c r="L9" s="50">
        <v>0</v>
      </c>
      <c r="M9" s="50">
        <v>0</v>
      </c>
      <c r="N9" s="50">
        <v>0</v>
      </c>
      <c r="O9" s="50">
        <v>4522.9517999999998</v>
      </c>
      <c r="P9" s="50">
        <v>15333.923699999999</v>
      </c>
      <c r="Q9" s="50">
        <v>11000.630499999999</v>
      </c>
      <c r="R9" s="50">
        <v>2630.4209999999998</v>
      </c>
      <c r="S9" s="50">
        <v>1558.6624999999999</v>
      </c>
      <c r="T9" s="50">
        <v>8.6771999999999991</v>
      </c>
      <c r="U9" s="50">
        <v>273.31319999999999</v>
      </c>
      <c r="V9" s="50">
        <v>2841.1844999999998</v>
      </c>
      <c r="W9" s="50">
        <v>14833.319299999999</v>
      </c>
      <c r="Y9" s="59">
        <f t="shared" ref="Y9:Y15" si="6">SUM(L9:W9)-C9</f>
        <v>0</v>
      </c>
    </row>
    <row r="10" spans="1:25" ht="21.95" customHeight="1" x14ac:dyDescent="0.2">
      <c r="A10" s="30" t="s">
        <v>28</v>
      </c>
      <c r="B10" s="52">
        <v>39.06</v>
      </c>
      <c r="C10" s="53">
        <v>2927.0535</v>
      </c>
      <c r="D10" s="53">
        <v>0</v>
      </c>
      <c r="E10" s="48">
        <f t="shared" si="0"/>
        <v>0</v>
      </c>
      <c r="F10" s="48">
        <f t="shared" si="1"/>
        <v>74.400000000000006</v>
      </c>
      <c r="G10" s="48">
        <f t="shared" si="2"/>
        <v>75.488799999999998</v>
      </c>
      <c r="H10" s="48">
        <f t="shared" si="3"/>
        <v>397.96949999999998</v>
      </c>
      <c r="I10" s="48">
        <f t="shared" si="4"/>
        <v>0</v>
      </c>
      <c r="J10" s="48">
        <f t="shared" si="5"/>
        <v>2379.1952000000001</v>
      </c>
      <c r="K10" s="58" t="s">
        <v>61</v>
      </c>
      <c r="L10" s="50">
        <v>0</v>
      </c>
      <c r="M10" s="50">
        <v>0</v>
      </c>
      <c r="N10" s="50">
        <v>0</v>
      </c>
      <c r="O10" s="50">
        <v>0</v>
      </c>
      <c r="P10" s="50">
        <v>74.400000000000006</v>
      </c>
      <c r="Q10" s="50">
        <v>75.488799999999998</v>
      </c>
      <c r="R10" s="50">
        <v>340.27949999999998</v>
      </c>
      <c r="S10" s="50">
        <v>57.69</v>
      </c>
      <c r="T10" s="50">
        <v>0</v>
      </c>
      <c r="U10" s="50">
        <v>0</v>
      </c>
      <c r="V10" s="50">
        <v>174.42920000000001</v>
      </c>
      <c r="W10" s="50">
        <v>2204.7660000000001</v>
      </c>
      <c r="Y10" s="59">
        <f t="shared" si="6"/>
        <v>0</v>
      </c>
    </row>
    <row r="11" spans="1:25" ht="21.95" customHeight="1" x14ac:dyDescent="0.2">
      <c r="A11" s="30" t="s">
        <v>31</v>
      </c>
      <c r="B11" s="52">
        <v>49.6479</v>
      </c>
      <c r="C11" s="53">
        <v>26499.652399999999</v>
      </c>
      <c r="D11" s="53">
        <v>0</v>
      </c>
      <c r="E11" s="48">
        <f t="shared" si="0"/>
        <v>119.3297</v>
      </c>
      <c r="F11" s="48">
        <f t="shared" si="1"/>
        <v>346.88189999999997</v>
      </c>
      <c r="G11" s="48">
        <f t="shared" si="2"/>
        <v>174.54400000000001</v>
      </c>
      <c r="H11" s="48">
        <f t="shared" si="3"/>
        <v>2551.0754999999999</v>
      </c>
      <c r="I11" s="48">
        <f t="shared" si="4"/>
        <v>0</v>
      </c>
      <c r="J11" s="48">
        <f t="shared" si="5"/>
        <v>23307.8213</v>
      </c>
      <c r="L11" s="50">
        <v>0</v>
      </c>
      <c r="M11" s="50">
        <v>0</v>
      </c>
      <c r="N11" s="50">
        <v>0</v>
      </c>
      <c r="O11" s="50">
        <v>119.3297</v>
      </c>
      <c r="P11" s="50">
        <v>346.88189999999997</v>
      </c>
      <c r="Q11" s="50">
        <v>174.54400000000001</v>
      </c>
      <c r="R11" s="50">
        <v>2538.4755</v>
      </c>
      <c r="S11" s="50">
        <v>12.6</v>
      </c>
      <c r="T11" s="50">
        <v>0</v>
      </c>
      <c r="U11" s="50">
        <v>1492.4</v>
      </c>
      <c r="V11" s="50">
        <v>571.50120000000004</v>
      </c>
      <c r="W11" s="50">
        <v>21243.920099999999</v>
      </c>
      <c r="Y11" s="59">
        <f t="shared" si="6"/>
        <v>0</v>
      </c>
    </row>
    <row r="12" spans="1:25" ht="21.95" customHeight="1" x14ac:dyDescent="0.2">
      <c r="A12" s="30" t="s">
        <v>5</v>
      </c>
      <c r="B12" s="52">
        <v>686.41129999999998</v>
      </c>
      <c r="C12" s="53">
        <v>49098.164700000001</v>
      </c>
      <c r="D12" s="53">
        <v>0</v>
      </c>
      <c r="E12" s="48">
        <f t="shared" si="0"/>
        <v>19008.686699999998</v>
      </c>
      <c r="F12" s="48">
        <f t="shared" si="1"/>
        <v>12783.049800000001</v>
      </c>
      <c r="G12" s="48">
        <f t="shared" si="2"/>
        <v>7478.9398000000001</v>
      </c>
      <c r="H12" s="48">
        <f t="shared" si="3"/>
        <v>3294.1747999999998</v>
      </c>
      <c r="I12" s="48">
        <f t="shared" si="4"/>
        <v>0</v>
      </c>
      <c r="J12" s="48">
        <f t="shared" si="5"/>
        <v>6533.3135999999995</v>
      </c>
      <c r="L12" s="50">
        <v>0</v>
      </c>
      <c r="M12" s="50">
        <v>0</v>
      </c>
      <c r="N12" s="50">
        <v>0</v>
      </c>
      <c r="O12" s="50">
        <v>19008.686699999998</v>
      </c>
      <c r="P12" s="50">
        <v>12783.049800000001</v>
      </c>
      <c r="Q12" s="50">
        <v>7478.9398000000001</v>
      </c>
      <c r="R12" s="50">
        <v>2662.8247999999999</v>
      </c>
      <c r="S12" s="50">
        <v>631.35</v>
      </c>
      <c r="T12" s="50">
        <v>0</v>
      </c>
      <c r="U12" s="50">
        <v>77.165000000000006</v>
      </c>
      <c r="V12" s="50">
        <v>68.510300000000001</v>
      </c>
      <c r="W12" s="50">
        <v>6387.6382999999996</v>
      </c>
      <c r="Y12" s="59">
        <f t="shared" si="6"/>
        <v>0</v>
      </c>
    </row>
    <row r="13" spans="1:25" ht="21.95" customHeight="1" x14ac:dyDescent="0.2">
      <c r="A13" s="30" t="s">
        <v>36</v>
      </c>
      <c r="B13" s="52">
        <v>1246.2346</v>
      </c>
      <c r="C13" s="53">
        <v>52622.4427</v>
      </c>
      <c r="D13" s="53">
        <v>0</v>
      </c>
      <c r="E13" s="48">
        <f t="shared" si="0"/>
        <v>21642.0452</v>
      </c>
      <c r="F13" s="48">
        <f t="shared" si="1"/>
        <v>10525.855799999999</v>
      </c>
      <c r="G13" s="48">
        <f t="shared" si="2"/>
        <v>6430.0859</v>
      </c>
      <c r="H13" s="48">
        <f t="shared" si="3"/>
        <v>1689.1738</v>
      </c>
      <c r="I13" s="48">
        <f t="shared" si="4"/>
        <v>315.16300000000001</v>
      </c>
      <c r="J13" s="48">
        <f t="shared" si="5"/>
        <v>12020.119000000001</v>
      </c>
      <c r="L13" s="50">
        <v>4594.5195999999996</v>
      </c>
      <c r="M13" s="50">
        <v>0</v>
      </c>
      <c r="N13" s="50">
        <v>0</v>
      </c>
      <c r="O13" s="50">
        <v>17047.525600000001</v>
      </c>
      <c r="P13" s="50">
        <v>10525.855799999999</v>
      </c>
      <c r="Q13" s="50">
        <v>6430.0859</v>
      </c>
      <c r="R13" s="50">
        <v>1646.8883000000001</v>
      </c>
      <c r="S13" s="50">
        <v>42.285499999999999</v>
      </c>
      <c r="T13" s="50">
        <v>315.16300000000001</v>
      </c>
      <c r="U13" s="50">
        <v>227.6584</v>
      </c>
      <c r="V13" s="50">
        <v>1082.6666</v>
      </c>
      <c r="W13" s="50">
        <v>10709.794</v>
      </c>
      <c r="Y13" s="59">
        <f t="shared" si="6"/>
        <v>0</v>
      </c>
    </row>
    <row r="14" spans="1:25" ht="21.95" customHeight="1" x14ac:dyDescent="0.2">
      <c r="A14" s="30" t="s">
        <v>21</v>
      </c>
      <c r="B14" s="52">
        <v>190.46809999999999</v>
      </c>
      <c r="C14" s="53">
        <v>11574.230600000001</v>
      </c>
      <c r="D14" s="53">
        <v>0</v>
      </c>
      <c r="E14" s="48">
        <f t="shared" si="0"/>
        <v>2967.6080999999999</v>
      </c>
      <c r="F14" s="48">
        <f t="shared" si="1"/>
        <v>1270.0307</v>
      </c>
      <c r="G14" s="48">
        <f t="shared" si="2"/>
        <v>1086.5907</v>
      </c>
      <c r="H14" s="48">
        <f t="shared" si="3"/>
        <v>1347.8724999999999</v>
      </c>
      <c r="I14" s="48">
        <f t="shared" si="4"/>
        <v>354.649</v>
      </c>
      <c r="J14" s="48">
        <f t="shared" si="5"/>
        <v>4547.4795999999997</v>
      </c>
      <c r="L14" s="50">
        <v>0</v>
      </c>
      <c r="M14" s="50">
        <v>0</v>
      </c>
      <c r="N14" s="50">
        <v>0</v>
      </c>
      <c r="O14" s="50">
        <v>2967.6080999999999</v>
      </c>
      <c r="P14" s="50">
        <v>1270.0307</v>
      </c>
      <c r="Q14" s="50">
        <v>1086.5907</v>
      </c>
      <c r="R14" s="50">
        <v>450.952</v>
      </c>
      <c r="S14" s="50">
        <v>896.92049999999995</v>
      </c>
      <c r="T14" s="50">
        <v>354.649</v>
      </c>
      <c r="U14" s="50">
        <v>127.1125</v>
      </c>
      <c r="V14" s="50">
        <v>95.384699999999995</v>
      </c>
      <c r="W14" s="50">
        <v>4324.9823999999999</v>
      </c>
      <c r="Y14" s="59">
        <f t="shared" si="6"/>
        <v>0</v>
      </c>
    </row>
    <row r="15" spans="1:25" ht="21.75" customHeight="1" x14ac:dyDescent="0.2">
      <c r="A15" s="34" t="s">
        <v>1</v>
      </c>
      <c r="B15" s="52">
        <v>24.126899999999999</v>
      </c>
      <c r="C15" s="53">
        <v>2952.6354000000001</v>
      </c>
      <c r="D15" s="53">
        <v>0</v>
      </c>
      <c r="E15" s="48">
        <f t="shared" si="0"/>
        <v>0</v>
      </c>
      <c r="F15" s="48">
        <f t="shared" si="1"/>
        <v>242.8125</v>
      </c>
      <c r="G15" s="48">
        <f t="shared" si="2"/>
        <v>726.05</v>
      </c>
      <c r="H15" s="48">
        <f t="shared" si="3"/>
        <v>199.39700000000002</v>
      </c>
      <c r="I15" s="48">
        <f t="shared" si="4"/>
        <v>0</v>
      </c>
      <c r="J15" s="48">
        <f t="shared" si="5"/>
        <v>1784.3759</v>
      </c>
      <c r="L15" s="50">
        <v>0</v>
      </c>
      <c r="M15" s="50">
        <v>0</v>
      </c>
      <c r="N15" s="50">
        <v>0</v>
      </c>
      <c r="O15" s="50">
        <v>0</v>
      </c>
      <c r="P15" s="50">
        <v>242.8125</v>
      </c>
      <c r="Q15" s="50">
        <v>726.05</v>
      </c>
      <c r="R15" s="50">
        <v>64.400000000000006</v>
      </c>
      <c r="S15" s="50">
        <v>134.99700000000001</v>
      </c>
      <c r="T15" s="50">
        <v>0</v>
      </c>
      <c r="U15" s="50">
        <v>0</v>
      </c>
      <c r="V15" s="50">
        <v>0</v>
      </c>
      <c r="W15" s="50">
        <v>1784.3759</v>
      </c>
      <c r="Y15" s="59">
        <f t="shared" si="6"/>
        <v>0</v>
      </c>
    </row>
    <row r="16" spans="1:25" ht="18" customHeight="1" x14ac:dyDescent="0.2">
      <c r="A16" s="24"/>
      <c r="B16" s="24"/>
      <c r="C16" s="24"/>
      <c r="D16" s="24"/>
      <c r="E16" s="24"/>
      <c r="F16" s="24"/>
      <c r="G16" s="24"/>
      <c r="H16" s="25"/>
      <c r="I16" s="24"/>
      <c r="J16" s="15" t="s">
        <v>25</v>
      </c>
    </row>
    <row r="17" spans="1:23" ht="18" customHeight="1" x14ac:dyDescent="0.2">
      <c r="L17" s="51"/>
      <c r="M17" s="13" t="s">
        <v>60</v>
      </c>
    </row>
    <row r="20" spans="1:23" x14ac:dyDescent="0.2">
      <c r="E20" s="13" t="s">
        <v>62</v>
      </c>
    </row>
    <row r="21" spans="1:23" x14ac:dyDescent="0.2">
      <c r="K21" s="13" t="s">
        <v>63</v>
      </c>
      <c r="L21" s="59">
        <f>SUM(L9:L15)-L7</f>
        <v>0</v>
      </c>
      <c r="M21" s="59">
        <f t="shared" ref="M21:W21" si="7">SUM(M9:M15)-M7</f>
        <v>0</v>
      </c>
      <c r="N21" s="59">
        <f t="shared" si="7"/>
        <v>0</v>
      </c>
      <c r="O21" s="59">
        <f t="shared" si="7"/>
        <v>0</v>
      </c>
      <c r="P21" s="59">
        <f t="shared" si="7"/>
        <v>0</v>
      </c>
      <c r="Q21" s="59">
        <f t="shared" si="7"/>
        <v>0</v>
      </c>
      <c r="R21" s="59">
        <f t="shared" si="7"/>
        <v>0</v>
      </c>
      <c r="S21" s="59">
        <f t="shared" si="7"/>
        <v>0</v>
      </c>
      <c r="T21" s="59">
        <f t="shared" si="7"/>
        <v>0</v>
      </c>
      <c r="U21" s="59">
        <f t="shared" si="7"/>
        <v>0</v>
      </c>
      <c r="V21" s="59">
        <f t="shared" si="7"/>
        <v>0</v>
      </c>
      <c r="W21" s="59">
        <f t="shared" si="7"/>
        <v>0</v>
      </c>
    </row>
    <row r="25" spans="1:23" x14ac:dyDescent="0.2">
      <c r="A25" s="14"/>
    </row>
    <row r="26" spans="1:23" x14ac:dyDescent="0.2">
      <c r="A26" s="14"/>
    </row>
  </sheetData>
  <mergeCells count="4">
    <mergeCell ref="B3:B5"/>
    <mergeCell ref="C3:J3"/>
    <mergeCell ref="C4:C5"/>
    <mergeCell ref="D4:D5"/>
  </mergeCells>
  <phoneticPr fontId="3"/>
  <pageMargins left="0.39370078740157483" right="0.39370078740157483" top="1.3779527559055118" bottom="0.59055118110236227" header="0.39370078740157483" footer="0.31496062992125984"/>
  <pageSetup paperSize="9" scale="48" pageOrder="overThenDown" orientation="landscape" r:id="rId1"/>
  <headerFooter scaleWithDoc="0" alignWithMargins="0">
    <oddHeader>&amp;L&amp;"ＭＳ ゴシック,標準"建設・住宅&amp;R&amp;"ＭＳ ゴシック,標準"建設・住宅</oddHeader>
    <oddFooter>&amp;C&amp;F&amp;A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80(1)公共工事受注状況（工事種類）</vt:lpstr>
      <vt:lpstr>80(2)公共工事受注状況（発注者別） </vt:lpstr>
      <vt:lpstr>#88(2)計算表（発注者別） </vt:lpstr>
      <vt:lpstr>'#88(2)計算表（発注者別） '!Print_Area</vt:lpstr>
      <vt:lpstr>'80(2)公共工事受注状況（発注者別） 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