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s150174\share\07　長寿介護課\Ｒ６\03_居宅サービス・介護人材班\（居宅班）処遇改善支援補助金（西内）\20241009実績報告書提出受付開始\実績報告書（記入要領）\"/>
    </mc:Choice>
  </mc:AlternateContent>
  <bookViews>
    <workbookView xWindow="-28920" yWindow="-2150" windowWidth="29040" windowHeight="1584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'別紙様式3-2（補助金）'!$A$1:$BC$30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setup</author>
  </authors>
  <commentList>
    <comment ref="G8" authorId="0" shapeId="0">
      <text>
        <r>
          <rPr>
            <b/>
            <u/>
            <sz val="11"/>
            <color rgb="FF000000"/>
            <rFont val="MS P ゴシック"/>
            <family val="3"/>
            <charset val="128"/>
          </rPr>
          <t>空欄の場合、先に「基本情報入力シート」を記入してください。</t>
        </r>
      </text>
    </comment>
    <comment ref="T8" authorId="1" shapeId="0">
      <text>
        <r>
          <rPr>
            <b/>
            <sz val="16"/>
            <color indexed="81"/>
            <rFont val="MS P ゴシック"/>
            <family val="3"/>
            <charset val="128"/>
          </rPr>
          <t>・令和６年７月から１０月の各月末（９月末、１０月末は、過誤請求又は月遅れ請求を行った場合のみ該当）に、各介護サービス事業所等あて送付されている「支払額決定通知書」を確認のうえ、金額を記入してください。
・過誤請求により、「支払額決定通知書」にマイナスの金額が表示されている場合、差引きした金額を記入してください。</t>
        </r>
      </text>
    </comment>
    <comment ref="U9" authorId="1" shapeId="0">
      <text>
        <r>
          <rPr>
            <b/>
            <sz val="16"/>
            <color indexed="81"/>
            <rFont val="MS P ゴシック"/>
            <family val="3"/>
            <charset val="128"/>
          </rPr>
          <t>・「支払額決定通知書」のサービス提供年月が、令和６年４月及び５月分の金額を合計し、記入してください。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<sst xmlns="http://schemas.openxmlformats.org/spreadsheetml/2006/main" count="4432" uniqueCount="1914">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</sst>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6"/>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6743" y="742418"/>
          <a:ext cx="423439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0920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49999999999999" customHeight="1"/>
  <cols>
    <col min="1" max="1" width="4.6328125" style="47" customWidth="1"/>
    <col min="2" max="2" width="11" style="47" customWidth="1"/>
    <col min="3" max="12" width="1.7265625" style="47" customWidth="1"/>
    <col min="13" max="17" width="2.7265625" style="47" customWidth="1"/>
    <col min="18" max="22" width="2.6328125" style="47" customWidth="1"/>
    <col min="23" max="23" width="14.08984375" style="47" customWidth="1"/>
    <col min="24" max="24" width="25" style="47" customWidth="1"/>
    <col min="25" max="25" width="40.6328125" style="47" customWidth="1"/>
    <col min="26" max="26" width="7.08984375" style="47" customWidth="1"/>
    <col min="27" max="27" width="0.36328125" style="47" hidden="1" customWidth="1"/>
    <col min="28" max="28" width="10.36328125" style="47" bestFit="1" customWidth="1"/>
    <col min="29" max="16384" width="9" style="47"/>
  </cols>
  <sheetData>
    <row r="1" spans="1:26" ht="20.149999999999999" customHeight="1">
      <c r="A1" s="46" t="s">
        <v>133</v>
      </c>
    </row>
    <row r="2" spans="1:26" ht="17.25" customHeight="1">
      <c r="A2" s="48"/>
    </row>
    <row r="3" spans="1:26" s="49"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68</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
      <c r="A6" s="221" t="s">
        <v>134</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159</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51"/>
      <c r="Z22" s="51"/>
    </row>
    <row r="23" spans="1:27" ht="20.149999999999999" customHeight="1" thickBot="1">
      <c r="A23" s="51"/>
      <c r="B23" s="57"/>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51"/>
      <c r="Z23" s="51"/>
      <c r="AA23" s="47" t="s">
        <v>32</v>
      </c>
    </row>
    <row r="24" spans="1:27" ht="20.149999999999999" customHeight="1" thickBot="1">
      <c r="A24" s="51"/>
      <c r="B24" s="56" t="s">
        <v>33</v>
      </c>
      <c r="C24" s="260" t="s">
        <v>34</v>
      </c>
      <c r="D24" s="260"/>
      <c r="E24" s="260"/>
      <c r="F24" s="260"/>
      <c r="G24" s="260"/>
      <c r="H24" s="260"/>
      <c r="I24" s="260"/>
      <c r="J24" s="260"/>
      <c r="K24" s="260"/>
      <c r="L24" s="261"/>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51"/>
      <c r="Z25" s="51"/>
    </row>
    <row r="26" spans="1:27" ht="20.149999999999999" customHeight="1">
      <c r="A26" s="51"/>
      <c r="B26" s="57"/>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51"/>
      <c r="Z26" s="51"/>
    </row>
    <row r="27" spans="1:27" ht="20.149999999999999" customHeight="1">
      <c r="A27" s="51"/>
      <c r="B27" s="56"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51"/>
      <c r="Z27" s="51"/>
    </row>
    <row r="28" spans="1:27" ht="20.149999999999999" customHeight="1" thickBot="1">
      <c r="A28" s="51"/>
      <c r="B28" s="57"/>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51"/>
      <c r="Z28" s="51"/>
    </row>
    <row r="29" spans="1:27" ht="20.149999999999999" customHeight="1" thickBot="1">
      <c r="A29" s="51"/>
      <c r="B29" s="261" t="s">
        <v>1886</v>
      </c>
      <c r="C29" s="262"/>
      <c r="D29" s="262"/>
      <c r="E29" s="262"/>
      <c r="F29" s="262"/>
      <c r="G29" s="262"/>
      <c r="H29" s="262"/>
      <c r="I29" s="262"/>
      <c r="J29" s="262"/>
      <c r="K29" s="262"/>
      <c r="L29" s="263"/>
      <c r="M29" s="264"/>
      <c r="N29" s="265"/>
      <c r="O29" s="265"/>
      <c r="P29" s="265"/>
      <c r="Q29" s="265"/>
      <c r="R29" s="265"/>
      <c r="S29" s="265"/>
      <c r="T29" s="266"/>
      <c r="U29" s="59"/>
      <c r="V29" s="60"/>
      <c r="W29" s="60"/>
      <c r="X29" s="60"/>
      <c r="Y29" s="51"/>
      <c r="Z29" s="51"/>
    </row>
    <row r="30" spans="1:27" ht="20.149999999999999" customHeight="1">
      <c r="A30" s="51"/>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51"/>
      <c r="Z30" s="51"/>
    </row>
    <row r="31" spans="1:27" ht="20.149999999999999" customHeight="1">
      <c r="A31" s="51"/>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51"/>
      <c r="Z31" s="51"/>
    </row>
    <row r="32" spans="1:27" ht="20.149999999999999" customHeight="1">
      <c r="A32" s="51"/>
      <c r="B32" s="56"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51"/>
      <c r="Z32" s="51"/>
    </row>
    <row r="33" spans="1:40" ht="20.149999999999999" customHeight="1" thickBot="1">
      <c r="A33" s="51"/>
      <c r="B33" s="62"/>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c r="D40" s="258"/>
      <c r="E40" s="258"/>
      <c r="F40" s="258"/>
      <c r="G40" s="258"/>
      <c r="H40" s="258"/>
      <c r="I40" s="258"/>
      <c r="J40" s="258"/>
      <c r="K40" s="258"/>
      <c r="L40" s="259"/>
      <c r="M40" s="248"/>
      <c r="N40" s="249"/>
      <c r="O40" s="249"/>
      <c r="P40" s="249"/>
      <c r="Q40" s="250"/>
      <c r="R40" s="251"/>
      <c r="S40" s="252"/>
      <c r="T40" s="252"/>
      <c r="U40" s="252"/>
      <c r="V40" s="253"/>
      <c r="W40" s="4"/>
      <c r="X40" s="25"/>
      <c r="Y40" s="26"/>
      <c r="Z40" s="220" t="str">
        <f>IF(COUNTIF(R40:R254,C18)=COUNTA(C40:C254),"○","×")</f>
        <v>○</v>
      </c>
      <c r="AB40" s="273" t="s">
        <v>1897</v>
      </c>
      <c r="AC40" s="274"/>
      <c r="AD40" s="274"/>
      <c r="AE40" s="274"/>
      <c r="AF40" s="274"/>
      <c r="AG40" s="274"/>
      <c r="AH40" s="274"/>
      <c r="AI40" s="274"/>
      <c r="AJ40" s="274"/>
      <c r="AK40" s="274"/>
      <c r="AL40" s="274"/>
      <c r="AM40" s="274"/>
      <c r="AN40" s="275"/>
    </row>
    <row r="41" spans="1:40" ht="38.25" customHeight="1">
      <c r="A41" s="51"/>
      <c r="B41" s="55">
        <f>B40+1</f>
        <v>2</v>
      </c>
      <c r="C41" s="229"/>
      <c r="D41" s="230"/>
      <c r="E41" s="230"/>
      <c r="F41" s="230"/>
      <c r="G41" s="230"/>
      <c r="H41" s="230"/>
      <c r="I41" s="230"/>
      <c r="J41" s="230"/>
      <c r="K41" s="230"/>
      <c r="L41" s="231"/>
      <c r="M41" s="234"/>
      <c r="N41" s="235"/>
      <c r="O41" s="235"/>
      <c r="P41" s="235"/>
      <c r="Q41" s="236"/>
      <c r="R41" s="237"/>
      <c r="S41" s="238"/>
      <c r="T41" s="238"/>
      <c r="U41" s="238"/>
      <c r="V41" s="239"/>
      <c r="W41" s="36"/>
      <c r="X41" s="5"/>
      <c r="Y41" s="6"/>
      <c r="Z41" s="68"/>
    </row>
    <row r="42" spans="1:40" ht="38.25" customHeight="1">
      <c r="A42" s="51"/>
      <c r="B42" s="55">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36"/>
      <c r="X42" s="5"/>
      <c r="Y42" s="6"/>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Normal="120" zoomScaleSheetLayoutView="100" workbookViewId="0"/>
  </sheetViews>
  <sheetFormatPr defaultColWidth="9" defaultRowHeight="13"/>
  <cols>
    <col min="1" max="1" width="2.453125" style="72" customWidth="1"/>
    <col min="2" max="3" width="2.7265625" style="72" customWidth="1"/>
    <col min="4" max="4" width="3.453125" style="72" customWidth="1"/>
    <col min="5" max="6" width="2.7265625" style="72" customWidth="1"/>
    <col min="7" max="11" width="2.453125" style="72" customWidth="1"/>
    <col min="12" max="13" width="3" style="72" customWidth="1"/>
    <col min="14" max="36" width="2.453125" style="72" customWidth="1"/>
    <col min="37" max="37" width="4.08984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410" t="s">
        <v>25</v>
      </c>
      <c r="AD1" s="411"/>
      <c r="AE1" s="411"/>
      <c r="AF1" s="410">
        <f>基本情報入力シート!C18</f>
        <v>0</v>
      </c>
      <c r="AG1" s="411"/>
      <c r="AH1" s="411"/>
      <c r="AI1" s="411"/>
      <c r="AJ1" s="412"/>
    </row>
    <row r="2" spans="1:46" ht="6" customHeight="1"/>
    <row r="3" spans="1:46" ht="16.5">
      <c r="A3" s="413" t="s">
        <v>158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69</v>
      </c>
    </row>
    <row r="6" spans="1:46" s="73"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
      </c>
      <c r="L13" s="435"/>
      <c r="M13" s="435"/>
      <c r="N13" s="435"/>
      <c r="O13" s="435"/>
      <c r="P13" s="435"/>
      <c r="Q13" s="435"/>
      <c r="R13" s="435"/>
      <c r="S13" s="435"/>
      <c r="T13" s="435"/>
      <c r="U13" s="369" t="s">
        <v>29</v>
      </c>
      <c r="V13" s="369"/>
      <c r="W13" s="369"/>
      <c r="X13" s="369"/>
      <c r="Y13" s="435" t="str">
        <f>IF(基本情報入力シート!M33="","",基本情報入力シート!M33)</f>
        <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137</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0</v>
      </c>
      <c r="AA16" s="361"/>
      <c r="AB16" s="361"/>
      <c r="AC16" s="361"/>
      <c r="AD16" s="361"/>
      <c r="AE16" s="361"/>
      <c r="AF16" s="361"/>
      <c r="AG16" s="344" t="s">
        <v>4</v>
      </c>
      <c r="AH16" s="362"/>
      <c r="AI16" s="73"/>
      <c r="AJ16" s="51"/>
      <c r="AR16" s="83"/>
    </row>
    <row r="17" spans="1:47" s="47" customFormat="1" ht="19.5" customHeight="1" thickBot="1">
      <c r="A17" s="363" t="s">
        <v>138</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s="47" t="s">
        <v>135</v>
      </c>
      <c r="AJ17" s="84" t="str">
        <f>IF(Z17="","",IF(Z16="","",IF(Z17&gt;=Z16,"○","☓")))</f>
        <v/>
      </c>
      <c r="AK17" s="339" t="s">
        <v>147</v>
      </c>
      <c r="AL17" s="340"/>
      <c r="AM17" s="340"/>
      <c r="AN17" s="340"/>
      <c r="AO17" s="340"/>
      <c r="AP17" s="340"/>
      <c r="AQ17" s="340"/>
      <c r="AR17" s="340"/>
      <c r="AS17" s="340"/>
      <c r="AT17" s="340"/>
      <c r="AU17" s="341"/>
    </row>
    <row r="18" spans="1:47" s="47" customFormat="1" ht="19.5" customHeight="1" thickBot="1">
      <c r="A18" s="432" t="s">
        <v>139</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140</v>
      </c>
      <c r="C19" s="343"/>
      <c r="D19" s="343"/>
      <c r="E19" s="343"/>
      <c r="F19" s="343"/>
      <c r="G19" s="343"/>
      <c r="H19" s="343"/>
      <c r="I19" s="343"/>
      <c r="J19" s="343"/>
      <c r="K19" s="343"/>
      <c r="L19" s="343"/>
      <c r="M19" s="343"/>
      <c r="N19" s="343"/>
      <c r="O19" s="343"/>
      <c r="P19" s="343"/>
      <c r="Q19" s="343"/>
      <c r="R19" s="343"/>
      <c r="S19" s="343"/>
      <c r="T19" s="343"/>
      <c r="U19" s="336">
        <f>'別紙様式3-2（補助金）'!F6</f>
        <v>0</v>
      </c>
      <c r="V19" s="337"/>
      <c r="W19" s="337"/>
      <c r="X19" s="337"/>
      <c r="Y19" s="338"/>
      <c r="Z19" s="344" t="s">
        <v>4</v>
      </c>
      <c r="AA19" s="345"/>
      <c r="AB19" s="88" t="s">
        <v>23</v>
      </c>
      <c r="AC19" s="349">
        <f>IFERROR(U21/U19*100,0)</f>
        <v>0</v>
      </c>
      <c r="AD19" s="350"/>
      <c r="AE19" s="89" t="s">
        <v>24</v>
      </c>
      <c r="AF19" s="90" t="s">
        <v>55</v>
      </c>
      <c r="AG19" s="47" t="s">
        <v>135</v>
      </c>
      <c r="AH19" s="84" t="str">
        <f>IF(AC19=0,"×",IF(AC19&gt;=(200/3),"○","×"))</f>
        <v>×</v>
      </c>
      <c r="AI19" s="86"/>
      <c r="AJ19" s="86"/>
      <c r="AK19" s="370" t="s">
        <v>148</v>
      </c>
      <c r="AL19" s="371"/>
      <c r="AM19" s="371"/>
      <c r="AN19" s="371"/>
      <c r="AO19" s="371"/>
      <c r="AP19" s="371"/>
      <c r="AQ19" s="371"/>
      <c r="AR19" s="371"/>
      <c r="AS19" s="371"/>
      <c r="AT19" s="371"/>
      <c r="AU19" s="372"/>
    </row>
    <row r="20" spans="1:47" s="47" customFormat="1" ht="19.5" customHeight="1" thickBot="1">
      <c r="A20" s="87"/>
      <c r="B20" s="346" t="s">
        <v>141</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1908</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142</v>
      </c>
      <c r="E22" s="352"/>
      <c r="F22" s="352"/>
      <c r="G22" s="352"/>
      <c r="H22" s="352"/>
      <c r="I22" s="352"/>
      <c r="J22" s="352"/>
      <c r="K22" s="352"/>
      <c r="L22" s="352"/>
      <c r="M22" s="353"/>
      <c r="N22" s="354"/>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143</v>
      </c>
      <c r="F23" s="358"/>
      <c r="G23" s="358"/>
      <c r="H23" s="358"/>
      <c r="I23" s="358"/>
      <c r="J23" s="358"/>
      <c r="K23" s="358"/>
      <c r="L23" s="358"/>
      <c r="M23" s="359"/>
      <c r="N23" s="354"/>
      <c r="O23" s="355"/>
      <c r="P23" s="355"/>
      <c r="Q23" s="355"/>
      <c r="R23" s="355"/>
      <c r="S23" s="356"/>
      <c r="T23" s="104" t="s">
        <v>4</v>
      </c>
      <c r="U23" s="105" t="s">
        <v>23</v>
      </c>
      <c r="V23" s="329">
        <f>IFERROR(N23/N22*100,0)</f>
        <v>0</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71</v>
      </c>
      <c r="O24" s="438"/>
      <c r="P24" s="439"/>
      <c r="Q24" s="440">
        <f>N23/2</f>
        <v>0</v>
      </c>
      <c r="R24" s="441"/>
      <c r="S24" s="442"/>
      <c r="T24" s="106" t="s">
        <v>136</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144</v>
      </c>
      <c r="E25" s="423"/>
      <c r="F25" s="423"/>
      <c r="G25" s="423"/>
      <c r="H25" s="423"/>
      <c r="I25" s="423"/>
      <c r="J25" s="423"/>
      <c r="K25" s="423"/>
      <c r="L25" s="423"/>
      <c r="M25" s="424"/>
      <c r="N25" s="354"/>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143</v>
      </c>
      <c r="F26" s="358"/>
      <c r="G26" s="358"/>
      <c r="H26" s="358"/>
      <c r="I26" s="358"/>
      <c r="J26" s="358"/>
      <c r="K26" s="358"/>
      <c r="L26" s="358"/>
      <c r="M26" s="359"/>
      <c r="N26" s="354"/>
      <c r="O26" s="355"/>
      <c r="P26" s="355"/>
      <c r="Q26" s="355"/>
      <c r="R26" s="355"/>
      <c r="S26" s="356"/>
      <c r="T26" s="104" t="s">
        <v>4</v>
      </c>
      <c r="U26" s="105" t="s">
        <v>23</v>
      </c>
      <c r="V26" s="329">
        <f>IFERROR(N26/N25*100,0)</f>
        <v>0</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71</v>
      </c>
      <c r="O27" s="388"/>
      <c r="P27" s="389"/>
      <c r="Q27" s="390">
        <f>N26/2</f>
        <v>0</v>
      </c>
      <c r="R27" s="391"/>
      <c r="S27" s="392"/>
      <c r="T27" s="106" t="s">
        <v>136</v>
      </c>
      <c r="U27" s="105"/>
      <c r="V27" s="393"/>
      <c r="W27" s="393"/>
      <c r="X27" s="102"/>
      <c r="Y27" s="94"/>
      <c r="Z27" s="86"/>
      <c r="AA27" s="86"/>
      <c r="AB27" s="86"/>
      <c r="AC27" s="86"/>
      <c r="AD27" s="86"/>
      <c r="AE27" s="86"/>
      <c r="AF27" s="86"/>
      <c r="AG27" s="86"/>
      <c r="AH27" s="73"/>
      <c r="AQ27" s="83"/>
    </row>
    <row r="28" spans="1:47" s="73" customFormat="1" ht="24.75" customHeight="1">
      <c r="A28" s="400" t="s">
        <v>1887</v>
      </c>
      <c r="B28" s="400"/>
      <c r="C28" s="401"/>
      <c r="D28" s="34"/>
      <c r="E28" s="466" t="s">
        <v>1879</v>
      </c>
      <c r="F28" s="466"/>
      <c r="G28" s="466"/>
      <c r="H28" s="402" t="s">
        <v>1880</v>
      </c>
      <c r="I28" s="402"/>
      <c r="J28" s="402"/>
      <c r="K28" s="402"/>
      <c r="L28" s="404"/>
      <c r="M28" s="405"/>
      <c r="N28" s="408" t="s">
        <v>1881</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1882</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1883</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1885</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145</v>
      </c>
      <c r="C33" s="377"/>
      <c r="D33" s="377"/>
      <c r="E33" s="377"/>
      <c r="F33" s="377"/>
      <c r="G33" s="377"/>
      <c r="H33" s="377"/>
      <c r="I33" s="377"/>
      <c r="J33" s="377"/>
      <c r="K33" s="377"/>
      <c r="L33" s="377"/>
      <c r="M33" s="377"/>
      <c r="N33" s="377"/>
      <c r="O33" s="377"/>
      <c r="P33" s="378" t="e">
        <f>P34-P35</f>
        <v>#VALUE!</v>
      </c>
      <c r="Q33" s="378"/>
      <c r="R33" s="378"/>
      <c r="S33" s="378"/>
      <c r="T33" s="378"/>
      <c r="U33" s="378"/>
      <c r="V33" s="114" t="s">
        <v>4</v>
      </c>
      <c r="W33" s="72" t="s">
        <v>135</v>
      </c>
      <c r="X33" s="379"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58" t="s">
        <v>75</v>
      </c>
      <c r="C34" s="459"/>
      <c r="D34" s="459"/>
      <c r="E34" s="459"/>
      <c r="F34" s="459"/>
      <c r="G34" s="459"/>
      <c r="H34" s="459"/>
      <c r="I34" s="459"/>
      <c r="J34" s="459"/>
      <c r="K34" s="459"/>
      <c r="L34" s="459"/>
      <c r="M34" s="459"/>
      <c r="N34" s="459"/>
      <c r="O34" s="465"/>
      <c r="P34" s="303"/>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76</v>
      </c>
      <c r="C35" s="459"/>
      <c r="D35" s="459"/>
      <c r="E35" s="459"/>
      <c r="F35" s="459"/>
      <c r="G35" s="459"/>
      <c r="H35" s="459"/>
      <c r="I35" s="459"/>
      <c r="J35" s="459"/>
      <c r="K35" s="459"/>
      <c r="L35" s="459"/>
      <c r="M35" s="459"/>
      <c r="N35" s="459"/>
      <c r="O35" s="459"/>
      <c r="P35" s="460" t="str">
        <f>IF('別紙様式3-2（補助金）'!$F$5=0,"",'別紙様式3-2（補助金）'!$F$5)</f>
        <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77</v>
      </c>
      <c r="C36" s="310"/>
      <c r="D36" s="310"/>
      <c r="E36" s="310"/>
      <c r="F36" s="310"/>
      <c r="G36" s="310"/>
      <c r="H36" s="310"/>
      <c r="I36" s="310"/>
      <c r="J36" s="310"/>
      <c r="K36" s="310"/>
      <c r="L36" s="310"/>
      <c r="M36" s="310"/>
      <c r="N36" s="310"/>
      <c r="O36" s="461"/>
      <c r="P36" s="303"/>
      <c r="Q36" s="304"/>
      <c r="R36" s="304"/>
      <c r="S36" s="304"/>
      <c r="T36" s="304"/>
      <c r="U36" s="305"/>
      <c r="V36" s="121" t="s">
        <v>4</v>
      </c>
      <c r="W36" s="72" t="s">
        <v>135</v>
      </c>
      <c r="X36" s="381"/>
      <c r="Y36" s="115"/>
      <c r="Z36" s="115"/>
      <c r="AA36" s="116"/>
    </row>
    <row r="37" spans="1:47" s="47" customFormat="1" ht="46.5" customHeight="1">
      <c r="A37" s="325" t="s">
        <v>1884</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1894</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1893</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19" t="s">
        <v>1895</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c r="H45" s="323"/>
      <c r="I45" s="137" t="s">
        <v>3</v>
      </c>
      <c r="J45" s="322"/>
      <c r="K45" s="323"/>
      <c r="L45" s="137" t="s">
        <v>5</v>
      </c>
      <c r="M45" s="138"/>
      <c r="N45" s="320" t="s">
        <v>30</v>
      </c>
      <c r="O45" s="320"/>
      <c r="P45" s="320"/>
      <c r="Q45" s="462"/>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152</v>
      </c>
      <c r="O46" s="324"/>
      <c r="P46" s="324"/>
      <c r="Q46" s="457" t="s">
        <v>38</v>
      </c>
      <c r="R46" s="457"/>
      <c r="S46" s="313"/>
      <c r="T46" s="314"/>
      <c r="U46" s="314"/>
      <c r="V46" s="314"/>
      <c r="W46" s="315"/>
      <c r="X46" s="312" t="s">
        <v>39</v>
      </c>
      <c r="Y46" s="312"/>
      <c r="Z46" s="313"/>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1892</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1899</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157</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
      </c>
    </row>
    <row r="58" spans="1:36">
      <c r="A58" s="155" t="s">
        <v>155</v>
      </c>
      <c r="B58" s="309" t="s">
        <v>1889</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284"/>
  <sheetViews>
    <sheetView view="pageBreakPreview" zoomScale="60" zoomScaleNormal="85" zoomScalePageLayoutView="70" workbookViewId="0">
      <selection activeCell="L11" sqref="L11"/>
    </sheetView>
  </sheetViews>
  <sheetFormatPr defaultColWidth="2.453125" defaultRowHeight="13"/>
  <cols>
    <col min="1" max="1" width="4" style="47" customWidth="1"/>
    <col min="2" max="2" width="16.6328125" style="164" customWidth="1"/>
    <col min="3" max="3" width="20.453125" style="165" customWidth="1"/>
    <col min="4" max="4" width="11.6328125" style="47" customWidth="1"/>
    <col min="5" max="5" width="15.90625" style="47" customWidth="1"/>
    <col min="6" max="6" width="31.08984375" style="47" customWidth="1"/>
    <col min="7" max="7" width="31.36328125" style="47" customWidth="1"/>
    <col min="8" max="8" width="4.6328125" style="47" customWidth="1"/>
    <col min="9" max="9" width="3.6328125" style="47" customWidth="1"/>
    <col min="10" max="10" width="3.08984375" style="47" customWidth="1"/>
    <col min="11" max="11" width="3.6328125" style="47" customWidth="1"/>
    <col min="12" max="12" width="8" style="47" customWidth="1"/>
    <col min="13" max="13" width="3.6328125" style="47" customWidth="1"/>
    <col min="14" max="14" width="3.08984375" style="47" customWidth="1"/>
    <col min="15" max="15" width="3.6328125" style="47" customWidth="1"/>
    <col min="16" max="16" width="3.08984375" style="47" customWidth="1"/>
    <col min="17" max="17" width="2.453125" style="47" customWidth="1"/>
    <col min="18" max="18" width="3.453125" style="47" customWidth="1"/>
    <col min="19" max="19" width="5.90625" style="47" customWidth="1"/>
    <col min="20" max="20" width="15.6328125" style="47" customWidth="1"/>
    <col min="21" max="21" width="15" style="47" customWidth="1"/>
    <col min="22" max="22" width="4.08984375" style="47" customWidth="1"/>
    <col min="23" max="16384" width="2.4531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69" t="s">
        <v>30</v>
      </c>
      <c r="B3" s="470"/>
      <c r="C3" s="471" t="str">
        <f>IF(基本情報入力シート!M23="","",基本情報入力シート!M23)</f>
        <v/>
      </c>
      <c r="D3" s="472"/>
      <c r="E3" s="472"/>
      <c r="F3" s="473"/>
      <c r="G3" s="170" t="s">
        <v>56</v>
      </c>
      <c r="H3" s="222" t="s">
        <v>1903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74</v>
      </c>
      <c r="B5" s="475"/>
      <c r="C5" s="475"/>
      <c r="D5" s="475"/>
      <c r="E5" s="475"/>
      <c r="F5" s="175">
        <f>IFERROR(SUM(T:T),"")</f>
        <v>0</v>
      </c>
      <c r="G5" s="176"/>
      <c r="H5" s="222"/>
      <c r="I5" s="222"/>
      <c r="J5" s="222"/>
      <c r="K5" s="222"/>
      <c r="L5" s="222"/>
      <c r="M5" s="222"/>
      <c r="N5" s="222"/>
      <c r="O5" s="222"/>
      <c r="P5" s="222"/>
      <c r="Q5" s="222"/>
      <c r="R5" s="222"/>
      <c r="S5" s="222"/>
      <c r="T5" s="222"/>
      <c r="U5" s="222"/>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73</v>
      </c>
      <c r="G8" s="487" t="s">
        <v>7</v>
      </c>
      <c r="H8" s="495" t="s">
        <v>132</v>
      </c>
      <c r="I8" s="496"/>
      <c r="J8" s="496"/>
      <c r="K8" s="496"/>
      <c r="L8" s="496"/>
      <c r="M8" s="496"/>
      <c r="N8" s="496"/>
      <c r="O8" s="496"/>
      <c r="P8" s="496"/>
      <c r="Q8" s="496"/>
      <c r="R8" s="496"/>
      <c r="S8" s="497"/>
      <c r="T8" s="492" t="s">
        <v>1913</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1902</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5"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