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地域医療介護総合確保基金\R6\02_申請募集\01_受講料補助（キャリアアップ・代替）\○様式\交付申請\"/>
    </mc:Choice>
  </mc:AlternateContent>
  <bookViews>
    <workbookView xWindow="9590" yWindow="-20" windowWidth="9570" windowHeight="9000" tabRatio="846" activeTab="2"/>
  </bookViews>
  <sheets>
    <sheet name="（付表１－１）所要額調書" sheetId="37" r:id="rId1"/>
    <sheet name="（付表１－２）実施計画" sheetId="35" r:id="rId2"/>
    <sheet name="（付表１－３）所要額精算書" sheetId="39" r:id="rId3"/>
    <sheet name="（付表１－４）実績" sheetId="40" r:id="rId4"/>
  </sheets>
  <definedNames>
    <definedName name="_xlnm.Print_Area" localSheetId="0">'（付表１－１）所要額調書'!$A$1:$S$42</definedName>
    <definedName name="_xlnm.Print_Area" localSheetId="1">'（付表１－２）実施計画'!$A$1:$K$18</definedName>
    <definedName name="_xlnm.Print_Area" localSheetId="2">'（付表１－３）所要額精算書'!$A$1:$Y$39</definedName>
    <definedName name="_xlnm.Print_Area" localSheetId="3">'（付表１－４）実績'!$A$1:$K$18</definedName>
  </definedNames>
  <calcPr calcId="162913"/>
</workbook>
</file>

<file path=xl/calcChain.xml><?xml version="1.0" encoding="utf-8"?>
<calcChain xmlns="http://schemas.openxmlformats.org/spreadsheetml/2006/main">
  <c r="K15" i="35" l="1"/>
  <c r="K15" i="39"/>
  <c r="K15" i="40"/>
  <c r="K15" i="37"/>
  <c r="O31" i="37" l="1"/>
  <c r="M31" i="37"/>
  <c r="K31" i="37"/>
  <c r="I31" i="37"/>
  <c r="G31" i="37"/>
  <c r="E31" i="37"/>
  <c r="C31" i="37"/>
  <c r="M24" i="37"/>
  <c r="O24" i="37" s="1"/>
  <c r="K24" i="37"/>
  <c r="G24" i="37"/>
  <c r="R28" i="39" l="1"/>
  <c r="O28" i="39"/>
  <c r="M28" i="39"/>
  <c r="K28" i="39"/>
  <c r="I28" i="39"/>
  <c r="G28" i="39"/>
  <c r="E28" i="39"/>
  <c r="C28" i="39"/>
  <c r="K18" i="39"/>
  <c r="G18" i="39"/>
  <c r="M18" i="39" s="1"/>
  <c r="O18" i="39" s="1"/>
  <c r="G15" i="39"/>
  <c r="M15" i="39" s="1"/>
  <c r="O15" i="39" s="1"/>
  <c r="R31" i="37"/>
  <c r="M18" i="37"/>
  <c r="O18" i="37" s="1"/>
  <c r="K18" i="37"/>
  <c r="G18" i="37"/>
  <c r="G15" i="37"/>
  <c r="M15" i="37" s="1"/>
  <c r="O15" i="37" s="1"/>
  <c r="I16" i="40" l="1"/>
  <c r="M27" i="39"/>
  <c r="O27" i="39" s="1"/>
  <c r="G27" i="39"/>
  <c r="K24" i="39"/>
  <c r="M24" i="39" s="1"/>
  <c r="O24" i="39" s="1"/>
  <c r="G24" i="39"/>
  <c r="M21" i="39"/>
  <c r="O21" i="39" s="1"/>
  <c r="K21" i="39"/>
  <c r="G21" i="39"/>
  <c r="M12" i="39"/>
  <c r="K12" i="39"/>
  <c r="G12" i="39"/>
  <c r="O12" i="39" l="1"/>
  <c r="X28" i="39" s="1"/>
  <c r="I16" i="35" l="1"/>
  <c r="K27" i="37"/>
  <c r="G27" i="37"/>
  <c r="M27" i="37" s="1"/>
  <c r="O27" i="37" s="1"/>
  <c r="G21" i="37"/>
  <c r="K12" i="37" l="1"/>
  <c r="K21" i="37" l="1"/>
  <c r="M21" i="37"/>
  <c r="O21" i="37" s="1"/>
  <c r="G30" i="37"/>
  <c r="M30" i="37" s="1"/>
  <c r="O30" i="37" s="1"/>
  <c r="G12" i="37"/>
  <c r="M12" i="37" l="1"/>
  <c r="O12" i="37" l="1"/>
</calcChain>
</file>

<file path=xl/sharedStrings.xml><?xml version="1.0" encoding="utf-8"?>
<sst xmlns="http://schemas.openxmlformats.org/spreadsheetml/2006/main" count="207" uniqueCount="72">
  <si>
    <t>合計</t>
    <rPh sb="0" eb="2">
      <t>ゴウケイ</t>
    </rPh>
    <phoneticPr fontId="2"/>
  </si>
  <si>
    <t>受講料（円）</t>
    <rPh sb="0" eb="3">
      <t>ジュコウリョウ</t>
    </rPh>
    <rPh sb="4" eb="5">
      <t>エン</t>
    </rPh>
    <phoneticPr fontId="2"/>
  </si>
  <si>
    <t>―</t>
    <phoneticPr fontId="2"/>
  </si>
  <si>
    <t>事業所名</t>
    <rPh sb="0" eb="3">
      <t>ジギョウショ</t>
    </rPh>
    <rPh sb="3" eb="4">
      <t>メイ</t>
    </rPh>
    <phoneticPr fontId="2"/>
  </si>
  <si>
    <t>費用負担方法（※）</t>
    <rPh sb="0" eb="2">
      <t>ヒヨウ</t>
    </rPh>
    <rPh sb="2" eb="4">
      <t>フタン</t>
    </rPh>
    <rPh sb="4" eb="6">
      <t>ホウホウ</t>
    </rPh>
    <phoneticPr fontId="2"/>
  </si>
  <si>
    <t>受講者所属</t>
    <phoneticPr fontId="2"/>
  </si>
  <si>
    <t>No.</t>
    <phoneticPr fontId="2"/>
  </si>
  <si>
    <t>※「費用負担方法」の欄は、事業者が直接受講料を支払った場合は「直接負担」、受講者に支給した場合は「支給金」と記載してください。
注：記入欄が不足する場合は、適宜欄を増やしてください。</t>
    <rPh sb="2" eb="4">
      <t>ヒヨウ</t>
    </rPh>
    <rPh sb="4" eb="6">
      <t>フタン</t>
    </rPh>
    <rPh sb="6" eb="8">
      <t>ホウホウ</t>
    </rPh>
    <rPh sb="10" eb="11">
      <t>ラン</t>
    </rPh>
    <rPh sb="13" eb="16">
      <t>ジギョウシャ</t>
    </rPh>
    <rPh sb="17" eb="19">
      <t>チョクセツ</t>
    </rPh>
    <rPh sb="19" eb="22">
      <t>ジュコウリョウ</t>
    </rPh>
    <rPh sb="23" eb="25">
      <t>シハラ</t>
    </rPh>
    <rPh sb="27" eb="29">
      <t>バアイ</t>
    </rPh>
    <rPh sb="31" eb="33">
      <t>チョクセツ</t>
    </rPh>
    <rPh sb="33" eb="35">
      <t>フタン</t>
    </rPh>
    <rPh sb="37" eb="39">
      <t>ジュコウ</t>
    </rPh>
    <rPh sb="39" eb="40">
      <t>シャ</t>
    </rPh>
    <rPh sb="41" eb="43">
      <t>シキュウ</t>
    </rPh>
    <rPh sb="45" eb="47">
      <t>バアイ</t>
    </rPh>
    <rPh sb="49" eb="52">
      <t>シキュウキン</t>
    </rPh>
    <rPh sb="54" eb="56">
      <t>キサイ</t>
    </rPh>
    <phoneticPr fontId="2"/>
  </si>
  <si>
    <t>（ふりがな）
受講予定職員氏名</t>
    <rPh sb="7" eb="9">
      <t>ジュコウ</t>
    </rPh>
    <rPh sb="9" eb="11">
      <t>ヨテイ</t>
    </rPh>
    <rPh sb="11" eb="13">
      <t>ショクイン</t>
    </rPh>
    <rPh sb="13" eb="15">
      <t>シメイ</t>
    </rPh>
    <phoneticPr fontId="2"/>
  </si>
  <si>
    <t>受講予定研修機関</t>
    <rPh sb="0" eb="2">
      <t>ジュコウ</t>
    </rPh>
    <rPh sb="2" eb="4">
      <t>ヨテイ</t>
    </rPh>
    <rPh sb="4" eb="6">
      <t>ケンシュウ</t>
    </rPh>
    <rPh sb="6" eb="8">
      <t>キカン</t>
    </rPh>
    <phoneticPr fontId="2"/>
  </si>
  <si>
    <t>予定研修期間</t>
    <rPh sb="0" eb="2">
      <t>ヨテイ</t>
    </rPh>
    <rPh sb="2" eb="4">
      <t>ケンシュウ</t>
    </rPh>
    <rPh sb="4" eb="6">
      <t>キカン</t>
    </rPh>
    <phoneticPr fontId="2"/>
  </si>
  <si>
    <t>支払予定日</t>
    <rPh sb="0" eb="2">
      <t>シハライ</t>
    </rPh>
    <rPh sb="2" eb="4">
      <t>ヨテイ</t>
    </rPh>
    <rPh sb="4" eb="5">
      <t>テイジツ</t>
    </rPh>
    <phoneticPr fontId="2"/>
  </si>
  <si>
    <t>受講予定研修名</t>
    <rPh sb="0" eb="2">
      <t>じゅこう</t>
    </rPh>
    <rPh sb="2" eb="4">
      <t>よてい</t>
    </rPh>
    <rPh sb="4" eb="6">
      <t>けんしゅう</t>
    </rPh>
    <rPh sb="6" eb="7">
      <t>めい</t>
    </rPh>
    <phoneticPr fontId="2" type="Hiragana" alignment="distributed"/>
  </si>
  <si>
    <t>総事業費</t>
    <rPh sb="0" eb="1">
      <t>ソウ</t>
    </rPh>
    <rPh sb="1" eb="4">
      <t>ジギョウヒ</t>
    </rPh>
    <phoneticPr fontId="9"/>
  </si>
  <si>
    <t>寄附金
その他の
収入額</t>
    <rPh sb="0" eb="3">
      <t>キフキン</t>
    </rPh>
    <rPh sb="6" eb="7">
      <t>タ</t>
    </rPh>
    <phoneticPr fontId="9"/>
  </si>
  <si>
    <t>差引事業費
（Ａ－Ｂ）</t>
    <rPh sb="0" eb="1">
      <t>サ</t>
    </rPh>
    <rPh sb="1" eb="2">
      <t>ヒ</t>
    </rPh>
    <rPh sb="2" eb="5">
      <t>ジギョウヒ</t>
    </rPh>
    <phoneticPr fontId="9"/>
  </si>
  <si>
    <t>対象経費の
支出予定額</t>
    <rPh sb="0" eb="2">
      <t>タイショウ</t>
    </rPh>
    <rPh sb="2" eb="4">
      <t>ケイヒ</t>
    </rPh>
    <phoneticPr fontId="9"/>
  </si>
  <si>
    <t>基準額</t>
    <rPh sb="0" eb="3">
      <t>キジュンガク</t>
    </rPh>
    <phoneticPr fontId="9"/>
  </si>
  <si>
    <t>選定額</t>
    <rPh sb="0" eb="2">
      <t>センテイ</t>
    </rPh>
    <rPh sb="2" eb="3">
      <t>ガク</t>
    </rPh>
    <phoneticPr fontId="9"/>
  </si>
  <si>
    <t>補助基本額</t>
    <rPh sb="0" eb="2">
      <t>ホジョ</t>
    </rPh>
    <rPh sb="2" eb="4">
      <t>キホン</t>
    </rPh>
    <rPh sb="4" eb="5">
      <t>ガク</t>
    </rPh>
    <phoneticPr fontId="9"/>
  </si>
  <si>
    <t>補助率</t>
    <rPh sb="0" eb="3">
      <t>ホジョリツ</t>
    </rPh>
    <phoneticPr fontId="9"/>
  </si>
  <si>
    <t>(A)</t>
    <phoneticPr fontId="9"/>
  </si>
  <si>
    <t>(B)</t>
    <phoneticPr fontId="9"/>
  </si>
  <si>
    <t>(C)</t>
    <phoneticPr fontId="9"/>
  </si>
  <si>
    <t>(D)</t>
    <phoneticPr fontId="9"/>
  </si>
  <si>
    <t>(E)</t>
    <phoneticPr fontId="9"/>
  </si>
  <si>
    <t>(F)</t>
    <phoneticPr fontId="9"/>
  </si>
  <si>
    <t>(G)</t>
    <phoneticPr fontId="9"/>
  </si>
  <si>
    <t>(H)</t>
    <phoneticPr fontId="9"/>
  </si>
  <si>
    <t>円</t>
    <rPh sb="0" eb="1">
      <t>エン</t>
    </rPh>
    <phoneticPr fontId="9"/>
  </si>
  <si>
    <t>１／２</t>
    <phoneticPr fontId="9"/>
  </si>
  <si>
    <t>合計</t>
    <rPh sb="0" eb="2">
      <t>ゴウケイ</t>
    </rPh>
    <phoneticPr fontId="9"/>
  </si>
  <si>
    <t>認知症研修</t>
    <rPh sb="0" eb="3">
      <t>ニンチショウ</t>
    </rPh>
    <rPh sb="3" eb="5">
      <t>ケンシュウ</t>
    </rPh>
    <phoneticPr fontId="9"/>
  </si>
  <si>
    <t>@70,000/1人</t>
    <rPh sb="9" eb="10">
      <t>ヒト</t>
    </rPh>
    <phoneticPr fontId="9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</si>
  <si>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2"/>
  </si>
  <si>
    <t>実務者研修</t>
    <rPh sb="0" eb="3">
      <t>ジツムシャ</t>
    </rPh>
    <rPh sb="3" eb="5">
      <t>ケンシュウ</t>
    </rPh>
    <phoneticPr fontId="2"/>
  </si>
  <si>
    <t>@150,000/1人</t>
    <rPh sb="10" eb="11">
      <t>ヒト</t>
    </rPh>
    <phoneticPr fontId="9"/>
  </si>
  <si>
    <t>担当者</t>
    <rPh sb="0" eb="3">
      <t>タントウシャ</t>
    </rPh>
    <phoneticPr fontId="2"/>
  </si>
  <si>
    <t>所属名</t>
    <rPh sb="0" eb="2">
      <t>ショゾク</t>
    </rPh>
    <rPh sb="2" eb="3">
      <t>メイ</t>
    </rPh>
    <phoneticPr fontId="2"/>
  </si>
  <si>
    <t>担当者
連絡先</t>
    <rPh sb="0" eb="3">
      <t>タントウシャ</t>
    </rPh>
    <rPh sb="4" eb="7">
      <t>レンラクサキ</t>
    </rPh>
    <phoneticPr fontId="2"/>
  </si>
  <si>
    <t>電　話</t>
    <rPh sb="0" eb="1">
      <t>デン</t>
    </rPh>
    <rPh sb="2" eb="3">
      <t>ハナシ</t>
    </rPh>
    <phoneticPr fontId="2"/>
  </si>
  <si>
    <t>(団体名　　　　　　　　）</t>
    <rPh sb="1" eb="3">
      <t>ダンタイ</t>
    </rPh>
    <rPh sb="3" eb="4">
      <t>メイ</t>
    </rPh>
    <phoneticPr fontId="9"/>
  </si>
  <si>
    <t>人</t>
    <rPh sb="0" eb="1">
      <t>ニン</t>
    </rPh>
    <phoneticPr fontId="2"/>
  </si>
  <si>
    <t>e-mail</t>
    <phoneticPr fontId="2"/>
  </si>
  <si>
    <t>(注)１　D欄にはA欄の経費のうち、補助対象となる経費の支出予定額を記入すること。</t>
    <rPh sb="1" eb="2">
      <t>チュウ</t>
    </rPh>
    <rPh sb="6" eb="7">
      <t>ラン</t>
    </rPh>
    <rPh sb="10" eb="11">
      <t>ラン</t>
    </rPh>
    <rPh sb="12" eb="14">
      <t>ケイヒ</t>
    </rPh>
    <rPh sb="18" eb="20">
      <t>ホジョ</t>
    </rPh>
    <rPh sb="20" eb="22">
      <t>タイショウ</t>
    </rPh>
    <rPh sb="25" eb="27">
      <t>ケイヒ</t>
    </rPh>
    <rPh sb="28" eb="30">
      <t>シシュツ</t>
    </rPh>
    <rPh sb="30" eb="32">
      <t>ヨテイ</t>
    </rPh>
    <rPh sb="32" eb="33">
      <t>ガク</t>
    </rPh>
    <rPh sb="34" eb="36">
      <t>キニュウ</t>
    </rPh>
    <phoneticPr fontId="9"/>
  </si>
  <si>
    <t>　　４　H欄にはG欄の金額に補助率を乗じた金額（ただし、1,000円未満端数が生じた場合には、これを切り捨てるものとする。）を記入すること。</t>
    <rPh sb="5" eb="6">
      <t>ラン</t>
    </rPh>
    <rPh sb="9" eb="10">
      <t>ラン</t>
    </rPh>
    <rPh sb="11" eb="12">
      <t>キン</t>
    </rPh>
    <rPh sb="12" eb="13">
      <t>ガク</t>
    </rPh>
    <rPh sb="14" eb="17">
      <t>ホジョリツ</t>
    </rPh>
    <rPh sb="18" eb="19">
      <t>ジョウ</t>
    </rPh>
    <rPh sb="21" eb="22">
      <t>キン</t>
    </rPh>
    <rPh sb="22" eb="23">
      <t>ガク</t>
    </rPh>
    <rPh sb="33" eb="36">
      <t>エンミマン</t>
    </rPh>
    <rPh sb="36" eb="38">
      <t>ハスウ</t>
    </rPh>
    <rPh sb="39" eb="40">
      <t>ショウ</t>
    </rPh>
    <rPh sb="42" eb="44">
      <t>バアイ</t>
    </rPh>
    <rPh sb="50" eb="51">
      <t>キ</t>
    </rPh>
    <phoneticPr fontId="9"/>
  </si>
  <si>
    <t>介護職員キャリアアップ研修支援事業（研修受講料補助）　実施計画（研修受講予定者一覧）</t>
    <rPh sb="0" eb="2">
      <t>カイゴ</t>
    </rPh>
    <rPh sb="2" eb="4">
      <t>ショクイン</t>
    </rPh>
    <rPh sb="11" eb="13">
      <t>ケンシュウ</t>
    </rPh>
    <rPh sb="13" eb="15">
      <t>シエン</t>
    </rPh>
    <rPh sb="15" eb="17">
      <t>ジギョウ</t>
    </rPh>
    <rPh sb="18" eb="20">
      <t>ケンシュウ</t>
    </rPh>
    <rPh sb="20" eb="23">
      <t>ジュコウリョウ</t>
    </rPh>
    <rPh sb="23" eb="25">
      <t>ホジョ</t>
    </rPh>
    <rPh sb="27" eb="29">
      <t>ジッシ</t>
    </rPh>
    <rPh sb="29" eb="31">
      <t>ケイカク</t>
    </rPh>
    <rPh sb="32" eb="34">
      <t>ケンシュウ</t>
    </rPh>
    <rPh sb="34" eb="36">
      <t>ジュコウ</t>
    </rPh>
    <rPh sb="36" eb="38">
      <t>ヨテイ</t>
    </rPh>
    <rPh sb="38" eb="39">
      <t>シャ</t>
    </rPh>
    <rPh sb="39" eb="41">
      <t>イチラン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</si>
  <si>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9"/>
  </si>
  <si>
    <t>　　２　F欄にはC欄とD欄とE欄のいずれか低い方の額を記入すること。</t>
    <rPh sb="5" eb="6">
      <t>ラン</t>
    </rPh>
    <rPh sb="9" eb="10">
      <t>ラン</t>
    </rPh>
    <rPh sb="12" eb="13">
      <t>ラン</t>
    </rPh>
    <rPh sb="15" eb="16">
      <t>ラン</t>
    </rPh>
    <rPh sb="21" eb="22">
      <t>ヒク</t>
    </rPh>
    <rPh sb="23" eb="24">
      <t>ホウ</t>
    </rPh>
    <rPh sb="25" eb="26">
      <t>ガク</t>
    </rPh>
    <rPh sb="27" eb="29">
      <t>キニュウ</t>
    </rPh>
    <phoneticPr fontId="9"/>
  </si>
  <si>
    <t>　　３　G欄にはＦ欄の額を記入すること。</t>
    <rPh sb="11" eb="12">
      <t>ガク</t>
    </rPh>
    <rPh sb="13" eb="15">
      <t>キニュウ</t>
    </rPh>
    <phoneticPr fontId="9"/>
  </si>
  <si>
    <t>@50,000/1人</t>
    <rPh sb="9" eb="10">
      <t>ヒト</t>
    </rPh>
    <phoneticPr fontId="9"/>
  </si>
  <si>
    <t>認定介護福祉士養成研修</t>
    <rPh sb="0" eb="2">
      <t>ニンテイ</t>
    </rPh>
    <rPh sb="2" eb="4">
      <t>カイゴ</t>
    </rPh>
    <rPh sb="4" eb="7">
      <t>フクシシ</t>
    </rPh>
    <rPh sb="7" eb="9">
      <t>ヨウセイ</t>
    </rPh>
    <rPh sb="9" eb="11">
      <t>ケンシュウ</t>
    </rPh>
    <phoneticPr fontId="9"/>
  </si>
  <si>
    <t>@15,000/1日</t>
    <rPh sb="9" eb="10">
      <t>ニチ</t>
    </rPh>
    <phoneticPr fontId="9"/>
  </si>
  <si>
    <t>付表１－１</t>
    <rPh sb="0" eb="2">
      <t>フヒョウ</t>
    </rPh>
    <phoneticPr fontId="2"/>
  </si>
  <si>
    <t>付表１－２</t>
    <rPh sb="0" eb="2">
      <t>フヒョウ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</si>
  <si>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9"/>
  </si>
  <si>
    <t>補助受入済額</t>
    <rPh sb="0" eb="2">
      <t>ホジョ</t>
    </rPh>
    <rPh sb="2" eb="4">
      <t>ウケイレ</t>
    </rPh>
    <rPh sb="4" eb="5">
      <t>ズ</t>
    </rPh>
    <rPh sb="5" eb="6">
      <t>ガク</t>
    </rPh>
    <phoneticPr fontId="9"/>
  </si>
  <si>
    <t>補助過不足額</t>
    <rPh sb="0" eb="2">
      <t>ホジョ</t>
    </rPh>
    <rPh sb="2" eb="5">
      <t>カブソク</t>
    </rPh>
    <rPh sb="5" eb="6">
      <t>ガク</t>
    </rPh>
    <phoneticPr fontId="9"/>
  </si>
  <si>
    <t>(Ｉ)</t>
    <phoneticPr fontId="9"/>
  </si>
  <si>
    <t>(Ｊ)</t>
    <phoneticPr fontId="9"/>
  </si>
  <si>
    <t>（K)＝(H-J)</t>
  </si>
  <si>
    <t>e-mail</t>
    <phoneticPr fontId="2"/>
  </si>
  <si>
    <t>介護職員キャリアアップ研修支援事業（研修受講料補助）　実績報告（研修受講者一覧）</t>
    <rPh sb="0" eb="2">
      <t>カイゴ</t>
    </rPh>
    <rPh sb="2" eb="4">
      <t>ショクイン</t>
    </rPh>
    <rPh sb="11" eb="13">
      <t>ケンシュウ</t>
    </rPh>
    <rPh sb="13" eb="15">
      <t>シエン</t>
    </rPh>
    <rPh sb="15" eb="17">
      <t>ジギョウ</t>
    </rPh>
    <rPh sb="18" eb="20">
      <t>ケンシュウ</t>
    </rPh>
    <rPh sb="20" eb="23">
      <t>ジュコウリョウ</t>
    </rPh>
    <rPh sb="23" eb="25">
      <t>ホジョ</t>
    </rPh>
    <rPh sb="27" eb="29">
      <t>ジッセキ</t>
    </rPh>
    <rPh sb="29" eb="31">
      <t>ホウコク</t>
    </rPh>
    <rPh sb="32" eb="34">
      <t>ケンシュウ</t>
    </rPh>
    <rPh sb="34" eb="36">
      <t>ジュコウ</t>
    </rPh>
    <rPh sb="36" eb="37">
      <t>シャ</t>
    </rPh>
    <rPh sb="37" eb="39">
      <t>イチラン</t>
    </rPh>
    <phoneticPr fontId="2"/>
  </si>
  <si>
    <t>（ふりがな）
受講職員氏名</t>
    <rPh sb="7" eb="9">
      <t>ジュコウ</t>
    </rPh>
    <rPh sb="9" eb="11">
      <t>ショクイン</t>
    </rPh>
    <rPh sb="11" eb="13">
      <t>シメイ</t>
    </rPh>
    <phoneticPr fontId="2"/>
  </si>
  <si>
    <t>受講研修名</t>
    <rPh sb="0" eb="2">
      <t>じゅこう</t>
    </rPh>
    <rPh sb="2" eb="4">
      <t>けんしゅう</t>
    </rPh>
    <rPh sb="4" eb="5">
      <t>めい</t>
    </rPh>
    <phoneticPr fontId="2" type="Hiragana" alignment="distributed"/>
  </si>
  <si>
    <t>受講研修機関</t>
    <rPh sb="0" eb="2">
      <t>ジュコウ</t>
    </rPh>
    <rPh sb="2" eb="4">
      <t>ケンシュウ</t>
    </rPh>
    <rPh sb="4" eb="6">
      <t>キカン</t>
    </rPh>
    <phoneticPr fontId="2"/>
  </si>
  <si>
    <t>研修期間</t>
    <rPh sb="0" eb="2">
      <t>ケンシュウ</t>
    </rPh>
    <rPh sb="2" eb="4">
      <t>キカン</t>
    </rPh>
    <phoneticPr fontId="2"/>
  </si>
  <si>
    <t>支払日</t>
    <rPh sb="0" eb="2">
      <t>シハライ</t>
    </rPh>
    <rPh sb="2" eb="3">
      <t>テイジツ</t>
    </rPh>
    <phoneticPr fontId="2"/>
  </si>
  <si>
    <t>付表１－４</t>
    <rPh sb="0" eb="2">
      <t>フヒョウ</t>
    </rPh>
    <phoneticPr fontId="2"/>
  </si>
  <si>
    <t>付表１－３</t>
    <rPh sb="0" eb="2">
      <t>フヒョウ</t>
    </rPh>
    <phoneticPr fontId="2"/>
  </si>
  <si>
    <t>令和　　年度介護職員キャリアアップ研修支援事業（研修受講料補助）　補助金所要額調書</t>
    <rPh sb="0" eb="2">
      <t>レイワ</t>
    </rPh>
    <phoneticPr fontId="9"/>
  </si>
  <si>
    <t>令和　　年度介護職員キャリアアップ研修支援事業（研修受講料補助）　補助金所要額精算書</t>
    <rPh sb="0" eb="2">
      <t>レイワ</t>
    </rPh>
    <rPh sb="39" eb="42">
      <t>セイサンショ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</si>
</sst>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" fillId="0" borderId="0" xfId="12" applyFont="1" applyAlignment="1">
      <alignment horizontal="center" vertical="center"/>
    </xf>
    <xf numFmtId="0" fontId="4" fillId="0" borderId="1" xfId="12" applyFont="1" applyBorder="1" applyAlignment="1">
      <alignment vertical="center"/>
    </xf>
    <xf numFmtId="0" fontId="4" fillId="0" borderId="0" xfId="12" applyFont="1" applyBorder="1" applyAlignment="1">
      <alignment vertical="center"/>
    </xf>
    <xf numFmtId="0" fontId="4" fillId="0" borderId="15" xfId="12" applyFont="1" applyBorder="1" applyAlignment="1">
      <alignment horizontal="center" vertical="center"/>
    </xf>
    <xf numFmtId="0" fontId="4" fillId="0" borderId="16" xfId="12" applyFont="1" applyBorder="1" applyAlignment="1">
      <alignment vertical="center"/>
    </xf>
    <xf numFmtId="0" fontId="4" fillId="0" borderId="10" xfId="12" applyFont="1" applyBorder="1" applyAlignment="1">
      <alignment horizontal="right" vertical="center"/>
    </xf>
    <xf numFmtId="0" fontId="4" fillId="0" borderId="11" xfId="12" applyFont="1" applyBorder="1" applyAlignment="1">
      <alignment horizontal="right" vertical="center"/>
    </xf>
    <xf numFmtId="0" fontId="4" fillId="0" borderId="12" xfId="12" applyFont="1" applyBorder="1" applyAlignment="1">
      <alignment horizontal="right" vertical="center"/>
    </xf>
    <xf numFmtId="0" fontId="4" fillId="0" borderId="0" xfId="12" applyFont="1" applyAlignment="1">
      <alignment horizontal="right" vertical="center"/>
    </xf>
    <xf numFmtId="0" fontId="5" fillId="0" borderId="0" xfId="12" applyFont="1" applyAlignment="1">
      <alignment vertical="center"/>
    </xf>
    <xf numFmtId="0" fontId="5" fillId="0" borderId="15" xfId="12" applyFont="1" applyBorder="1" applyAlignment="1">
      <alignment horizontal="center" vertical="center" shrinkToFit="1"/>
    </xf>
    <xf numFmtId="0" fontId="4" fillId="0" borderId="0" xfId="12" applyFont="1" applyAlignment="1" applyProtection="1">
      <alignment vertical="center"/>
      <protection locked="0"/>
    </xf>
    <xf numFmtId="0" fontId="4" fillId="0" borderId="0" xfId="12" applyFont="1" applyBorder="1" applyAlignment="1" applyProtection="1">
      <alignment vertical="center"/>
      <protection locked="0"/>
    </xf>
    <xf numFmtId="0" fontId="5" fillId="0" borderId="0" xfId="12" applyFont="1" applyAlignment="1" applyProtection="1">
      <alignment vertical="center"/>
      <protection locked="0"/>
    </xf>
    <xf numFmtId="0" fontId="6" fillId="0" borderId="0" xfId="12" applyFont="1" applyAlignment="1" applyProtection="1">
      <alignment vertical="center"/>
      <protection locked="0"/>
    </xf>
    <xf numFmtId="0" fontId="4" fillId="0" borderId="12" xfId="12" applyFont="1" applyFill="1" applyBorder="1" applyAlignment="1">
      <alignment horizontal="right" vertical="center"/>
    </xf>
    <xf numFmtId="0" fontId="4" fillId="0" borderId="11" xfId="12" applyFont="1" applyFill="1" applyBorder="1" applyAlignment="1">
      <alignment horizontal="right" vertical="center"/>
    </xf>
    <xf numFmtId="0" fontId="4" fillId="0" borderId="16" xfId="12" applyFont="1" applyFill="1" applyBorder="1" applyAlignment="1">
      <alignment vertical="center"/>
    </xf>
    <xf numFmtId="0" fontId="4" fillId="0" borderId="15" xfId="12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0" fontId="10" fillId="0" borderId="16" xfId="12" applyFont="1" applyFill="1" applyBorder="1" applyAlignment="1">
      <alignment vertical="center"/>
    </xf>
    <xf numFmtId="49" fontId="4" fillId="0" borderId="10" xfId="12" applyNumberFormat="1" applyFont="1" applyFill="1" applyBorder="1" applyAlignment="1">
      <alignment horizontal="right" vertical="center"/>
    </xf>
    <xf numFmtId="0" fontId="5" fillId="2" borderId="16" xfId="12" applyFont="1" applyFill="1" applyBorder="1" applyAlignment="1" applyProtection="1">
      <alignment horizontal="center" vertical="center" shrinkToFit="1"/>
      <protection locked="0"/>
    </xf>
    <xf numFmtId="0" fontId="4" fillId="2" borderId="0" xfId="12" applyFont="1" applyFill="1" applyAlignment="1" applyProtection="1">
      <alignment vertical="center"/>
      <protection locked="0"/>
    </xf>
    <xf numFmtId="38" fontId="4" fillId="0" borderId="0" xfId="13" applyFont="1" applyFill="1" applyBorder="1" applyAlignment="1">
      <alignment vertical="center"/>
    </xf>
    <xf numFmtId="38" fontId="4" fillId="0" borderId="1" xfId="13" applyFont="1" applyFill="1" applyBorder="1" applyAlignment="1">
      <alignment horizontal="center" vertical="center"/>
    </xf>
    <xf numFmtId="38" fontId="4" fillId="0" borderId="13" xfId="13" applyFont="1" applyBorder="1" applyAlignment="1">
      <alignment vertical="center"/>
    </xf>
    <xf numFmtId="38" fontId="4" fillId="0" borderId="14" xfId="13" applyFont="1" applyBorder="1" applyAlignment="1">
      <alignment vertical="center"/>
    </xf>
    <xf numFmtId="38" fontId="4" fillId="0" borderId="13" xfId="13" applyFont="1" applyFill="1" applyBorder="1" applyAlignment="1">
      <alignment vertical="center"/>
    </xf>
    <xf numFmtId="38" fontId="4" fillId="0" borderId="14" xfId="13" applyFont="1" applyFill="1" applyBorder="1" applyAlignment="1">
      <alignment vertical="center"/>
    </xf>
    <xf numFmtId="38" fontId="4" fillId="0" borderId="13" xfId="13" applyFont="1" applyFill="1" applyBorder="1" applyAlignment="1">
      <alignment horizontal="right" vertical="center"/>
    </xf>
    <xf numFmtId="38" fontId="4" fillId="0" borderId="14" xfId="13" applyFont="1" applyFill="1" applyBorder="1" applyAlignment="1">
      <alignment horizontal="right" vertical="center"/>
    </xf>
    <xf numFmtId="38" fontId="4" fillId="0" borderId="1" xfId="13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14" xfId="13" applyFont="1" applyFill="1" applyBorder="1" applyAlignment="1">
      <alignment horizontal="right" vertical="center"/>
    </xf>
    <xf numFmtId="38" fontId="4" fillId="0" borderId="13" xfId="13" applyFont="1" applyBorder="1" applyAlignment="1">
      <alignment vertical="center"/>
    </xf>
    <xf numFmtId="38" fontId="4" fillId="0" borderId="14" xfId="13" applyFont="1" applyBorder="1" applyAlignment="1">
      <alignment vertical="center"/>
    </xf>
    <xf numFmtId="38" fontId="4" fillId="0" borderId="13" xfId="13" applyFont="1" applyFill="1" applyBorder="1" applyAlignment="1">
      <alignment horizontal="right" vertical="center"/>
    </xf>
    <xf numFmtId="38" fontId="4" fillId="0" borderId="13" xfId="13" applyFont="1" applyFill="1" applyBorder="1" applyAlignment="1">
      <alignment vertical="center"/>
    </xf>
    <xf numFmtId="38" fontId="4" fillId="0" borderId="14" xfId="13" applyFont="1" applyFill="1" applyBorder="1" applyAlignment="1">
      <alignment vertical="center"/>
    </xf>
    <xf numFmtId="0" fontId="4" fillId="0" borderId="15" xfId="1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12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4" fillId="0" borderId="0" xfId="12" applyFont="1" applyFill="1" applyAlignment="1" applyProtection="1">
      <alignment vertical="center"/>
      <protection locked="0"/>
    </xf>
    <xf numFmtId="0" fontId="4" fillId="2" borderId="0" xfId="12" applyFont="1" applyFill="1" applyBorder="1" applyAlignment="1" applyProtection="1">
      <alignment vertical="center"/>
      <protection locked="0"/>
    </xf>
    <xf numFmtId="38" fontId="4" fillId="0" borderId="13" xfId="13" applyFont="1" applyBorder="1" applyAlignment="1">
      <alignment horizontal="center" vertical="center"/>
    </xf>
    <xf numFmtId="38" fontId="4" fillId="0" borderId="14" xfId="13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14" xfId="13" applyFont="1" applyFill="1" applyBorder="1" applyAlignment="1">
      <alignment horizontal="right" vertical="center"/>
    </xf>
    <xf numFmtId="38" fontId="4" fillId="0" borderId="13" xfId="13" applyFont="1" applyBorder="1" applyAlignment="1">
      <alignment vertical="center"/>
    </xf>
    <xf numFmtId="38" fontId="4" fillId="0" borderId="14" xfId="13" applyFont="1" applyBorder="1" applyAlignment="1">
      <alignment vertical="center"/>
    </xf>
    <xf numFmtId="38" fontId="4" fillId="0" borderId="13" xfId="13" applyFont="1" applyFill="1" applyBorder="1" applyAlignment="1">
      <alignment vertical="center"/>
    </xf>
    <xf numFmtId="38" fontId="4" fillId="0" borderId="14" xfId="13" applyFont="1" applyFill="1" applyBorder="1" applyAlignment="1">
      <alignment vertical="center"/>
    </xf>
    <xf numFmtId="38" fontId="4" fillId="0" borderId="13" xfId="13" applyFont="1" applyFill="1" applyBorder="1" applyAlignment="1">
      <alignment horizontal="right" vertical="center"/>
    </xf>
    <xf numFmtId="38" fontId="4" fillId="0" borderId="12" xfId="13" applyFont="1" applyFill="1" applyBorder="1" applyAlignment="1">
      <alignment vertical="center"/>
    </xf>
    <xf numFmtId="38" fontId="4" fillId="0" borderId="11" xfId="13" applyFont="1" applyFill="1" applyBorder="1" applyAlignment="1">
      <alignment vertical="center"/>
    </xf>
    <xf numFmtId="38" fontId="4" fillId="0" borderId="13" xfId="13" applyFont="1" applyBorder="1" applyAlignment="1">
      <alignment vertical="center"/>
    </xf>
    <xf numFmtId="38" fontId="4" fillId="0" borderId="14" xfId="13" applyFont="1" applyBorder="1" applyAlignment="1">
      <alignment vertical="center"/>
    </xf>
    <xf numFmtId="38" fontId="4" fillId="0" borderId="13" xfId="13" quotePrefix="1" applyFont="1" applyFill="1" applyBorder="1" applyAlignment="1">
      <alignment horizontal="right" vertical="center"/>
    </xf>
    <xf numFmtId="38" fontId="4" fillId="0" borderId="14" xfId="13" applyFont="1" applyFill="1" applyBorder="1" applyAlignment="1">
      <alignment horizontal="right" vertical="center"/>
    </xf>
    <xf numFmtId="38" fontId="4" fillId="0" borderId="30" xfId="13" applyFont="1" applyFill="1" applyBorder="1" applyAlignment="1">
      <alignment horizontal="center" vertical="center"/>
    </xf>
    <xf numFmtId="38" fontId="4" fillId="0" borderId="31" xfId="13" applyFont="1" applyFill="1" applyBorder="1" applyAlignment="1">
      <alignment horizontal="center" vertical="center"/>
    </xf>
    <xf numFmtId="38" fontId="4" fillId="0" borderId="26" xfId="13" applyFont="1" applyFill="1" applyBorder="1" applyAlignment="1">
      <alignment horizontal="center" vertical="center"/>
    </xf>
    <xf numFmtId="38" fontId="4" fillId="0" borderId="27" xfId="13" applyFont="1" applyFill="1" applyBorder="1" applyAlignment="1">
      <alignment horizontal="center" vertical="center"/>
    </xf>
    <xf numFmtId="38" fontId="4" fillId="0" borderId="28" xfId="13" applyFont="1" applyFill="1" applyBorder="1" applyAlignment="1">
      <alignment horizontal="center" vertical="center"/>
    </xf>
    <xf numFmtId="38" fontId="4" fillId="0" borderId="29" xfId="13" applyFont="1" applyFill="1" applyBorder="1" applyAlignment="1">
      <alignment horizontal="center" vertical="center"/>
    </xf>
    <xf numFmtId="38" fontId="4" fillId="2" borderId="16" xfId="13" applyFont="1" applyFill="1" applyBorder="1" applyAlignment="1" applyProtection="1">
      <alignment vertical="center"/>
      <protection locked="0"/>
    </xf>
    <xf numFmtId="38" fontId="4" fillId="2" borderId="15" xfId="13" applyFont="1" applyFill="1" applyBorder="1" applyAlignment="1" applyProtection="1">
      <alignment vertical="center"/>
      <protection locked="0"/>
    </xf>
    <xf numFmtId="38" fontId="4" fillId="0" borderId="16" xfId="13" applyFont="1" applyFill="1" applyBorder="1" applyAlignment="1">
      <alignment vertical="center"/>
    </xf>
    <xf numFmtId="38" fontId="4" fillId="0" borderId="15" xfId="13" applyFont="1" applyFill="1" applyBorder="1" applyAlignment="1">
      <alignment vertical="center"/>
    </xf>
    <xf numFmtId="0" fontId="5" fillId="0" borderId="18" xfId="12" applyFont="1" applyBorder="1" applyAlignment="1" applyProtection="1">
      <alignment horizontal="center" vertical="center"/>
      <protection locked="0"/>
    </xf>
    <xf numFmtId="0" fontId="5" fillId="0" borderId="19" xfId="12" applyFont="1" applyBorder="1" applyAlignment="1" applyProtection="1">
      <alignment horizontal="center" vertical="center"/>
      <protection locked="0"/>
    </xf>
    <xf numFmtId="0" fontId="5" fillId="2" borderId="18" xfId="12" applyFont="1" applyFill="1" applyBorder="1" applyAlignment="1" applyProtection="1">
      <alignment horizontal="center" vertical="center"/>
      <protection locked="0"/>
    </xf>
    <xf numFmtId="0" fontId="5" fillId="2" borderId="25" xfId="12" applyFont="1" applyFill="1" applyBorder="1" applyAlignment="1" applyProtection="1">
      <alignment horizontal="center" vertical="center"/>
      <protection locked="0"/>
    </xf>
    <xf numFmtId="0" fontId="5" fillId="2" borderId="19" xfId="12" applyFont="1" applyFill="1" applyBorder="1" applyAlignment="1" applyProtection="1">
      <alignment horizontal="center" vertical="center"/>
      <protection locked="0"/>
    </xf>
    <xf numFmtId="0" fontId="4" fillId="0" borderId="12" xfId="12" applyFont="1" applyBorder="1" applyAlignment="1">
      <alignment horizontal="distributed" vertical="center" wrapText="1" justifyLastLine="1"/>
    </xf>
    <xf numFmtId="0" fontId="4" fillId="0" borderId="11" xfId="12" applyFont="1" applyBorder="1" applyAlignment="1">
      <alignment horizontal="distributed" vertical="center" wrapText="1" justifyLastLine="1"/>
    </xf>
    <xf numFmtId="0" fontId="4" fillId="0" borderId="13" xfId="12" applyFont="1" applyBorder="1" applyAlignment="1">
      <alignment horizontal="distributed" vertical="center" wrapText="1" justifyLastLine="1"/>
    </xf>
    <xf numFmtId="0" fontId="4" fillId="0" borderId="14" xfId="12" applyFont="1" applyBorder="1" applyAlignment="1">
      <alignment horizontal="distributed" vertical="center" wrapText="1" justifyLastLine="1"/>
    </xf>
    <xf numFmtId="0" fontId="4" fillId="0" borderId="12" xfId="12" applyFont="1" applyBorder="1" applyAlignment="1">
      <alignment horizontal="center" vertical="center"/>
    </xf>
    <xf numFmtId="0" fontId="4" fillId="0" borderId="11" xfId="12" applyFont="1" applyBorder="1" applyAlignment="1">
      <alignment horizontal="center" vertical="center"/>
    </xf>
    <xf numFmtId="0" fontId="4" fillId="0" borderId="13" xfId="12" applyFont="1" applyBorder="1" applyAlignment="1">
      <alignment horizontal="center" vertical="center"/>
    </xf>
    <xf numFmtId="0" fontId="4" fillId="0" borderId="14" xfId="12" applyFont="1" applyBorder="1" applyAlignment="1">
      <alignment horizontal="center" vertical="center"/>
    </xf>
    <xf numFmtId="0" fontId="4" fillId="0" borderId="16" xfId="12" applyFont="1" applyBorder="1" applyAlignment="1">
      <alignment horizontal="center" vertical="center"/>
    </xf>
    <xf numFmtId="0" fontId="4" fillId="0" borderId="15" xfId="12" applyFont="1" applyBorder="1" applyAlignment="1">
      <alignment horizontal="center" vertical="center"/>
    </xf>
    <xf numFmtId="0" fontId="4" fillId="0" borderId="10" xfId="12" applyFont="1" applyBorder="1" applyAlignment="1">
      <alignment horizontal="center" vertical="center" wrapText="1" justifyLastLine="1"/>
    </xf>
    <xf numFmtId="0" fontId="4" fillId="0" borderId="11" xfId="12" applyFont="1" applyBorder="1" applyAlignment="1">
      <alignment horizontal="center" vertical="center" wrapText="1" justifyLastLine="1"/>
    </xf>
    <xf numFmtId="0" fontId="4" fillId="0" borderId="0" xfId="12" applyFont="1" applyBorder="1" applyAlignment="1">
      <alignment horizontal="center" vertical="center" wrapText="1" justifyLastLine="1"/>
    </xf>
    <xf numFmtId="0" fontId="4" fillId="0" borderId="14" xfId="12" applyFont="1" applyBorder="1" applyAlignment="1">
      <alignment horizontal="center" vertical="center" wrapText="1" justifyLastLine="1"/>
    </xf>
    <xf numFmtId="0" fontId="4" fillId="0" borderId="11" xfId="12" applyFont="1" applyBorder="1" applyAlignment="1">
      <alignment horizontal="distributed" vertical="center" justifyLastLine="1"/>
    </xf>
    <xf numFmtId="0" fontId="4" fillId="0" borderId="13" xfId="12" applyFont="1" applyBorder="1" applyAlignment="1">
      <alignment horizontal="distributed" vertical="center" justifyLastLine="1"/>
    </xf>
    <xf numFmtId="0" fontId="4" fillId="0" borderId="14" xfId="12" applyFont="1" applyBorder="1" applyAlignment="1">
      <alignment horizontal="distributed" vertical="center" justifyLastLine="1"/>
    </xf>
    <xf numFmtId="38" fontId="4" fillId="0" borderId="13" xfId="13" applyFont="1" applyFill="1" applyBorder="1" applyAlignment="1">
      <alignment vertical="center"/>
    </xf>
    <xf numFmtId="38" fontId="4" fillId="0" borderId="14" xfId="13" applyFont="1" applyFill="1" applyBorder="1" applyAlignment="1">
      <alignment vertical="center"/>
    </xf>
    <xf numFmtId="0" fontId="5" fillId="0" borderId="12" xfId="12" applyFont="1" applyBorder="1" applyAlignment="1">
      <alignment horizontal="center" vertical="center" wrapText="1" shrinkToFit="1"/>
    </xf>
    <xf numFmtId="0" fontId="5" fillId="0" borderId="11" xfId="12" applyFont="1" applyBorder="1" applyAlignment="1">
      <alignment horizontal="center" vertical="center" wrapText="1" shrinkToFit="1"/>
    </xf>
    <xf numFmtId="0" fontId="5" fillId="0" borderId="13" xfId="12" applyFont="1" applyBorder="1" applyAlignment="1">
      <alignment horizontal="center" vertical="center" wrapText="1" shrinkToFit="1"/>
    </xf>
    <xf numFmtId="0" fontId="5" fillId="0" borderId="14" xfId="12" applyFont="1" applyBorder="1" applyAlignment="1">
      <alignment horizontal="center" vertical="center" wrapText="1" shrinkToFit="1"/>
    </xf>
    <xf numFmtId="0" fontId="4" fillId="0" borderId="24" xfId="12" applyFont="1" applyBorder="1" applyAlignment="1">
      <alignment horizontal="center" vertical="center" wrapText="1" justifyLastLine="1"/>
    </xf>
    <xf numFmtId="0" fontId="4" fillId="0" borderId="17" xfId="12" applyFont="1" applyBorder="1" applyAlignment="1">
      <alignment horizontal="center" vertical="center" wrapText="1" justifyLastLine="1"/>
    </xf>
    <xf numFmtId="38" fontId="4" fillId="0" borderId="13" xfId="13" applyFont="1" applyFill="1" applyBorder="1" applyAlignment="1">
      <alignment horizontal="right" vertical="center"/>
    </xf>
    <xf numFmtId="0" fontId="5" fillId="0" borderId="6" xfId="12" applyFont="1" applyBorder="1" applyAlignment="1" applyProtection="1">
      <alignment horizontal="center" vertical="center" wrapText="1"/>
      <protection locked="0"/>
    </xf>
    <xf numFmtId="0" fontId="5" fillId="0" borderId="6" xfId="12" applyFont="1" applyBorder="1" applyAlignment="1" applyProtection="1">
      <alignment horizontal="center" vertical="center"/>
      <protection locked="0"/>
    </xf>
    <xf numFmtId="0" fontId="5" fillId="2" borderId="6" xfId="12" applyFont="1" applyFill="1" applyBorder="1" applyAlignment="1" applyProtection="1">
      <alignment horizontal="center" vertical="center"/>
      <protection locked="0"/>
    </xf>
    <xf numFmtId="0" fontId="11" fillId="0" borderId="0" xfId="12" applyFont="1" applyAlignment="1" applyProtection="1">
      <alignment horizontal="center" vertical="center"/>
      <protection locked="0"/>
    </xf>
    <xf numFmtId="0" fontId="4" fillId="0" borderId="18" xfId="12" applyFont="1" applyFill="1" applyBorder="1" applyAlignment="1">
      <alignment horizontal="center" vertical="center"/>
    </xf>
    <xf numFmtId="0" fontId="4" fillId="0" borderId="19" xfId="12" applyFont="1" applyFill="1" applyBorder="1" applyAlignment="1">
      <alignment horizontal="center" vertical="center"/>
    </xf>
    <xf numFmtId="38" fontId="4" fillId="2" borderId="16" xfId="13" applyFont="1" applyFill="1" applyBorder="1" applyAlignment="1">
      <alignment vertical="center"/>
    </xf>
    <xf numFmtId="38" fontId="4" fillId="2" borderId="15" xfId="13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16" xfId="12" applyFont="1" applyFill="1" applyBorder="1" applyAlignment="1">
      <alignment horizontal="center" vertical="center"/>
    </xf>
    <xf numFmtId="0" fontId="4" fillId="0" borderId="15" xfId="12" applyFont="1" applyFill="1" applyBorder="1" applyAlignment="1">
      <alignment horizontal="center" vertical="center"/>
    </xf>
    <xf numFmtId="38" fontId="4" fillId="0" borderId="13" xfId="13" applyFont="1" applyBorder="1" applyAlignment="1">
      <alignment horizontal="center" vertical="center"/>
    </xf>
    <xf numFmtId="38" fontId="4" fillId="0" borderId="14" xfId="13" applyFont="1" applyBorder="1" applyAlignment="1">
      <alignment horizontal="center" vertical="center"/>
    </xf>
    <xf numFmtId="38" fontId="4" fillId="2" borderId="16" xfId="13" applyFont="1" applyFill="1" applyBorder="1" applyAlignment="1" applyProtection="1">
      <alignment horizontal="center" vertical="center"/>
      <protection locked="0"/>
    </xf>
    <xf numFmtId="38" fontId="4" fillId="2" borderId="15" xfId="13" applyFont="1" applyFill="1" applyBorder="1" applyAlignment="1" applyProtection="1">
      <alignment horizontal="center" vertical="center"/>
      <protection locked="0"/>
    </xf>
  </cellXfs>
  <cellStyles count="14">
    <cellStyle name="Excel Built-in Normal" xfId="1"/>
    <cellStyle name="桁区切り" xfId="13" builtinId="6"/>
    <cellStyle name="桁区切り 2" xfId="2"/>
    <cellStyle name="標準" xfId="0" builtinId="0"/>
    <cellStyle name="標準 2" xfId="3"/>
    <cellStyle name="標準 2 2" xfId="4"/>
    <cellStyle name="標準 2 2 2" xfId="5"/>
    <cellStyle name="標準 2 3" xfId="6"/>
    <cellStyle name="標準 2_（県社協送付用）人材確保対策事業・実施状況" xfId="7"/>
    <cellStyle name="標準 3" xfId="8"/>
    <cellStyle name="標準 4" xfId="9"/>
    <cellStyle name="標準 5" xfId="10"/>
    <cellStyle name="標準 6" xfId="11"/>
    <cellStyle name="標準_別紙様式1-1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BreakPreview" zoomScale="85" zoomScaleNormal="85" workbookViewId="0">
      <selection activeCell="K16" sqref="K16"/>
    </sheetView>
  </sheetViews>
  <sheetFormatPr defaultColWidth="7.6328125" defaultRowHeight="15" customHeight="1"/>
  <cols>
    <col min="1" max="1" width="7.6328125" style="15"/>
    <col min="2" max="2" width="7.7265625" style="15" customWidth="1"/>
    <col min="3" max="16" width="7.6328125" style="15"/>
    <col min="17" max="17" width="6.7265625" style="15" customWidth="1"/>
    <col min="18" max="16384" width="7.6328125" style="15"/>
  </cols>
  <sheetData>
    <row r="1" spans="1:25" ht="21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59" t="s">
        <v>53</v>
      </c>
    </row>
    <row r="2" spans="1:25" ht="15" customHeight="1">
      <c r="A2" s="123" t="s">
        <v>70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25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6"/>
      <c r="U3" s="16"/>
      <c r="V3" s="16"/>
      <c r="W3" s="16"/>
      <c r="X3" s="16"/>
      <c r="Y3" s="16"/>
    </row>
    <row r="4" spans="1:25" ht="1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5" ht="1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39" t="s">
        <v>41</v>
      </c>
      <c r="P5" s="39"/>
      <c r="Q5" s="39"/>
      <c r="R5" s="28"/>
      <c r="S5" s="28"/>
      <c r="T5" s="18"/>
      <c r="U5" s="18"/>
    </row>
    <row r="6" spans="1:25" ht="19.5" customHeight="1">
      <c r="A6" s="98"/>
      <c r="B6" s="99"/>
      <c r="C6" s="104" t="s">
        <v>13</v>
      </c>
      <c r="D6" s="105"/>
      <c r="E6" s="94" t="s">
        <v>14</v>
      </c>
      <c r="F6" s="108"/>
      <c r="G6" s="94" t="s">
        <v>15</v>
      </c>
      <c r="H6" s="95"/>
      <c r="I6" s="94" t="s">
        <v>16</v>
      </c>
      <c r="J6" s="108"/>
      <c r="K6" s="94" t="s">
        <v>17</v>
      </c>
      <c r="L6" s="95"/>
      <c r="M6" s="94" t="s">
        <v>18</v>
      </c>
      <c r="N6" s="95"/>
      <c r="O6" s="94" t="s">
        <v>19</v>
      </c>
      <c r="P6" s="95"/>
      <c r="Q6" s="117" t="s">
        <v>20</v>
      </c>
      <c r="R6" s="94" t="s">
        <v>47</v>
      </c>
      <c r="S6" s="95"/>
    </row>
    <row r="7" spans="1:25" ht="19.5" customHeight="1">
      <c r="A7" s="100"/>
      <c r="B7" s="101"/>
      <c r="C7" s="106"/>
      <c r="D7" s="107"/>
      <c r="E7" s="109"/>
      <c r="F7" s="110"/>
      <c r="G7" s="96"/>
      <c r="H7" s="97"/>
      <c r="I7" s="109"/>
      <c r="J7" s="110"/>
      <c r="K7" s="96"/>
      <c r="L7" s="97"/>
      <c r="M7" s="96"/>
      <c r="N7" s="97"/>
      <c r="O7" s="96"/>
      <c r="P7" s="97"/>
      <c r="Q7" s="118"/>
      <c r="R7" s="96"/>
      <c r="S7" s="97"/>
    </row>
    <row r="8" spans="1:25" ht="19.5" customHeight="1">
      <c r="A8" s="100"/>
      <c r="B8" s="101"/>
      <c r="C8" s="106"/>
      <c r="D8" s="107"/>
      <c r="E8" s="109"/>
      <c r="F8" s="110"/>
      <c r="G8" s="96"/>
      <c r="H8" s="97"/>
      <c r="I8" s="109"/>
      <c r="J8" s="110"/>
      <c r="K8" s="96"/>
      <c r="L8" s="97"/>
      <c r="M8" s="96"/>
      <c r="N8" s="97"/>
      <c r="O8" s="96"/>
      <c r="P8" s="97"/>
      <c r="Q8" s="118"/>
      <c r="R8" s="96"/>
      <c r="S8" s="97"/>
    </row>
    <row r="9" spans="1:25" ht="15" customHeight="1">
      <c r="A9" s="102"/>
      <c r="B9" s="103"/>
      <c r="C9" s="17"/>
      <c r="D9" s="19" t="s">
        <v>21</v>
      </c>
      <c r="E9" s="20"/>
      <c r="F9" s="19" t="s">
        <v>22</v>
      </c>
      <c r="G9" s="20"/>
      <c r="H9" s="19" t="s">
        <v>23</v>
      </c>
      <c r="I9" s="20"/>
      <c r="J9" s="19" t="s">
        <v>24</v>
      </c>
      <c r="K9" s="33"/>
      <c r="L9" s="34" t="s">
        <v>25</v>
      </c>
      <c r="M9" s="33"/>
      <c r="N9" s="34" t="s">
        <v>26</v>
      </c>
      <c r="O9" s="33"/>
      <c r="P9" s="34" t="s">
        <v>27</v>
      </c>
      <c r="Q9" s="35"/>
      <c r="R9" s="36"/>
      <c r="S9" s="34" t="s">
        <v>28</v>
      </c>
    </row>
    <row r="10" spans="1:25" s="24" customFormat="1" ht="15" customHeight="1">
      <c r="A10" s="113" t="s">
        <v>35</v>
      </c>
      <c r="B10" s="114"/>
      <c r="C10" s="21"/>
      <c r="D10" s="22" t="s">
        <v>29</v>
      </c>
      <c r="E10" s="23"/>
      <c r="F10" s="22" t="s">
        <v>29</v>
      </c>
      <c r="G10" s="31"/>
      <c r="H10" s="32" t="s">
        <v>29</v>
      </c>
      <c r="I10" s="23"/>
      <c r="J10" s="22" t="s">
        <v>29</v>
      </c>
      <c r="K10" s="31"/>
      <c r="L10" s="32" t="s">
        <v>29</v>
      </c>
      <c r="M10" s="31"/>
      <c r="N10" s="32" t="s">
        <v>29</v>
      </c>
      <c r="O10" s="31"/>
      <c r="P10" s="32" t="s">
        <v>29</v>
      </c>
      <c r="Q10" s="37"/>
      <c r="R10" s="31"/>
      <c r="S10" s="32" t="s">
        <v>29</v>
      </c>
    </row>
    <row r="11" spans="1:25" s="24" customFormat="1" ht="15" customHeight="1">
      <c r="A11" s="115"/>
      <c r="B11" s="116"/>
      <c r="C11" s="75"/>
      <c r="D11" s="76"/>
      <c r="E11" s="75"/>
      <c r="F11" s="76"/>
      <c r="G11" s="111"/>
      <c r="H11" s="112"/>
      <c r="I11" s="75"/>
      <c r="J11" s="76"/>
      <c r="K11" s="119" t="s">
        <v>36</v>
      </c>
      <c r="L11" s="78"/>
      <c r="M11" s="111"/>
      <c r="N11" s="112"/>
      <c r="O11" s="111"/>
      <c r="P11" s="112"/>
      <c r="Q11" s="40"/>
      <c r="R11" s="81"/>
      <c r="S11" s="82"/>
    </row>
    <row r="12" spans="1:25" ht="36" customHeight="1">
      <c r="A12" s="38"/>
      <c r="B12" s="26" t="s">
        <v>42</v>
      </c>
      <c r="C12" s="85"/>
      <c r="D12" s="86"/>
      <c r="E12" s="85"/>
      <c r="F12" s="86"/>
      <c r="G12" s="87">
        <f>C12-E12</f>
        <v>0</v>
      </c>
      <c r="H12" s="88"/>
      <c r="I12" s="85"/>
      <c r="J12" s="86"/>
      <c r="K12" s="87">
        <f>A12*150000</f>
        <v>0</v>
      </c>
      <c r="L12" s="88"/>
      <c r="M12" s="87">
        <f>MIN(G12:L12)</f>
        <v>0</v>
      </c>
      <c r="N12" s="88"/>
      <c r="O12" s="87">
        <f>M12</f>
        <v>0</v>
      </c>
      <c r="P12" s="88"/>
      <c r="Q12" s="41" t="s">
        <v>30</v>
      </c>
      <c r="R12" s="83"/>
      <c r="S12" s="84"/>
    </row>
    <row r="13" spans="1:25" s="24" customFormat="1" ht="15" customHeight="1">
      <c r="A13" s="113" t="s">
        <v>35</v>
      </c>
      <c r="B13" s="114"/>
      <c r="C13" s="21"/>
      <c r="D13" s="22" t="s">
        <v>29</v>
      </c>
      <c r="E13" s="23"/>
      <c r="F13" s="22" t="s">
        <v>29</v>
      </c>
      <c r="G13" s="31"/>
      <c r="H13" s="32" t="s">
        <v>29</v>
      </c>
      <c r="I13" s="23"/>
      <c r="J13" s="22" t="s">
        <v>29</v>
      </c>
      <c r="K13" s="31"/>
      <c r="L13" s="32" t="s">
        <v>29</v>
      </c>
      <c r="M13" s="31"/>
      <c r="N13" s="32" t="s">
        <v>29</v>
      </c>
      <c r="O13" s="31"/>
      <c r="P13" s="32" t="s">
        <v>29</v>
      </c>
      <c r="Q13" s="37"/>
      <c r="R13" s="31"/>
      <c r="S13" s="32" t="s">
        <v>29</v>
      </c>
    </row>
    <row r="14" spans="1:25" s="24" customFormat="1" ht="15" customHeight="1">
      <c r="A14" s="115"/>
      <c r="B14" s="116"/>
      <c r="C14" s="75"/>
      <c r="D14" s="76"/>
      <c r="E14" s="75"/>
      <c r="F14" s="76"/>
      <c r="G14" s="111"/>
      <c r="H14" s="112"/>
      <c r="I14" s="75"/>
      <c r="J14" s="76"/>
      <c r="K14" s="119" t="s">
        <v>36</v>
      </c>
      <c r="L14" s="78"/>
      <c r="M14" s="111"/>
      <c r="N14" s="112"/>
      <c r="O14" s="111"/>
      <c r="P14" s="112"/>
      <c r="Q14" s="40"/>
      <c r="R14" s="81"/>
      <c r="S14" s="82"/>
    </row>
    <row r="15" spans="1:25" ht="36" customHeight="1">
      <c r="A15" s="38"/>
      <c r="B15" s="26" t="s">
        <v>42</v>
      </c>
      <c r="C15" s="85"/>
      <c r="D15" s="86"/>
      <c r="E15" s="85"/>
      <c r="F15" s="86"/>
      <c r="G15" s="87">
        <f>C15-E15</f>
        <v>0</v>
      </c>
      <c r="H15" s="88"/>
      <c r="I15" s="85"/>
      <c r="J15" s="86"/>
      <c r="K15" s="87">
        <f>A15*150000</f>
        <v>0</v>
      </c>
      <c r="L15" s="88"/>
      <c r="M15" s="87">
        <f>MIN(G15:L15)</f>
        <v>0</v>
      </c>
      <c r="N15" s="88"/>
      <c r="O15" s="87">
        <f>M15</f>
        <v>0</v>
      </c>
      <c r="P15" s="88"/>
      <c r="Q15" s="41" t="s">
        <v>30</v>
      </c>
      <c r="R15" s="83"/>
      <c r="S15" s="84"/>
    </row>
    <row r="16" spans="1:25" s="24" customFormat="1" ht="15" customHeight="1">
      <c r="A16" s="113" t="s">
        <v>35</v>
      </c>
      <c r="B16" s="114"/>
      <c r="C16" s="21"/>
      <c r="D16" s="22" t="s">
        <v>29</v>
      </c>
      <c r="E16" s="23"/>
      <c r="F16" s="22" t="s">
        <v>29</v>
      </c>
      <c r="G16" s="31"/>
      <c r="H16" s="32" t="s">
        <v>29</v>
      </c>
      <c r="I16" s="23"/>
      <c r="J16" s="22" t="s">
        <v>29</v>
      </c>
      <c r="K16" s="31"/>
      <c r="L16" s="32" t="s">
        <v>29</v>
      </c>
      <c r="M16" s="31"/>
      <c r="N16" s="32" t="s">
        <v>29</v>
      </c>
      <c r="O16" s="31"/>
      <c r="P16" s="32" t="s">
        <v>29</v>
      </c>
      <c r="Q16" s="37"/>
      <c r="R16" s="31"/>
      <c r="S16" s="32" t="s">
        <v>29</v>
      </c>
    </row>
    <row r="17" spans="1:19" s="24" customFormat="1" ht="15" customHeight="1">
      <c r="A17" s="115"/>
      <c r="B17" s="116"/>
      <c r="C17" s="75"/>
      <c r="D17" s="76"/>
      <c r="E17" s="75"/>
      <c r="F17" s="76"/>
      <c r="G17" s="111"/>
      <c r="H17" s="112"/>
      <c r="I17" s="75"/>
      <c r="J17" s="76"/>
      <c r="K17" s="119" t="s">
        <v>36</v>
      </c>
      <c r="L17" s="78"/>
      <c r="M17" s="111"/>
      <c r="N17" s="112"/>
      <c r="O17" s="111"/>
      <c r="P17" s="112"/>
      <c r="Q17" s="40"/>
      <c r="R17" s="81"/>
      <c r="S17" s="82"/>
    </row>
    <row r="18" spans="1:19" ht="36" customHeight="1">
      <c r="A18" s="38"/>
      <c r="B18" s="26" t="s">
        <v>42</v>
      </c>
      <c r="C18" s="85"/>
      <c r="D18" s="86"/>
      <c r="E18" s="85"/>
      <c r="F18" s="86"/>
      <c r="G18" s="87">
        <f>C18-E18</f>
        <v>0</v>
      </c>
      <c r="H18" s="88"/>
      <c r="I18" s="85"/>
      <c r="J18" s="86"/>
      <c r="K18" s="87">
        <f>A18*150000</f>
        <v>0</v>
      </c>
      <c r="L18" s="88"/>
      <c r="M18" s="87">
        <f>MIN(G18:L18)</f>
        <v>0</v>
      </c>
      <c r="N18" s="88"/>
      <c r="O18" s="87">
        <f>M18</f>
        <v>0</v>
      </c>
      <c r="P18" s="88"/>
      <c r="Q18" s="41" t="s">
        <v>30</v>
      </c>
      <c r="R18" s="83"/>
      <c r="S18" s="84"/>
    </row>
    <row r="19" spans="1:19" ht="15.75" customHeight="1">
      <c r="A19" s="113" t="s">
        <v>34</v>
      </c>
      <c r="B19" s="114"/>
      <c r="C19" s="75"/>
      <c r="D19" s="76"/>
      <c r="E19" s="75"/>
      <c r="F19" s="76"/>
      <c r="G19" s="73"/>
      <c r="H19" s="74"/>
      <c r="I19" s="75"/>
      <c r="J19" s="76"/>
      <c r="K19" s="77" t="s">
        <v>33</v>
      </c>
      <c r="L19" s="78"/>
      <c r="M19" s="73"/>
      <c r="N19" s="74"/>
      <c r="O19" s="73"/>
      <c r="P19" s="74"/>
      <c r="Q19" s="40"/>
      <c r="R19" s="79"/>
      <c r="S19" s="80"/>
    </row>
    <row r="20" spans="1:19" ht="15.75" customHeight="1">
      <c r="A20" s="115"/>
      <c r="B20" s="116"/>
      <c r="C20" s="42"/>
      <c r="D20" s="43"/>
      <c r="E20" s="42"/>
      <c r="F20" s="43"/>
      <c r="G20" s="44"/>
      <c r="H20" s="45"/>
      <c r="I20" s="42"/>
      <c r="J20" s="43"/>
      <c r="K20" s="46"/>
      <c r="L20" s="47"/>
      <c r="M20" s="44"/>
      <c r="N20" s="45"/>
      <c r="O20" s="44"/>
      <c r="P20" s="45"/>
      <c r="Q20" s="40"/>
      <c r="R20" s="81"/>
      <c r="S20" s="82"/>
    </row>
    <row r="21" spans="1:19" ht="36" customHeight="1">
      <c r="A21" s="38"/>
      <c r="B21" s="26" t="s">
        <v>42</v>
      </c>
      <c r="C21" s="85"/>
      <c r="D21" s="86"/>
      <c r="E21" s="85"/>
      <c r="F21" s="86"/>
      <c r="G21" s="87">
        <f>C21-E21</f>
        <v>0</v>
      </c>
      <c r="H21" s="88"/>
      <c r="I21" s="85"/>
      <c r="J21" s="86"/>
      <c r="K21" s="87">
        <f>A21*70000</f>
        <v>0</v>
      </c>
      <c r="L21" s="88"/>
      <c r="M21" s="87">
        <f>MIN(G21:L21)</f>
        <v>0</v>
      </c>
      <c r="N21" s="88"/>
      <c r="O21" s="87">
        <f>M21</f>
        <v>0</v>
      </c>
      <c r="P21" s="88"/>
      <c r="Q21" s="41" t="s">
        <v>30</v>
      </c>
      <c r="R21" s="83"/>
      <c r="S21" s="84"/>
    </row>
    <row r="22" spans="1:19" ht="15.75" customHeight="1">
      <c r="A22" s="113" t="s">
        <v>34</v>
      </c>
      <c r="B22" s="114"/>
      <c r="C22" s="75"/>
      <c r="D22" s="76"/>
      <c r="E22" s="75"/>
      <c r="F22" s="76"/>
      <c r="G22" s="73"/>
      <c r="H22" s="74"/>
      <c r="I22" s="75"/>
      <c r="J22" s="76"/>
      <c r="K22" s="77" t="s">
        <v>33</v>
      </c>
      <c r="L22" s="78"/>
      <c r="M22" s="73"/>
      <c r="N22" s="74"/>
      <c r="O22" s="73"/>
      <c r="P22" s="74"/>
      <c r="Q22" s="40"/>
      <c r="R22" s="79"/>
      <c r="S22" s="80"/>
    </row>
    <row r="23" spans="1:19" ht="15.75" customHeight="1">
      <c r="A23" s="115"/>
      <c r="B23" s="116"/>
      <c r="C23" s="68"/>
      <c r="D23" s="69"/>
      <c r="E23" s="68"/>
      <c r="F23" s="69"/>
      <c r="G23" s="70"/>
      <c r="H23" s="71"/>
      <c r="I23" s="68"/>
      <c r="J23" s="69"/>
      <c r="K23" s="72"/>
      <c r="L23" s="67"/>
      <c r="M23" s="70"/>
      <c r="N23" s="71"/>
      <c r="O23" s="70"/>
      <c r="P23" s="71"/>
      <c r="Q23" s="40"/>
      <c r="R23" s="81"/>
      <c r="S23" s="82"/>
    </row>
    <row r="24" spans="1:19" ht="36" customHeight="1">
      <c r="A24" s="38"/>
      <c r="B24" s="26" t="s">
        <v>42</v>
      </c>
      <c r="C24" s="85"/>
      <c r="D24" s="86"/>
      <c r="E24" s="85"/>
      <c r="F24" s="86"/>
      <c r="G24" s="87">
        <f>C24-E24</f>
        <v>0</v>
      </c>
      <c r="H24" s="88"/>
      <c r="I24" s="85"/>
      <c r="J24" s="86"/>
      <c r="K24" s="87">
        <f>A24*70000</f>
        <v>0</v>
      </c>
      <c r="L24" s="88"/>
      <c r="M24" s="87">
        <f>MIN(G24:L24)</f>
        <v>0</v>
      </c>
      <c r="N24" s="88"/>
      <c r="O24" s="87">
        <f>M24</f>
        <v>0</v>
      </c>
      <c r="P24" s="88"/>
      <c r="Q24" s="41" t="s">
        <v>30</v>
      </c>
      <c r="R24" s="83"/>
      <c r="S24" s="84"/>
    </row>
    <row r="25" spans="1:19" ht="15.75" customHeight="1">
      <c r="A25" s="113" t="s">
        <v>32</v>
      </c>
      <c r="B25" s="114"/>
      <c r="C25" s="75"/>
      <c r="D25" s="76"/>
      <c r="E25" s="75"/>
      <c r="F25" s="76"/>
      <c r="G25" s="73"/>
      <c r="H25" s="74"/>
      <c r="I25" s="75"/>
      <c r="J25" s="76"/>
      <c r="K25" s="77" t="s">
        <v>50</v>
      </c>
      <c r="L25" s="78"/>
      <c r="M25" s="73"/>
      <c r="N25" s="74"/>
      <c r="O25" s="73"/>
      <c r="P25" s="74"/>
      <c r="Q25" s="40"/>
      <c r="R25" s="79"/>
      <c r="S25" s="80"/>
    </row>
    <row r="26" spans="1:19" ht="15.75" customHeight="1">
      <c r="A26" s="115"/>
      <c r="B26" s="116"/>
      <c r="C26" s="42"/>
      <c r="D26" s="43"/>
      <c r="E26" s="42"/>
      <c r="F26" s="43"/>
      <c r="G26" s="44"/>
      <c r="H26" s="45"/>
      <c r="I26" s="42"/>
      <c r="J26" s="43"/>
      <c r="K26" s="46"/>
      <c r="L26" s="47"/>
      <c r="M26" s="44"/>
      <c r="N26" s="45"/>
      <c r="O26" s="44"/>
      <c r="P26" s="45"/>
      <c r="Q26" s="40"/>
      <c r="R26" s="81"/>
      <c r="S26" s="82"/>
    </row>
    <row r="27" spans="1:19" ht="36" customHeight="1">
      <c r="A27" s="38"/>
      <c r="B27" s="26" t="s">
        <v>42</v>
      </c>
      <c r="C27" s="85"/>
      <c r="D27" s="86"/>
      <c r="E27" s="85"/>
      <c r="F27" s="86"/>
      <c r="G27" s="87">
        <f t="shared" ref="G27" si="0">C27-E27</f>
        <v>0</v>
      </c>
      <c r="H27" s="88"/>
      <c r="I27" s="85"/>
      <c r="J27" s="86"/>
      <c r="K27" s="87">
        <f>A27*50000</f>
        <v>0</v>
      </c>
      <c r="L27" s="88"/>
      <c r="M27" s="87">
        <f>MIN(G27:L27)</f>
        <v>0</v>
      </c>
      <c r="N27" s="88"/>
      <c r="O27" s="87">
        <f>M27</f>
        <v>0</v>
      </c>
      <c r="P27" s="88"/>
      <c r="Q27" s="41" t="s">
        <v>30</v>
      </c>
      <c r="R27" s="83"/>
      <c r="S27" s="84"/>
    </row>
    <row r="28" spans="1:19" ht="19.5" customHeight="1">
      <c r="A28" s="113" t="s">
        <v>51</v>
      </c>
      <c r="B28" s="114"/>
      <c r="C28" s="75"/>
      <c r="D28" s="76"/>
      <c r="E28" s="75"/>
      <c r="F28" s="76"/>
      <c r="G28" s="73"/>
      <c r="H28" s="74"/>
      <c r="I28" s="75"/>
      <c r="J28" s="76"/>
      <c r="K28" s="77" t="s">
        <v>52</v>
      </c>
      <c r="L28" s="78"/>
      <c r="M28" s="73"/>
      <c r="N28" s="74"/>
      <c r="O28" s="73"/>
      <c r="P28" s="74"/>
      <c r="Q28" s="40"/>
      <c r="R28" s="79"/>
      <c r="S28" s="80"/>
    </row>
    <row r="29" spans="1:19" ht="20.25" customHeight="1">
      <c r="A29" s="115"/>
      <c r="B29" s="116"/>
      <c r="C29" s="42"/>
      <c r="D29" s="43"/>
      <c r="E29" s="42"/>
      <c r="F29" s="43"/>
      <c r="G29" s="44"/>
      <c r="H29" s="45"/>
      <c r="I29" s="42"/>
      <c r="J29" s="43"/>
      <c r="K29" s="46"/>
      <c r="L29" s="47"/>
      <c r="M29" s="44"/>
      <c r="N29" s="45"/>
      <c r="O29" s="44"/>
      <c r="P29" s="45"/>
      <c r="Q29" s="40"/>
      <c r="R29" s="81"/>
      <c r="S29" s="82"/>
    </row>
    <row r="30" spans="1:19" ht="36" customHeight="1">
      <c r="A30" s="38"/>
      <c r="B30" s="26" t="s">
        <v>42</v>
      </c>
      <c r="C30" s="85"/>
      <c r="D30" s="86"/>
      <c r="E30" s="85"/>
      <c r="F30" s="86"/>
      <c r="G30" s="87">
        <f t="shared" ref="G30" si="1">C30-E30</f>
        <v>0</v>
      </c>
      <c r="H30" s="88"/>
      <c r="I30" s="85"/>
      <c r="J30" s="86"/>
      <c r="K30" s="126"/>
      <c r="L30" s="127"/>
      <c r="M30" s="87">
        <f>MIN(G30:L30)</f>
        <v>0</v>
      </c>
      <c r="N30" s="88"/>
      <c r="O30" s="87">
        <f>M30</f>
        <v>0</v>
      </c>
      <c r="P30" s="88"/>
      <c r="Q30" s="41" t="s">
        <v>30</v>
      </c>
      <c r="R30" s="83"/>
      <c r="S30" s="84"/>
    </row>
    <row r="31" spans="1:19" ht="36" customHeight="1">
      <c r="A31" s="124" t="s">
        <v>31</v>
      </c>
      <c r="B31" s="125"/>
      <c r="C31" s="87">
        <f>C12+C15+C18+C21+C24+C27+C30</f>
        <v>0</v>
      </c>
      <c r="D31" s="88"/>
      <c r="E31" s="87">
        <f>E12+E15+E18+E21+E24+E27+E30</f>
        <v>0</v>
      </c>
      <c r="F31" s="88"/>
      <c r="G31" s="87">
        <f>G12+G15+G18+G21+G24+G27+G30</f>
        <v>0</v>
      </c>
      <c r="H31" s="88"/>
      <c r="I31" s="87">
        <f>I12+I15+I18+I21+I24+I27+I30</f>
        <v>0</v>
      </c>
      <c r="J31" s="88"/>
      <c r="K31" s="87">
        <f>K12+K15+K18+K21+K24+K27+K30</f>
        <v>0</v>
      </c>
      <c r="L31" s="88"/>
      <c r="M31" s="87">
        <f>M12+M15+M18+M21+M24+M27+M30</f>
        <v>0</v>
      </c>
      <c r="N31" s="88"/>
      <c r="O31" s="87">
        <f>O12+O15+O18+O21+O24+O27+O30</f>
        <v>0</v>
      </c>
      <c r="P31" s="88"/>
      <c r="Q31" s="48"/>
      <c r="R31" s="87">
        <f>ROUNDDOWN(O31/2,-3)</f>
        <v>0</v>
      </c>
      <c r="S31" s="88"/>
    </row>
    <row r="32" spans="1:19" ht="5.2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s="25" customFormat="1" ht="21" customHeight="1">
      <c r="A33" s="120" t="s">
        <v>39</v>
      </c>
      <c r="B33" s="121"/>
      <c r="C33" s="121" t="s">
        <v>38</v>
      </c>
      <c r="D33" s="121"/>
      <c r="E33" s="122"/>
      <c r="F33" s="122"/>
      <c r="G33" s="122"/>
      <c r="H33" s="122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s="25" customFormat="1" ht="21" customHeight="1">
      <c r="A34" s="121"/>
      <c r="B34" s="121"/>
      <c r="C34" s="121" t="s">
        <v>37</v>
      </c>
      <c r="D34" s="121"/>
      <c r="E34" s="122"/>
      <c r="F34" s="122"/>
      <c r="G34" s="122"/>
      <c r="H34" s="122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s="25" customFormat="1" ht="21" customHeight="1">
      <c r="A35" s="121"/>
      <c r="B35" s="121"/>
      <c r="C35" s="89" t="s">
        <v>43</v>
      </c>
      <c r="D35" s="90"/>
      <c r="E35" s="91"/>
      <c r="F35" s="92"/>
      <c r="G35" s="92"/>
      <c r="H35" s="93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s="25" customFormat="1" ht="21" customHeight="1">
      <c r="A36" s="121"/>
      <c r="B36" s="121"/>
      <c r="C36" s="121" t="s">
        <v>40</v>
      </c>
      <c r="D36" s="121"/>
      <c r="E36" s="122"/>
      <c r="F36" s="122"/>
      <c r="G36" s="122"/>
      <c r="H36" s="122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ht="1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15" customHeight="1">
      <c r="A38" s="30" t="s">
        <v>44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15" customHeight="1">
      <c r="A39" s="30" t="s">
        <v>48</v>
      </c>
      <c r="B39" s="30"/>
      <c r="C39" s="3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1:19" ht="15" customHeight="1">
      <c r="A40" s="30" t="s">
        <v>49</v>
      </c>
      <c r="B40" s="30"/>
      <c r="C40" s="3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15" customHeight="1">
      <c r="A41" s="30" t="s">
        <v>45</v>
      </c>
      <c r="B41" s="30"/>
      <c r="C41" s="3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1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</sheetData>
  <protectedRanges>
    <protectedRange sqref="A6" name="範囲1"/>
  </protectedRanges>
  <mergeCells count="141">
    <mergeCell ref="A16:B17"/>
    <mergeCell ref="C17:D17"/>
    <mergeCell ref="E17:F17"/>
    <mergeCell ref="G17:H17"/>
    <mergeCell ref="I17:J17"/>
    <mergeCell ref="K17:L17"/>
    <mergeCell ref="M17:N17"/>
    <mergeCell ref="O17:P17"/>
    <mergeCell ref="A13:B14"/>
    <mergeCell ref="C14:D14"/>
    <mergeCell ref="E14:F14"/>
    <mergeCell ref="G14:H14"/>
    <mergeCell ref="I14:J14"/>
    <mergeCell ref="I15:J15"/>
    <mergeCell ref="K15:L15"/>
    <mergeCell ref="M15:N15"/>
    <mergeCell ref="O15:P15"/>
    <mergeCell ref="A33:B36"/>
    <mergeCell ref="C33:D33"/>
    <mergeCell ref="C34:D34"/>
    <mergeCell ref="C36:D36"/>
    <mergeCell ref="E33:H33"/>
    <mergeCell ref="E34:H34"/>
    <mergeCell ref="E36:H36"/>
    <mergeCell ref="A2:S3"/>
    <mergeCell ref="O30:P30"/>
    <mergeCell ref="A31:B31"/>
    <mergeCell ref="C31:D31"/>
    <mergeCell ref="E31:F31"/>
    <mergeCell ref="G31:H31"/>
    <mergeCell ref="O28:P28"/>
    <mergeCell ref="I31:J31"/>
    <mergeCell ref="K31:L31"/>
    <mergeCell ref="M31:N31"/>
    <mergeCell ref="O31:P31"/>
    <mergeCell ref="I30:J30"/>
    <mergeCell ref="K30:L30"/>
    <mergeCell ref="M30:N30"/>
    <mergeCell ref="R31:S31"/>
    <mergeCell ref="K28:L28"/>
    <mergeCell ref="C30:D30"/>
    <mergeCell ref="E30:F30"/>
    <mergeCell ref="G30:H30"/>
    <mergeCell ref="M28:N28"/>
    <mergeCell ref="R28:S30"/>
    <mergeCell ref="A28:B29"/>
    <mergeCell ref="C28:D28"/>
    <mergeCell ref="E28:F28"/>
    <mergeCell ref="G28:H28"/>
    <mergeCell ref="I28:J28"/>
    <mergeCell ref="K12:L12"/>
    <mergeCell ref="M12:N12"/>
    <mergeCell ref="K14:L14"/>
    <mergeCell ref="M14:N14"/>
    <mergeCell ref="E15:F15"/>
    <mergeCell ref="G15:H15"/>
    <mergeCell ref="C21:D21"/>
    <mergeCell ref="E21:F21"/>
    <mergeCell ref="G21:H21"/>
    <mergeCell ref="I21:J21"/>
    <mergeCell ref="K21:L21"/>
    <mergeCell ref="C12:D12"/>
    <mergeCell ref="E12:F12"/>
    <mergeCell ref="G12:H12"/>
    <mergeCell ref="I12:J12"/>
    <mergeCell ref="C15:D15"/>
    <mergeCell ref="C18:D18"/>
    <mergeCell ref="E18:F18"/>
    <mergeCell ref="G18:H18"/>
    <mergeCell ref="I18:J18"/>
    <mergeCell ref="K18:L18"/>
    <mergeCell ref="R6:S8"/>
    <mergeCell ref="Q6:Q8"/>
    <mergeCell ref="M11:N11"/>
    <mergeCell ref="O11:P11"/>
    <mergeCell ref="R11:S12"/>
    <mergeCell ref="O6:P8"/>
    <mergeCell ref="O12:P12"/>
    <mergeCell ref="A10:B11"/>
    <mergeCell ref="A19:B20"/>
    <mergeCell ref="K11:L11"/>
    <mergeCell ref="R19:S21"/>
    <mergeCell ref="O19:P19"/>
    <mergeCell ref="M21:N21"/>
    <mergeCell ref="O21:P21"/>
    <mergeCell ref="O14:P14"/>
    <mergeCell ref="R14:S15"/>
    <mergeCell ref="R17:S18"/>
    <mergeCell ref="M18:N18"/>
    <mergeCell ref="O18:P18"/>
    <mergeCell ref="M19:N19"/>
    <mergeCell ref="E19:F19"/>
    <mergeCell ref="G19:H19"/>
    <mergeCell ref="I19:J19"/>
    <mergeCell ref="K19:L19"/>
    <mergeCell ref="C35:D35"/>
    <mergeCell ref="E35:H35"/>
    <mergeCell ref="M6:N8"/>
    <mergeCell ref="A6:B9"/>
    <mergeCell ref="C6:D8"/>
    <mergeCell ref="E6:F8"/>
    <mergeCell ref="G6:H8"/>
    <mergeCell ref="I6:J8"/>
    <mergeCell ref="K6:L8"/>
    <mergeCell ref="C11:D11"/>
    <mergeCell ref="E11:F11"/>
    <mergeCell ref="G11:H11"/>
    <mergeCell ref="I11:J11"/>
    <mergeCell ref="C19:D19"/>
    <mergeCell ref="A25:B26"/>
    <mergeCell ref="C25:D25"/>
    <mergeCell ref="E25:F25"/>
    <mergeCell ref="G25:H25"/>
    <mergeCell ref="I25:J25"/>
    <mergeCell ref="K25:L25"/>
    <mergeCell ref="M25:N25"/>
    <mergeCell ref="A22:B23"/>
    <mergeCell ref="C22:D22"/>
    <mergeCell ref="E22:F22"/>
    <mergeCell ref="O25:P25"/>
    <mergeCell ref="R25:S27"/>
    <mergeCell ref="C27:D27"/>
    <mergeCell ref="E27:F27"/>
    <mergeCell ref="G27:H27"/>
    <mergeCell ref="I27:J27"/>
    <mergeCell ref="K27:L27"/>
    <mergeCell ref="M27:N27"/>
    <mergeCell ref="O27:P27"/>
    <mergeCell ref="G22:H22"/>
    <mergeCell ref="I22:J22"/>
    <mergeCell ref="K22:L22"/>
    <mergeCell ref="M22:N22"/>
    <mergeCell ref="O22:P22"/>
    <mergeCell ref="R22:S24"/>
    <mergeCell ref="C24:D24"/>
    <mergeCell ref="E24:F24"/>
    <mergeCell ref="G24:H24"/>
    <mergeCell ref="I24:J24"/>
    <mergeCell ref="K24:L24"/>
    <mergeCell ref="M24:N24"/>
    <mergeCell ref="O24:P24"/>
  </mergeCells>
  <phoneticPr fontId="2"/>
  <printOptions horizontalCentered="1"/>
  <pageMargins left="0.55000000000000004" right="0.43" top="0.98425196850393704" bottom="0.70866141732283472" header="0.51181102362204722" footer="0.43307086614173229"/>
  <pageSetup paperSize="9" scale="5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18"/>
  <sheetViews>
    <sheetView view="pageBreakPreview" zoomScale="80" zoomScaleNormal="100" zoomScaleSheetLayoutView="80" workbookViewId="0">
      <selection activeCell="K16" sqref="K16"/>
    </sheetView>
  </sheetViews>
  <sheetFormatPr defaultColWidth="9" defaultRowHeight="17.5"/>
  <cols>
    <col min="1" max="1" width="1.26953125" style="1" customWidth="1"/>
    <col min="2" max="2" width="5.26953125" style="1" customWidth="1"/>
    <col min="3" max="3" width="3.36328125" style="1" customWidth="1"/>
    <col min="4" max="4" width="16.26953125" style="1" customWidth="1"/>
    <col min="5" max="5" width="17.90625" style="1" customWidth="1"/>
    <col min="6" max="6" width="18.90625" style="1" customWidth="1"/>
    <col min="7" max="7" width="20.6328125" style="1" customWidth="1"/>
    <col min="8" max="12" width="14.26953125" style="1" customWidth="1"/>
    <col min="13" max="16384" width="9" style="1"/>
  </cols>
  <sheetData>
    <row r="1" spans="2:12" ht="21" customHeight="1">
      <c r="B1" s="132" t="s">
        <v>46</v>
      </c>
      <c r="C1" s="132"/>
      <c r="D1" s="132"/>
      <c r="E1" s="132"/>
      <c r="F1" s="132"/>
      <c r="G1" s="132"/>
      <c r="H1" s="132"/>
      <c r="K1" s="60" t="s">
        <v>54</v>
      </c>
    </row>
    <row r="2" spans="2:12" ht="19.5" customHeight="1">
      <c r="B2" s="132"/>
      <c r="C2" s="132"/>
      <c r="D2" s="132"/>
      <c r="E2" s="132"/>
      <c r="F2" s="132"/>
      <c r="G2" s="132"/>
      <c r="H2" s="132"/>
      <c r="I2" s="3" t="s">
        <v>3</v>
      </c>
      <c r="J2" s="128"/>
      <c r="K2" s="128"/>
      <c r="L2" s="4"/>
    </row>
    <row r="3" spans="2:12" ht="19.5" thickBot="1">
      <c r="D3" s="2"/>
    </row>
    <row r="4" spans="2:12" ht="47.25" customHeight="1">
      <c r="B4" s="5" t="s">
        <v>6</v>
      </c>
      <c r="C4" s="129" t="s">
        <v>5</v>
      </c>
      <c r="D4" s="129"/>
      <c r="E4" s="6" t="s">
        <v>8</v>
      </c>
      <c r="F4" s="6" t="s">
        <v>12</v>
      </c>
      <c r="G4" s="6" t="s">
        <v>9</v>
      </c>
      <c r="H4" s="6" t="s">
        <v>10</v>
      </c>
      <c r="I4" s="6" t="s">
        <v>1</v>
      </c>
      <c r="J4" s="7" t="s">
        <v>4</v>
      </c>
      <c r="K4" s="8" t="s">
        <v>11</v>
      </c>
    </row>
    <row r="5" spans="2:12" ht="33" customHeight="1">
      <c r="B5" s="9">
        <v>1</v>
      </c>
      <c r="C5" s="130"/>
      <c r="D5" s="131"/>
      <c r="E5" s="10" ph="1"/>
      <c r="F5" s="10"/>
      <c r="G5" s="10"/>
      <c r="H5" s="11"/>
      <c r="I5" s="11"/>
      <c r="J5" s="10"/>
      <c r="K5" s="49"/>
    </row>
    <row r="6" spans="2:12" ht="33" customHeight="1">
      <c r="B6" s="9"/>
      <c r="C6" s="130"/>
      <c r="D6" s="131"/>
      <c r="E6" s="10" ph="1"/>
      <c r="F6" s="10" ph="1"/>
      <c r="G6" s="10"/>
      <c r="H6" s="11"/>
      <c r="I6" s="11"/>
      <c r="J6" s="10"/>
      <c r="K6" s="49"/>
    </row>
    <row r="7" spans="2:12" ht="33" customHeight="1">
      <c r="B7" s="9"/>
      <c r="C7" s="130"/>
      <c r="D7" s="131"/>
      <c r="E7" s="10" ph="1"/>
      <c r="F7" s="10" ph="1"/>
      <c r="G7" s="10"/>
      <c r="H7" s="11"/>
      <c r="I7" s="11"/>
      <c r="J7" s="10"/>
      <c r="K7" s="49"/>
    </row>
    <row r="8" spans="2:12" ht="33" customHeight="1">
      <c r="B8" s="9"/>
      <c r="C8" s="130"/>
      <c r="D8" s="131"/>
      <c r="E8" s="10" ph="1"/>
      <c r="F8" s="10" ph="1"/>
      <c r="G8" s="10"/>
      <c r="H8" s="11"/>
      <c r="I8" s="11"/>
      <c r="J8" s="10"/>
      <c r="K8" s="49"/>
    </row>
    <row r="9" spans="2:12" ht="33" customHeight="1">
      <c r="B9" s="9"/>
      <c r="C9" s="130"/>
      <c r="D9" s="131"/>
      <c r="E9" s="10" ph="1"/>
      <c r="F9" s="10" ph="1"/>
      <c r="G9" s="10"/>
      <c r="H9" s="11"/>
      <c r="I9" s="11"/>
      <c r="J9" s="10"/>
      <c r="K9" s="49"/>
    </row>
    <row r="10" spans="2:12" ht="33" customHeight="1">
      <c r="B10" s="9"/>
      <c r="C10" s="130"/>
      <c r="D10" s="131"/>
      <c r="E10" s="10" ph="1"/>
      <c r="F10" s="10" ph="1"/>
      <c r="G10" s="10"/>
      <c r="H10" s="11"/>
      <c r="I10" s="11"/>
      <c r="J10" s="10"/>
      <c r="K10" s="49"/>
    </row>
    <row r="11" spans="2:12" ht="33" customHeight="1">
      <c r="B11" s="9"/>
      <c r="C11" s="130"/>
      <c r="D11" s="131"/>
      <c r="E11" s="10" ph="1"/>
      <c r="F11" s="10" ph="1"/>
      <c r="G11" s="10"/>
      <c r="H11" s="11"/>
      <c r="I11" s="11"/>
      <c r="J11" s="10"/>
      <c r="K11" s="49"/>
    </row>
    <row r="12" spans="2:12" ht="33" customHeight="1">
      <c r="B12" s="9"/>
      <c r="C12" s="130"/>
      <c r="D12" s="131"/>
      <c r="E12" s="10" ph="1"/>
      <c r="F12" s="10" ph="1"/>
      <c r="G12" s="10"/>
      <c r="H12" s="11"/>
      <c r="I12" s="11"/>
      <c r="J12" s="10"/>
      <c r="K12" s="49"/>
    </row>
    <row r="13" spans="2:12" ht="33" customHeight="1">
      <c r="B13" s="9"/>
      <c r="C13" s="130"/>
      <c r="D13" s="131"/>
      <c r="E13" s="10" ph="1"/>
      <c r="F13" s="10" ph="1"/>
      <c r="G13" s="10"/>
      <c r="H13" s="11"/>
      <c r="I13" s="11"/>
      <c r="J13" s="10"/>
      <c r="K13" s="49"/>
    </row>
    <row r="14" spans="2:12" ht="33" customHeight="1">
      <c r="B14" s="9"/>
      <c r="C14" s="130"/>
      <c r="D14" s="131"/>
      <c r="E14" s="10" ph="1"/>
      <c r="F14" s="10" ph="1"/>
      <c r="G14" s="10"/>
      <c r="H14" s="11"/>
      <c r="I14" s="11"/>
      <c r="J14" s="10"/>
      <c r="K14" s="49"/>
    </row>
    <row r="15" spans="2:12" ht="33" customHeight="1">
      <c r="B15" s="9"/>
      <c r="C15" s="130"/>
      <c r="D15" s="131"/>
      <c r="E15" s="10" ph="1"/>
      <c r="F15" s="10" ph="1"/>
      <c r="G15" s="10"/>
      <c r="H15" s="11"/>
      <c r="I15" s="11"/>
      <c r="J15" s="10"/>
      <c r="K15" s="49">
        <f>A15*150000</f>
        <v>0</v>
      </c>
    </row>
    <row r="16" spans="2:12" ht="27" customHeight="1" thickBot="1">
      <c r="B16" s="133" t="s">
        <v>0</v>
      </c>
      <c r="C16" s="134"/>
      <c r="D16" s="134"/>
      <c r="E16" s="134"/>
      <c r="F16" s="134"/>
      <c r="G16" s="134"/>
      <c r="H16" s="135"/>
      <c r="I16" s="12">
        <f>SUM(I5:I15)</f>
        <v>0</v>
      </c>
      <c r="J16" s="13" t="s">
        <v>2</v>
      </c>
      <c r="K16" s="14" t="s">
        <v>2</v>
      </c>
    </row>
    <row r="17" spans="2:11" ht="21" customHeight="1">
      <c r="B17" s="136" t="s">
        <v>7</v>
      </c>
      <c r="C17" s="136"/>
      <c r="D17" s="136"/>
      <c r="E17" s="136"/>
      <c r="F17" s="136"/>
      <c r="G17" s="136"/>
      <c r="H17" s="136"/>
      <c r="I17" s="136"/>
      <c r="J17" s="136"/>
      <c r="K17" s="136"/>
    </row>
    <row r="18" spans="2:11" ht="21" customHeight="1">
      <c r="B18" s="137"/>
      <c r="C18" s="137"/>
      <c r="D18" s="137"/>
      <c r="E18" s="137"/>
      <c r="F18" s="137"/>
      <c r="G18" s="137"/>
      <c r="H18" s="137"/>
      <c r="I18" s="137"/>
      <c r="J18" s="137"/>
      <c r="K18" s="137"/>
    </row>
  </sheetData>
  <mergeCells count="16">
    <mergeCell ref="C7:D7"/>
    <mergeCell ref="C14:D14"/>
    <mergeCell ref="C15:D15"/>
    <mergeCell ref="B16:H16"/>
    <mergeCell ref="B17:K18"/>
    <mergeCell ref="C8:D8"/>
    <mergeCell ref="C9:D9"/>
    <mergeCell ref="C10:D10"/>
    <mergeCell ref="C11:D11"/>
    <mergeCell ref="C12:D12"/>
    <mergeCell ref="C13:D13"/>
    <mergeCell ref="J2:K2"/>
    <mergeCell ref="C4:D4"/>
    <mergeCell ref="C5:D5"/>
    <mergeCell ref="C6:D6"/>
    <mergeCell ref="B1:H2"/>
  </mergeCells>
  <phoneticPr fontId="2"/>
  <printOptions horizontalCentered="1"/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view="pageBreakPreview" topLeftCell="A12" zoomScale="85" zoomScaleNormal="85" workbookViewId="0">
      <selection activeCell="K16" sqref="K16"/>
    </sheetView>
  </sheetViews>
  <sheetFormatPr defaultColWidth="7.6328125" defaultRowHeight="15" customHeight="1"/>
  <cols>
    <col min="1" max="1" width="7.6328125" style="15"/>
    <col min="2" max="2" width="7.7265625" style="15" customWidth="1"/>
    <col min="3" max="16" width="7.6328125" style="15"/>
    <col min="17" max="17" width="6.7265625" style="15" customWidth="1"/>
    <col min="18" max="16384" width="7.6328125" style="15"/>
  </cols>
  <sheetData>
    <row r="1" spans="1:31" ht="21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59" t="s">
        <v>69</v>
      </c>
    </row>
    <row r="2" spans="1:31" ht="15" customHeight="1">
      <c r="A2" s="123" t="s">
        <v>71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31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6"/>
      <c r="AA3" s="16"/>
      <c r="AB3" s="16"/>
      <c r="AC3" s="16"/>
      <c r="AD3" s="16"/>
      <c r="AE3" s="16"/>
    </row>
    <row r="4" spans="1:31" ht="1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31" ht="1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61"/>
      <c r="Q5" s="61"/>
      <c r="R5" s="28"/>
      <c r="S5" s="28"/>
      <c r="T5" s="28"/>
      <c r="U5" s="28"/>
      <c r="V5" s="28"/>
      <c r="W5" s="39" t="s">
        <v>41</v>
      </c>
      <c r="X5" s="62"/>
      <c r="Y5" s="62"/>
      <c r="Z5" s="18"/>
      <c r="AA5" s="18"/>
    </row>
    <row r="6" spans="1:31" ht="19.5" customHeight="1">
      <c r="A6" s="98"/>
      <c r="B6" s="99"/>
      <c r="C6" s="104" t="s">
        <v>13</v>
      </c>
      <c r="D6" s="105"/>
      <c r="E6" s="94" t="s">
        <v>14</v>
      </c>
      <c r="F6" s="108"/>
      <c r="G6" s="94" t="s">
        <v>15</v>
      </c>
      <c r="H6" s="95"/>
      <c r="I6" s="94" t="s">
        <v>16</v>
      </c>
      <c r="J6" s="108"/>
      <c r="K6" s="94" t="s">
        <v>17</v>
      </c>
      <c r="L6" s="95"/>
      <c r="M6" s="94" t="s">
        <v>18</v>
      </c>
      <c r="N6" s="95"/>
      <c r="O6" s="94" t="s">
        <v>19</v>
      </c>
      <c r="P6" s="95"/>
      <c r="Q6" s="117" t="s">
        <v>20</v>
      </c>
      <c r="R6" s="94" t="s">
        <v>47</v>
      </c>
      <c r="S6" s="95"/>
      <c r="T6" s="94" t="s">
        <v>55</v>
      </c>
      <c r="U6" s="95"/>
      <c r="V6" s="94" t="s">
        <v>56</v>
      </c>
      <c r="W6" s="95"/>
      <c r="X6" s="94" t="s">
        <v>57</v>
      </c>
      <c r="Y6" s="95"/>
    </row>
    <row r="7" spans="1:31" ht="19.5" customHeight="1">
      <c r="A7" s="100"/>
      <c r="B7" s="101"/>
      <c r="C7" s="106"/>
      <c r="D7" s="107"/>
      <c r="E7" s="109"/>
      <c r="F7" s="110"/>
      <c r="G7" s="96"/>
      <c r="H7" s="97"/>
      <c r="I7" s="109"/>
      <c r="J7" s="110"/>
      <c r="K7" s="96"/>
      <c r="L7" s="97"/>
      <c r="M7" s="96"/>
      <c r="N7" s="97"/>
      <c r="O7" s="96"/>
      <c r="P7" s="97"/>
      <c r="Q7" s="118"/>
      <c r="R7" s="96"/>
      <c r="S7" s="97"/>
      <c r="T7" s="96"/>
      <c r="U7" s="97"/>
      <c r="V7" s="96"/>
      <c r="W7" s="97"/>
      <c r="X7" s="96"/>
      <c r="Y7" s="97"/>
    </row>
    <row r="8" spans="1:31" ht="19.5" customHeight="1">
      <c r="A8" s="100"/>
      <c r="B8" s="101"/>
      <c r="C8" s="106"/>
      <c r="D8" s="107"/>
      <c r="E8" s="109"/>
      <c r="F8" s="110"/>
      <c r="G8" s="96"/>
      <c r="H8" s="97"/>
      <c r="I8" s="109"/>
      <c r="J8" s="110"/>
      <c r="K8" s="96"/>
      <c r="L8" s="97"/>
      <c r="M8" s="96"/>
      <c r="N8" s="97"/>
      <c r="O8" s="96"/>
      <c r="P8" s="97"/>
      <c r="Q8" s="118"/>
      <c r="R8" s="96"/>
      <c r="S8" s="97"/>
      <c r="T8" s="96"/>
      <c r="U8" s="97"/>
      <c r="V8" s="96"/>
      <c r="W8" s="97"/>
      <c r="X8" s="96"/>
      <c r="Y8" s="97"/>
    </row>
    <row r="9" spans="1:31" ht="15" customHeight="1">
      <c r="A9" s="102"/>
      <c r="B9" s="103"/>
      <c r="C9" s="17"/>
      <c r="D9" s="56" t="s">
        <v>21</v>
      </c>
      <c r="E9" s="20"/>
      <c r="F9" s="56" t="s">
        <v>22</v>
      </c>
      <c r="G9" s="20"/>
      <c r="H9" s="56" t="s">
        <v>23</v>
      </c>
      <c r="I9" s="20"/>
      <c r="J9" s="56" t="s">
        <v>24</v>
      </c>
      <c r="K9" s="33"/>
      <c r="L9" s="34" t="s">
        <v>25</v>
      </c>
      <c r="M9" s="33"/>
      <c r="N9" s="34" t="s">
        <v>26</v>
      </c>
      <c r="O9" s="33"/>
      <c r="P9" s="34" t="s">
        <v>27</v>
      </c>
      <c r="Q9" s="35"/>
      <c r="R9" s="36"/>
      <c r="S9" s="34" t="s">
        <v>28</v>
      </c>
      <c r="T9" s="36"/>
      <c r="U9" s="34" t="s">
        <v>58</v>
      </c>
      <c r="V9" s="36"/>
      <c r="W9" s="34" t="s">
        <v>59</v>
      </c>
      <c r="X9" s="138" t="s">
        <v>60</v>
      </c>
      <c r="Y9" s="139"/>
    </row>
    <row r="10" spans="1:31" s="24" customFormat="1" ht="15" customHeight="1">
      <c r="A10" s="113" t="s">
        <v>35</v>
      </c>
      <c r="B10" s="114"/>
      <c r="C10" s="21"/>
      <c r="D10" s="22" t="s">
        <v>29</v>
      </c>
      <c r="E10" s="23"/>
      <c r="F10" s="22" t="s">
        <v>29</v>
      </c>
      <c r="G10" s="31"/>
      <c r="H10" s="32" t="s">
        <v>29</v>
      </c>
      <c r="I10" s="23"/>
      <c r="J10" s="22" t="s">
        <v>29</v>
      </c>
      <c r="K10" s="31"/>
      <c r="L10" s="32" t="s">
        <v>29</v>
      </c>
      <c r="M10" s="31"/>
      <c r="N10" s="32" t="s">
        <v>29</v>
      </c>
      <c r="O10" s="31"/>
      <c r="P10" s="32" t="s">
        <v>29</v>
      </c>
      <c r="Q10" s="37"/>
      <c r="R10" s="31"/>
      <c r="S10" s="32" t="s">
        <v>29</v>
      </c>
      <c r="T10" s="31"/>
      <c r="U10" s="32" t="s">
        <v>29</v>
      </c>
      <c r="V10" s="31"/>
      <c r="W10" s="32" t="s">
        <v>29</v>
      </c>
      <c r="X10" s="31"/>
      <c r="Y10" s="32" t="s">
        <v>29</v>
      </c>
    </row>
    <row r="11" spans="1:31" s="24" customFormat="1" ht="15" customHeight="1">
      <c r="A11" s="115"/>
      <c r="B11" s="116"/>
      <c r="C11" s="140"/>
      <c r="D11" s="141"/>
      <c r="E11" s="75"/>
      <c r="F11" s="76"/>
      <c r="G11" s="111"/>
      <c r="H11" s="112"/>
      <c r="I11" s="75"/>
      <c r="J11" s="76"/>
      <c r="K11" s="119" t="s">
        <v>36</v>
      </c>
      <c r="L11" s="78"/>
      <c r="M11" s="111"/>
      <c r="N11" s="112"/>
      <c r="O11" s="111"/>
      <c r="P11" s="112"/>
      <c r="Q11" s="40"/>
      <c r="R11" s="81"/>
      <c r="S11" s="82"/>
      <c r="T11" s="81"/>
      <c r="U11" s="82"/>
      <c r="V11" s="81"/>
      <c r="W11" s="82"/>
      <c r="X11" s="81"/>
      <c r="Y11" s="82"/>
    </row>
    <row r="12" spans="1:31" ht="36" customHeight="1">
      <c r="A12" s="38"/>
      <c r="B12" s="26" t="s">
        <v>42</v>
      </c>
      <c r="C12" s="142"/>
      <c r="D12" s="143"/>
      <c r="E12" s="85"/>
      <c r="F12" s="86"/>
      <c r="G12" s="87">
        <f>C12-E12</f>
        <v>0</v>
      </c>
      <c r="H12" s="88"/>
      <c r="I12" s="85"/>
      <c r="J12" s="86"/>
      <c r="K12" s="87">
        <f>A12*150000</f>
        <v>0</v>
      </c>
      <c r="L12" s="88"/>
      <c r="M12" s="87">
        <f>MIN(G12,I12,K12)</f>
        <v>0</v>
      </c>
      <c r="N12" s="88"/>
      <c r="O12" s="87">
        <f>M12</f>
        <v>0</v>
      </c>
      <c r="P12" s="88"/>
      <c r="Q12" s="41" t="s">
        <v>30</v>
      </c>
      <c r="R12" s="83"/>
      <c r="S12" s="84"/>
      <c r="T12" s="83"/>
      <c r="U12" s="84"/>
      <c r="V12" s="83"/>
      <c r="W12" s="84"/>
      <c r="X12" s="83"/>
      <c r="Y12" s="84"/>
    </row>
    <row r="13" spans="1:31" s="24" customFormat="1" ht="15" customHeight="1">
      <c r="A13" s="113" t="s">
        <v>35</v>
      </c>
      <c r="B13" s="114"/>
      <c r="C13" s="21"/>
      <c r="D13" s="22" t="s">
        <v>29</v>
      </c>
      <c r="E13" s="23"/>
      <c r="F13" s="22" t="s">
        <v>29</v>
      </c>
      <c r="G13" s="31"/>
      <c r="H13" s="32" t="s">
        <v>29</v>
      </c>
      <c r="I13" s="23"/>
      <c r="J13" s="22" t="s">
        <v>29</v>
      </c>
      <c r="K13" s="31"/>
      <c r="L13" s="32" t="s">
        <v>29</v>
      </c>
      <c r="M13" s="31"/>
      <c r="N13" s="32" t="s">
        <v>29</v>
      </c>
      <c r="O13" s="31"/>
      <c r="P13" s="32" t="s">
        <v>29</v>
      </c>
      <c r="Q13" s="37"/>
      <c r="R13" s="31"/>
      <c r="S13" s="32" t="s">
        <v>29</v>
      </c>
      <c r="T13" s="31"/>
      <c r="U13" s="32" t="s">
        <v>29</v>
      </c>
      <c r="V13" s="31"/>
      <c r="W13" s="32" t="s">
        <v>29</v>
      </c>
      <c r="X13" s="31"/>
      <c r="Y13" s="32" t="s">
        <v>29</v>
      </c>
    </row>
    <row r="14" spans="1:31" s="24" customFormat="1" ht="15" customHeight="1">
      <c r="A14" s="115"/>
      <c r="B14" s="116"/>
      <c r="C14" s="140"/>
      <c r="D14" s="141"/>
      <c r="E14" s="75"/>
      <c r="F14" s="76"/>
      <c r="G14" s="111"/>
      <c r="H14" s="112"/>
      <c r="I14" s="75"/>
      <c r="J14" s="76"/>
      <c r="K14" s="119" t="s">
        <v>36</v>
      </c>
      <c r="L14" s="78"/>
      <c r="M14" s="111"/>
      <c r="N14" s="112"/>
      <c r="O14" s="111"/>
      <c r="P14" s="112"/>
      <c r="Q14" s="40"/>
      <c r="R14" s="81"/>
      <c r="S14" s="82"/>
      <c r="T14" s="81"/>
      <c r="U14" s="82"/>
      <c r="V14" s="81"/>
      <c r="W14" s="82"/>
      <c r="X14" s="81"/>
      <c r="Y14" s="82"/>
    </row>
    <row r="15" spans="1:31" ht="36" customHeight="1">
      <c r="A15" s="38"/>
      <c r="B15" s="26" t="s">
        <v>42</v>
      </c>
      <c r="C15" s="142"/>
      <c r="D15" s="143"/>
      <c r="E15" s="85"/>
      <c r="F15" s="86"/>
      <c r="G15" s="87">
        <f>C15-E15</f>
        <v>0</v>
      </c>
      <c r="H15" s="88"/>
      <c r="I15" s="85"/>
      <c r="J15" s="86"/>
      <c r="K15" s="87">
        <f>A15*150000</f>
        <v>0</v>
      </c>
      <c r="L15" s="88"/>
      <c r="M15" s="87">
        <f>MIN(G15,I15,K15)</f>
        <v>0</v>
      </c>
      <c r="N15" s="88"/>
      <c r="O15" s="87">
        <f>M15</f>
        <v>0</v>
      </c>
      <c r="P15" s="88"/>
      <c r="Q15" s="41" t="s">
        <v>30</v>
      </c>
      <c r="R15" s="83"/>
      <c r="S15" s="84"/>
      <c r="T15" s="83"/>
      <c r="U15" s="84"/>
      <c r="V15" s="83"/>
      <c r="W15" s="84"/>
      <c r="X15" s="83"/>
      <c r="Y15" s="84"/>
    </row>
    <row r="16" spans="1:31" s="24" customFormat="1" ht="15" customHeight="1">
      <c r="A16" s="113" t="s">
        <v>35</v>
      </c>
      <c r="B16" s="114"/>
      <c r="C16" s="21"/>
      <c r="D16" s="22" t="s">
        <v>29</v>
      </c>
      <c r="E16" s="23"/>
      <c r="F16" s="22" t="s">
        <v>29</v>
      </c>
      <c r="G16" s="31"/>
      <c r="H16" s="32" t="s">
        <v>29</v>
      </c>
      <c r="I16" s="23"/>
      <c r="J16" s="22" t="s">
        <v>29</v>
      </c>
      <c r="K16" s="31"/>
      <c r="L16" s="32" t="s">
        <v>29</v>
      </c>
      <c r="M16" s="31"/>
      <c r="N16" s="32" t="s">
        <v>29</v>
      </c>
      <c r="O16" s="31"/>
      <c r="P16" s="32" t="s">
        <v>29</v>
      </c>
      <c r="Q16" s="37"/>
      <c r="R16" s="31"/>
      <c r="S16" s="32" t="s">
        <v>29</v>
      </c>
      <c r="T16" s="31"/>
      <c r="U16" s="32" t="s">
        <v>29</v>
      </c>
      <c r="V16" s="31"/>
      <c r="W16" s="32" t="s">
        <v>29</v>
      </c>
      <c r="X16" s="31"/>
      <c r="Y16" s="32" t="s">
        <v>29</v>
      </c>
    </row>
    <row r="17" spans="1:25" s="24" customFormat="1" ht="15" customHeight="1">
      <c r="A17" s="115"/>
      <c r="B17" s="116"/>
      <c r="C17" s="140"/>
      <c r="D17" s="141"/>
      <c r="E17" s="75"/>
      <c r="F17" s="76"/>
      <c r="G17" s="111"/>
      <c r="H17" s="112"/>
      <c r="I17" s="75"/>
      <c r="J17" s="76"/>
      <c r="K17" s="119" t="s">
        <v>36</v>
      </c>
      <c r="L17" s="78"/>
      <c r="M17" s="111"/>
      <c r="N17" s="112"/>
      <c r="O17" s="111"/>
      <c r="P17" s="112"/>
      <c r="Q17" s="40"/>
      <c r="R17" s="81"/>
      <c r="S17" s="82"/>
      <c r="T17" s="81"/>
      <c r="U17" s="82"/>
      <c r="V17" s="81"/>
      <c r="W17" s="82"/>
      <c r="X17" s="81"/>
      <c r="Y17" s="82"/>
    </row>
    <row r="18" spans="1:25" ht="36" customHeight="1">
      <c r="A18" s="38"/>
      <c r="B18" s="26" t="s">
        <v>42</v>
      </c>
      <c r="C18" s="142"/>
      <c r="D18" s="143"/>
      <c r="E18" s="85"/>
      <c r="F18" s="86"/>
      <c r="G18" s="87">
        <f>C18-E18</f>
        <v>0</v>
      </c>
      <c r="H18" s="88"/>
      <c r="I18" s="85"/>
      <c r="J18" s="86"/>
      <c r="K18" s="87">
        <f>A18*150000</f>
        <v>0</v>
      </c>
      <c r="L18" s="88"/>
      <c r="M18" s="87">
        <f>MIN(G18,I18,K18)</f>
        <v>0</v>
      </c>
      <c r="N18" s="88"/>
      <c r="O18" s="87">
        <f>M18</f>
        <v>0</v>
      </c>
      <c r="P18" s="88"/>
      <c r="Q18" s="41" t="s">
        <v>30</v>
      </c>
      <c r="R18" s="83"/>
      <c r="S18" s="84"/>
      <c r="T18" s="83"/>
      <c r="U18" s="84"/>
      <c r="V18" s="83"/>
      <c r="W18" s="84"/>
      <c r="X18" s="83"/>
      <c r="Y18" s="84"/>
    </row>
    <row r="19" spans="1:25" ht="15.75" customHeight="1">
      <c r="A19" s="113" t="s">
        <v>34</v>
      </c>
      <c r="B19" s="114"/>
      <c r="C19" s="140"/>
      <c r="D19" s="141"/>
      <c r="E19" s="75"/>
      <c r="F19" s="76"/>
      <c r="G19" s="73"/>
      <c r="H19" s="74"/>
      <c r="I19" s="75"/>
      <c r="J19" s="76"/>
      <c r="K19" s="77" t="s">
        <v>33</v>
      </c>
      <c r="L19" s="78"/>
      <c r="M19" s="73"/>
      <c r="N19" s="74"/>
      <c r="O19" s="73"/>
      <c r="P19" s="74"/>
      <c r="Q19" s="40"/>
      <c r="R19" s="79"/>
      <c r="S19" s="80"/>
      <c r="T19" s="79"/>
      <c r="U19" s="80"/>
      <c r="V19" s="79"/>
      <c r="W19" s="80"/>
      <c r="X19" s="79"/>
      <c r="Y19" s="80"/>
    </row>
    <row r="20" spans="1:25" ht="15.75" customHeight="1">
      <c r="A20" s="115"/>
      <c r="B20" s="116"/>
      <c r="C20" s="63"/>
      <c r="D20" s="64"/>
      <c r="E20" s="51"/>
      <c r="F20" s="52"/>
      <c r="G20" s="54"/>
      <c r="H20" s="55"/>
      <c r="I20" s="51"/>
      <c r="J20" s="52"/>
      <c r="K20" s="53"/>
      <c r="L20" s="50"/>
      <c r="M20" s="54"/>
      <c r="N20" s="55"/>
      <c r="O20" s="54"/>
      <c r="P20" s="55"/>
      <c r="Q20" s="40"/>
      <c r="R20" s="81"/>
      <c r="S20" s="82"/>
      <c r="T20" s="81"/>
      <c r="U20" s="82"/>
      <c r="V20" s="81"/>
      <c r="W20" s="82"/>
      <c r="X20" s="81"/>
      <c r="Y20" s="82"/>
    </row>
    <row r="21" spans="1:25" ht="36" customHeight="1">
      <c r="A21" s="38"/>
      <c r="B21" s="26" t="s">
        <v>42</v>
      </c>
      <c r="C21" s="142"/>
      <c r="D21" s="143"/>
      <c r="E21" s="85"/>
      <c r="F21" s="86"/>
      <c r="G21" s="87">
        <f t="shared" ref="G21:G27" si="0">C21-E21</f>
        <v>0</v>
      </c>
      <c r="H21" s="88"/>
      <c r="I21" s="85"/>
      <c r="J21" s="86"/>
      <c r="K21" s="87">
        <f>A21*70000</f>
        <v>0</v>
      </c>
      <c r="L21" s="88"/>
      <c r="M21" s="87">
        <f>MIN(G21,I21,K21)</f>
        <v>0</v>
      </c>
      <c r="N21" s="88"/>
      <c r="O21" s="87">
        <f>M21</f>
        <v>0</v>
      </c>
      <c r="P21" s="88"/>
      <c r="Q21" s="41" t="s">
        <v>30</v>
      </c>
      <c r="R21" s="83"/>
      <c r="S21" s="84"/>
      <c r="T21" s="83"/>
      <c r="U21" s="84"/>
      <c r="V21" s="83"/>
      <c r="W21" s="84"/>
      <c r="X21" s="83"/>
      <c r="Y21" s="84"/>
    </row>
    <row r="22" spans="1:25" ht="15.75" customHeight="1">
      <c r="A22" s="113" t="s">
        <v>32</v>
      </c>
      <c r="B22" s="114"/>
      <c r="C22" s="140"/>
      <c r="D22" s="141"/>
      <c r="E22" s="75"/>
      <c r="F22" s="76"/>
      <c r="G22" s="73"/>
      <c r="H22" s="74"/>
      <c r="I22" s="75"/>
      <c r="J22" s="76"/>
      <c r="K22" s="77" t="s">
        <v>50</v>
      </c>
      <c r="L22" s="78"/>
      <c r="M22" s="73"/>
      <c r="N22" s="74"/>
      <c r="O22" s="73"/>
      <c r="P22" s="74"/>
      <c r="Q22" s="40"/>
      <c r="R22" s="79"/>
      <c r="S22" s="80"/>
      <c r="T22" s="79"/>
      <c r="U22" s="80"/>
      <c r="V22" s="79"/>
      <c r="W22" s="80"/>
      <c r="X22" s="79"/>
      <c r="Y22" s="80"/>
    </row>
    <row r="23" spans="1:25" ht="15.75" customHeight="1">
      <c r="A23" s="115"/>
      <c r="B23" s="116"/>
      <c r="C23" s="63"/>
      <c r="D23" s="64"/>
      <c r="E23" s="51"/>
      <c r="F23" s="52"/>
      <c r="G23" s="54"/>
      <c r="H23" s="55"/>
      <c r="I23" s="51"/>
      <c r="J23" s="52"/>
      <c r="K23" s="53"/>
      <c r="L23" s="50"/>
      <c r="M23" s="54"/>
      <c r="N23" s="55"/>
      <c r="O23" s="54"/>
      <c r="P23" s="55"/>
      <c r="Q23" s="40"/>
      <c r="R23" s="81"/>
      <c r="S23" s="82"/>
      <c r="T23" s="81"/>
      <c r="U23" s="82"/>
      <c r="V23" s="81"/>
      <c r="W23" s="82"/>
      <c r="X23" s="81"/>
      <c r="Y23" s="82"/>
    </row>
    <row r="24" spans="1:25" ht="36" customHeight="1">
      <c r="A24" s="38"/>
      <c r="B24" s="26" t="s">
        <v>42</v>
      </c>
      <c r="C24" s="142"/>
      <c r="D24" s="143"/>
      <c r="E24" s="85"/>
      <c r="F24" s="86"/>
      <c r="G24" s="87">
        <f t="shared" ref="G24" si="1">C24-E24</f>
        <v>0</v>
      </c>
      <c r="H24" s="88"/>
      <c r="I24" s="85"/>
      <c r="J24" s="86"/>
      <c r="K24" s="87">
        <f>A24*15000</f>
        <v>0</v>
      </c>
      <c r="L24" s="88"/>
      <c r="M24" s="87">
        <f>MIN(G24,I24,K24)</f>
        <v>0</v>
      </c>
      <c r="N24" s="88"/>
      <c r="O24" s="87">
        <f>M24</f>
        <v>0</v>
      </c>
      <c r="P24" s="88"/>
      <c r="Q24" s="41" t="s">
        <v>30</v>
      </c>
      <c r="R24" s="83"/>
      <c r="S24" s="84"/>
      <c r="T24" s="83"/>
      <c r="U24" s="84"/>
      <c r="V24" s="83"/>
      <c r="W24" s="84"/>
      <c r="X24" s="83"/>
      <c r="Y24" s="84"/>
    </row>
    <row r="25" spans="1:25" ht="18.75" customHeight="1">
      <c r="A25" s="113" t="s">
        <v>51</v>
      </c>
      <c r="B25" s="114"/>
      <c r="C25" s="140"/>
      <c r="D25" s="141"/>
      <c r="E25" s="75"/>
      <c r="F25" s="76"/>
      <c r="G25" s="73"/>
      <c r="H25" s="74"/>
      <c r="I25" s="75"/>
      <c r="J25" s="76"/>
      <c r="K25" s="77" t="s">
        <v>52</v>
      </c>
      <c r="L25" s="78"/>
      <c r="M25" s="73"/>
      <c r="N25" s="74"/>
      <c r="O25" s="73"/>
      <c r="P25" s="74"/>
      <c r="Q25" s="40"/>
      <c r="R25" s="79"/>
      <c r="S25" s="80"/>
      <c r="T25" s="79"/>
      <c r="U25" s="80"/>
      <c r="V25" s="79"/>
      <c r="W25" s="80"/>
      <c r="X25" s="79"/>
      <c r="Y25" s="80"/>
    </row>
    <row r="26" spans="1:25" ht="20.25" customHeight="1">
      <c r="A26" s="115"/>
      <c r="B26" s="116"/>
      <c r="C26" s="63"/>
      <c r="D26" s="64"/>
      <c r="E26" s="51"/>
      <c r="F26" s="52"/>
      <c r="G26" s="54"/>
      <c r="H26" s="55"/>
      <c r="I26" s="51"/>
      <c r="J26" s="52"/>
      <c r="K26" s="53"/>
      <c r="L26" s="50"/>
      <c r="M26" s="54"/>
      <c r="N26" s="55"/>
      <c r="O26" s="54"/>
      <c r="P26" s="55"/>
      <c r="Q26" s="40"/>
      <c r="R26" s="81"/>
      <c r="S26" s="82"/>
      <c r="T26" s="81"/>
      <c r="U26" s="82"/>
      <c r="V26" s="81"/>
      <c r="W26" s="82"/>
      <c r="X26" s="81"/>
      <c r="Y26" s="82"/>
    </row>
    <row r="27" spans="1:25" ht="36" customHeight="1">
      <c r="A27" s="38"/>
      <c r="B27" s="26" t="s">
        <v>42</v>
      </c>
      <c r="C27" s="142"/>
      <c r="D27" s="143"/>
      <c r="E27" s="85"/>
      <c r="F27" s="86"/>
      <c r="G27" s="87">
        <f t="shared" si="0"/>
        <v>0</v>
      </c>
      <c r="H27" s="88"/>
      <c r="I27" s="85"/>
      <c r="J27" s="86"/>
      <c r="K27" s="126"/>
      <c r="L27" s="127"/>
      <c r="M27" s="87">
        <f>MIN(G27,I27,K27)</f>
        <v>0</v>
      </c>
      <c r="N27" s="88"/>
      <c r="O27" s="87">
        <f>M27</f>
        <v>0</v>
      </c>
      <c r="P27" s="88"/>
      <c r="Q27" s="41" t="s">
        <v>30</v>
      </c>
      <c r="R27" s="83"/>
      <c r="S27" s="84"/>
      <c r="T27" s="83"/>
      <c r="U27" s="84"/>
      <c r="V27" s="83"/>
      <c r="W27" s="84"/>
      <c r="X27" s="83"/>
      <c r="Y27" s="84"/>
    </row>
    <row r="28" spans="1:25" ht="36" customHeight="1">
      <c r="A28" s="124" t="s">
        <v>31</v>
      </c>
      <c r="B28" s="125"/>
      <c r="C28" s="87">
        <f>C12+C15+C18+C21+C24+C27</f>
        <v>0</v>
      </c>
      <c r="D28" s="88"/>
      <c r="E28" s="87">
        <f>E12+E15+E18+E21+E24+E27</f>
        <v>0</v>
      </c>
      <c r="F28" s="88"/>
      <c r="G28" s="87">
        <f>G12+G15+G18+G21+G24+G27</f>
        <v>0</v>
      </c>
      <c r="H28" s="88"/>
      <c r="I28" s="87">
        <f>I12+I15+I18+I21+I24+I27</f>
        <v>0</v>
      </c>
      <c r="J28" s="88"/>
      <c r="K28" s="87">
        <f>K12+K15+K18+K21+K24+K27</f>
        <v>0</v>
      </c>
      <c r="L28" s="88"/>
      <c r="M28" s="87">
        <f>M12+M15+M18+M21+M24+M27</f>
        <v>0</v>
      </c>
      <c r="N28" s="88"/>
      <c r="O28" s="87">
        <f>O12+O15+O18+O21+O24+O27</f>
        <v>0</v>
      </c>
      <c r="P28" s="88"/>
      <c r="Q28" s="48"/>
      <c r="R28" s="87">
        <f>ROUNDDOWN(O28/2,-3)</f>
        <v>0</v>
      </c>
      <c r="S28" s="88"/>
      <c r="T28" s="85"/>
      <c r="U28" s="86"/>
      <c r="V28" s="85"/>
      <c r="W28" s="86"/>
      <c r="X28" s="87">
        <f>R28-V28</f>
        <v>0</v>
      </c>
      <c r="Y28" s="88"/>
    </row>
    <row r="29" spans="1:25" ht="5.2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s="25" customFormat="1" ht="21" customHeight="1">
      <c r="A30" s="120" t="s">
        <v>39</v>
      </c>
      <c r="B30" s="121"/>
      <c r="C30" s="121" t="s">
        <v>38</v>
      </c>
      <c r="D30" s="121"/>
      <c r="E30" s="122"/>
      <c r="F30" s="122"/>
      <c r="G30" s="122"/>
      <c r="H30" s="122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s="25" customFormat="1" ht="21" customHeight="1">
      <c r="A31" s="121"/>
      <c r="B31" s="121"/>
      <c r="C31" s="121" t="s">
        <v>37</v>
      </c>
      <c r="D31" s="121"/>
      <c r="E31" s="122"/>
      <c r="F31" s="122"/>
      <c r="G31" s="122"/>
      <c r="H31" s="122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s="25" customFormat="1" ht="21" customHeight="1">
      <c r="A32" s="121"/>
      <c r="B32" s="121"/>
      <c r="C32" s="89" t="s">
        <v>61</v>
      </c>
      <c r="D32" s="90"/>
      <c r="E32" s="91"/>
      <c r="F32" s="92"/>
      <c r="G32" s="92"/>
      <c r="H32" s="93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s="25" customFormat="1" ht="21" customHeight="1">
      <c r="A33" s="121"/>
      <c r="B33" s="121"/>
      <c r="C33" s="121" t="s">
        <v>40</v>
      </c>
      <c r="D33" s="121"/>
      <c r="E33" s="122"/>
      <c r="F33" s="122"/>
      <c r="G33" s="122"/>
      <c r="H33" s="122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ht="15" customHeight="1">
      <c r="A35" s="30" t="s">
        <v>44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" customHeight="1">
      <c r="A36" s="30" t="s">
        <v>48</v>
      </c>
      <c r="B36" s="30"/>
      <c r="C36" s="3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" customHeight="1">
      <c r="A37" s="30" t="s">
        <v>49</v>
      </c>
      <c r="B37" s="30"/>
      <c r="C37" s="3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5" customHeight="1">
      <c r="A38" s="30" t="s">
        <v>45</v>
      </c>
      <c r="B38" s="30"/>
      <c r="C38" s="3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</sheetData>
  <protectedRanges>
    <protectedRange sqref="A6" name="範囲1"/>
  </protectedRanges>
  <mergeCells count="150">
    <mergeCell ref="T17:U18"/>
    <mergeCell ref="V17:W18"/>
    <mergeCell ref="X17:Y18"/>
    <mergeCell ref="C18:D18"/>
    <mergeCell ref="E18:F18"/>
    <mergeCell ref="G18:H18"/>
    <mergeCell ref="I18:J18"/>
    <mergeCell ref="K18:L18"/>
    <mergeCell ref="M18:N18"/>
    <mergeCell ref="O18:P18"/>
    <mergeCell ref="A16:B17"/>
    <mergeCell ref="C17:D17"/>
    <mergeCell ref="E17:F17"/>
    <mergeCell ref="G17:H17"/>
    <mergeCell ref="I17:J17"/>
    <mergeCell ref="K17:L17"/>
    <mergeCell ref="M17:N17"/>
    <mergeCell ref="O17:P17"/>
    <mergeCell ref="R17:S18"/>
    <mergeCell ref="T14:U15"/>
    <mergeCell ref="V14:W15"/>
    <mergeCell ref="X14:Y15"/>
    <mergeCell ref="C15:D15"/>
    <mergeCell ref="E15:F15"/>
    <mergeCell ref="G15:H15"/>
    <mergeCell ref="I15:J15"/>
    <mergeCell ref="K15:L15"/>
    <mergeCell ref="M15:N15"/>
    <mergeCell ref="O15:P15"/>
    <mergeCell ref="A13:B14"/>
    <mergeCell ref="C14:D14"/>
    <mergeCell ref="E14:F14"/>
    <mergeCell ref="G14:H14"/>
    <mergeCell ref="I14:J14"/>
    <mergeCell ref="K14:L14"/>
    <mergeCell ref="M14:N14"/>
    <mergeCell ref="O14:P14"/>
    <mergeCell ref="R14:S15"/>
    <mergeCell ref="A30:B33"/>
    <mergeCell ref="C30:D30"/>
    <mergeCell ref="E30:H30"/>
    <mergeCell ref="C31:D31"/>
    <mergeCell ref="E31:H31"/>
    <mergeCell ref="C32:D32"/>
    <mergeCell ref="E32:H32"/>
    <mergeCell ref="C33:D33"/>
    <mergeCell ref="E33:H33"/>
    <mergeCell ref="M28:N28"/>
    <mergeCell ref="O28:P28"/>
    <mergeCell ref="R28:S28"/>
    <mergeCell ref="T28:U28"/>
    <mergeCell ref="V28:W28"/>
    <mergeCell ref="X28:Y28"/>
    <mergeCell ref="A28:B28"/>
    <mergeCell ref="C28:D28"/>
    <mergeCell ref="E28:F28"/>
    <mergeCell ref="G28:H28"/>
    <mergeCell ref="I28:J28"/>
    <mergeCell ref="K28:L28"/>
    <mergeCell ref="T25:U27"/>
    <mergeCell ref="V25:W27"/>
    <mergeCell ref="X25:Y27"/>
    <mergeCell ref="O27:P27"/>
    <mergeCell ref="A25:B26"/>
    <mergeCell ref="C25:D25"/>
    <mergeCell ref="E25:F25"/>
    <mergeCell ref="G25:H25"/>
    <mergeCell ref="I25:J25"/>
    <mergeCell ref="K25:L25"/>
    <mergeCell ref="C27:D27"/>
    <mergeCell ref="E27:F27"/>
    <mergeCell ref="G27:H27"/>
    <mergeCell ref="I27:J27"/>
    <mergeCell ref="K27:L27"/>
    <mergeCell ref="M27:N27"/>
    <mergeCell ref="M25:N25"/>
    <mergeCell ref="O25:P25"/>
    <mergeCell ref="R25:S27"/>
    <mergeCell ref="T22:U24"/>
    <mergeCell ref="V22:W24"/>
    <mergeCell ref="X22:Y24"/>
    <mergeCell ref="O24:P24"/>
    <mergeCell ref="A22:B23"/>
    <mergeCell ref="C22:D22"/>
    <mergeCell ref="E22:F22"/>
    <mergeCell ref="G22:H22"/>
    <mergeCell ref="I22:J22"/>
    <mergeCell ref="K22:L22"/>
    <mergeCell ref="C24:D24"/>
    <mergeCell ref="E24:F24"/>
    <mergeCell ref="G24:H24"/>
    <mergeCell ref="I24:J24"/>
    <mergeCell ref="K24:L24"/>
    <mergeCell ref="M24:N24"/>
    <mergeCell ref="M22:N22"/>
    <mergeCell ref="O22:P22"/>
    <mergeCell ref="R22:S24"/>
    <mergeCell ref="T19:U21"/>
    <mergeCell ref="V19:W21"/>
    <mergeCell ref="X19:Y21"/>
    <mergeCell ref="O21:P21"/>
    <mergeCell ref="A19:B20"/>
    <mergeCell ref="C19:D19"/>
    <mergeCell ref="E19:F19"/>
    <mergeCell ref="G19:H19"/>
    <mergeCell ref="I19:J19"/>
    <mergeCell ref="K19:L19"/>
    <mergeCell ref="C21:D21"/>
    <mergeCell ref="E21:F21"/>
    <mergeCell ref="G21:H21"/>
    <mergeCell ref="I21:J21"/>
    <mergeCell ref="K21:L21"/>
    <mergeCell ref="M21:N21"/>
    <mergeCell ref="M19:N19"/>
    <mergeCell ref="O19:P19"/>
    <mergeCell ref="R19:S21"/>
    <mergeCell ref="A10:B11"/>
    <mergeCell ref="C11:D11"/>
    <mergeCell ref="E11:F11"/>
    <mergeCell ref="G11:H11"/>
    <mergeCell ref="I11:J11"/>
    <mergeCell ref="X11:Y12"/>
    <mergeCell ref="C12:D12"/>
    <mergeCell ref="E12:F12"/>
    <mergeCell ref="G12:H12"/>
    <mergeCell ref="I12:J12"/>
    <mergeCell ref="K12:L12"/>
    <mergeCell ref="M12:N12"/>
    <mergeCell ref="O12:P12"/>
    <mergeCell ref="K11:L11"/>
    <mergeCell ref="M11:N11"/>
    <mergeCell ref="O11:P11"/>
    <mergeCell ref="R11:S12"/>
    <mergeCell ref="T11:U12"/>
    <mergeCell ref="V11:W12"/>
    <mergeCell ref="A2:Y3"/>
    <mergeCell ref="A6:B9"/>
    <mergeCell ref="C6:D8"/>
    <mergeCell ref="E6:F8"/>
    <mergeCell ref="G6:H8"/>
    <mergeCell ref="I6:J8"/>
    <mergeCell ref="K6:L8"/>
    <mergeCell ref="M6:N8"/>
    <mergeCell ref="O6:P8"/>
    <mergeCell ref="Q6:Q8"/>
    <mergeCell ref="R6:S8"/>
    <mergeCell ref="T6:U8"/>
    <mergeCell ref="V6:W8"/>
    <mergeCell ref="X6:Y8"/>
    <mergeCell ref="X9:Y9"/>
  </mergeCells>
  <phoneticPr fontId="2"/>
  <printOptions horizontalCentered="1"/>
  <pageMargins left="0.55000000000000004" right="0.43" top="0.98425196850393704" bottom="0.70866141732283472" header="0.51181102362204722" footer="0.43307086614173229"/>
  <pageSetup paperSize="9" scale="64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18"/>
  <sheetViews>
    <sheetView view="pageBreakPreview" topLeftCell="A4" zoomScaleNormal="100" zoomScaleSheetLayoutView="100" workbookViewId="0">
      <selection activeCell="K16" sqref="K16"/>
    </sheetView>
  </sheetViews>
  <sheetFormatPr defaultColWidth="9" defaultRowHeight="17.5"/>
  <cols>
    <col min="1" max="1" width="1.26953125" style="1" customWidth="1"/>
    <col min="2" max="2" width="5.26953125" style="1" customWidth="1"/>
    <col min="3" max="3" width="3.36328125" style="1" customWidth="1"/>
    <col min="4" max="4" width="16.26953125" style="1" customWidth="1"/>
    <col min="5" max="5" width="17.90625" style="1" customWidth="1"/>
    <col min="6" max="6" width="19.90625" style="1" customWidth="1"/>
    <col min="7" max="7" width="20.6328125" style="1" customWidth="1"/>
    <col min="8" max="8" width="20.26953125" style="1" customWidth="1"/>
    <col min="9" max="12" width="14.26953125" style="1" customWidth="1"/>
    <col min="13" max="16384" width="9" style="1"/>
  </cols>
  <sheetData>
    <row r="1" spans="2:12" ht="18.75" customHeight="1">
      <c r="B1" s="132" t="s">
        <v>62</v>
      </c>
      <c r="C1" s="132"/>
      <c r="D1" s="132"/>
      <c r="E1" s="132"/>
      <c r="F1" s="132"/>
      <c r="G1" s="132"/>
      <c r="H1" s="132"/>
      <c r="K1" s="60" t="s">
        <v>68</v>
      </c>
    </row>
    <row r="2" spans="2:12" ht="19.5" customHeight="1">
      <c r="B2" s="132"/>
      <c r="C2" s="132"/>
      <c r="D2" s="132"/>
      <c r="E2" s="132"/>
      <c r="F2" s="132"/>
      <c r="G2" s="132"/>
      <c r="H2" s="132"/>
      <c r="I2" s="57" t="s">
        <v>3</v>
      </c>
      <c r="J2" s="128"/>
      <c r="K2" s="128"/>
      <c r="L2" s="4"/>
    </row>
    <row r="3" spans="2:12" ht="19.5" thickBot="1">
      <c r="D3" s="2"/>
    </row>
    <row r="4" spans="2:12" ht="47.25" customHeight="1">
      <c r="B4" s="5" t="s">
        <v>6</v>
      </c>
      <c r="C4" s="129" t="s">
        <v>5</v>
      </c>
      <c r="D4" s="129"/>
      <c r="E4" s="58" t="s">
        <v>63</v>
      </c>
      <c r="F4" s="58" t="s">
        <v>64</v>
      </c>
      <c r="G4" s="58" t="s">
        <v>65</v>
      </c>
      <c r="H4" s="58" t="s">
        <v>66</v>
      </c>
      <c r="I4" s="58" t="s">
        <v>1</v>
      </c>
      <c r="J4" s="7" t="s">
        <v>4</v>
      </c>
      <c r="K4" s="8" t="s">
        <v>67</v>
      </c>
    </row>
    <row r="5" spans="2:12" ht="33" customHeight="1">
      <c r="B5" s="9">
        <v>1</v>
      </c>
      <c r="C5" s="130"/>
      <c r="D5" s="131"/>
      <c r="E5" s="10" ph="1"/>
      <c r="F5" s="10"/>
      <c r="G5" s="10"/>
      <c r="H5" s="65"/>
      <c r="I5" s="65"/>
      <c r="J5" s="10"/>
      <c r="K5" s="49"/>
    </row>
    <row r="6" spans="2:12" ht="33" customHeight="1">
      <c r="B6" s="9"/>
      <c r="C6" s="130"/>
      <c r="D6" s="131"/>
      <c r="E6" s="10" ph="1"/>
      <c r="F6" s="10" ph="1"/>
      <c r="G6" s="10"/>
      <c r="H6" s="65"/>
      <c r="I6" s="65"/>
      <c r="J6" s="10"/>
      <c r="K6" s="49"/>
    </row>
    <row r="7" spans="2:12" ht="33" customHeight="1">
      <c r="B7" s="9"/>
      <c r="C7" s="130"/>
      <c r="D7" s="131"/>
      <c r="E7" s="10" ph="1"/>
      <c r="F7" s="10" ph="1"/>
      <c r="G7" s="10"/>
      <c r="H7" s="65"/>
      <c r="I7" s="65"/>
      <c r="J7" s="10"/>
      <c r="K7" s="49"/>
    </row>
    <row r="8" spans="2:12" ht="33" customHeight="1">
      <c r="B8" s="9"/>
      <c r="C8" s="130"/>
      <c r="D8" s="131"/>
      <c r="E8" s="10" ph="1"/>
      <c r="F8" s="10" ph="1"/>
      <c r="G8" s="10"/>
      <c r="H8" s="65"/>
      <c r="I8" s="65"/>
      <c r="J8" s="10"/>
      <c r="K8" s="49"/>
    </row>
    <row r="9" spans="2:12" ht="33" customHeight="1">
      <c r="B9" s="9"/>
      <c r="C9" s="130"/>
      <c r="D9" s="131"/>
      <c r="E9" s="10" ph="1"/>
      <c r="F9" s="10" ph="1"/>
      <c r="G9" s="10"/>
      <c r="H9" s="65"/>
      <c r="I9" s="65"/>
      <c r="J9" s="10"/>
      <c r="K9" s="49"/>
    </row>
    <row r="10" spans="2:12" ht="33" customHeight="1">
      <c r="B10" s="9"/>
      <c r="C10" s="130"/>
      <c r="D10" s="131"/>
      <c r="E10" s="10" ph="1"/>
      <c r="F10" s="10" ph="1"/>
      <c r="G10" s="10"/>
      <c r="H10" s="65"/>
      <c r="I10" s="65"/>
      <c r="J10" s="10"/>
      <c r="K10" s="49"/>
    </row>
    <row r="11" spans="2:12" ht="33" customHeight="1">
      <c r="B11" s="9"/>
      <c r="C11" s="130"/>
      <c r="D11" s="131"/>
      <c r="E11" s="10" ph="1"/>
      <c r="F11" s="10" ph="1"/>
      <c r="G11" s="10"/>
      <c r="H11" s="65"/>
      <c r="I11" s="65"/>
      <c r="J11" s="10"/>
      <c r="K11" s="49"/>
    </row>
    <row r="12" spans="2:12" ht="33" customHeight="1">
      <c r="B12" s="9"/>
      <c r="C12" s="130"/>
      <c r="D12" s="131"/>
      <c r="E12" s="10" ph="1"/>
      <c r="F12" s="10" ph="1"/>
      <c r="G12" s="10"/>
      <c r="H12" s="65"/>
      <c r="I12" s="65"/>
      <c r="J12" s="10"/>
      <c r="K12" s="49"/>
    </row>
    <row r="13" spans="2:12" ht="33" customHeight="1">
      <c r="B13" s="9"/>
      <c r="C13" s="130"/>
      <c r="D13" s="131"/>
      <c r="E13" s="10" ph="1"/>
      <c r="F13" s="10" ph="1"/>
      <c r="G13" s="10"/>
      <c r="H13" s="65"/>
      <c r="I13" s="65"/>
      <c r="J13" s="10"/>
      <c r="K13" s="49"/>
    </row>
    <row r="14" spans="2:12" ht="33" customHeight="1">
      <c r="B14" s="9"/>
      <c r="C14" s="130"/>
      <c r="D14" s="131"/>
      <c r="E14" s="10" ph="1"/>
      <c r="F14" s="10" ph="1"/>
      <c r="G14" s="10"/>
      <c r="H14" s="65"/>
      <c r="I14" s="65"/>
      <c r="J14" s="10"/>
      <c r="K14" s="49"/>
    </row>
    <row r="15" spans="2:12" ht="33" customHeight="1">
      <c r="B15" s="9"/>
      <c r="C15" s="130"/>
      <c r="D15" s="131"/>
      <c r="E15" s="10" ph="1"/>
      <c r="F15" s="10" ph="1"/>
      <c r="G15" s="10"/>
      <c r="H15" s="65"/>
      <c r="I15" s="65"/>
      <c r="J15" s="10"/>
      <c r="K15" s="49">
        <f>A15*150000</f>
        <v>0</v>
      </c>
    </row>
    <row r="16" spans="2:12" ht="27" customHeight="1" thickBot="1">
      <c r="B16" s="133" t="s">
        <v>0</v>
      </c>
      <c r="C16" s="134"/>
      <c r="D16" s="134"/>
      <c r="E16" s="134"/>
      <c r="F16" s="134"/>
      <c r="G16" s="134"/>
      <c r="H16" s="135"/>
      <c r="I16" s="66">
        <f>SUM(I5:I15)</f>
        <v>0</v>
      </c>
      <c r="J16" s="13" t="s">
        <v>2</v>
      </c>
      <c r="K16" s="14" t="s">
        <v>2</v>
      </c>
    </row>
    <row r="17" spans="2:11" ht="21" customHeight="1">
      <c r="B17" s="136" t="s">
        <v>7</v>
      </c>
      <c r="C17" s="136"/>
      <c r="D17" s="136"/>
      <c r="E17" s="136"/>
      <c r="F17" s="136"/>
      <c r="G17" s="136"/>
      <c r="H17" s="136"/>
      <c r="I17" s="136"/>
      <c r="J17" s="136"/>
      <c r="K17" s="136"/>
    </row>
    <row r="18" spans="2:11" ht="21" customHeight="1">
      <c r="B18" s="137"/>
      <c r="C18" s="137"/>
      <c r="D18" s="137"/>
      <c r="E18" s="137"/>
      <c r="F18" s="137"/>
      <c r="G18" s="137"/>
      <c r="H18" s="137"/>
      <c r="I18" s="137"/>
      <c r="J18" s="137"/>
      <c r="K18" s="137"/>
    </row>
  </sheetData>
  <mergeCells count="16">
    <mergeCell ref="C14:D14"/>
    <mergeCell ref="C15:D15"/>
    <mergeCell ref="B16:H16"/>
    <mergeCell ref="B17:K18"/>
    <mergeCell ref="C8:D8"/>
    <mergeCell ref="C9:D9"/>
    <mergeCell ref="C10:D10"/>
    <mergeCell ref="C11:D11"/>
    <mergeCell ref="C12:D12"/>
    <mergeCell ref="C13:D13"/>
    <mergeCell ref="C7:D7"/>
    <mergeCell ref="B1:H2"/>
    <mergeCell ref="J2:K2"/>
    <mergeCell ref="C4:D4"/>
    <mergeCell ref="C5:D5"/>
    <mergeCell ref="C6:D6"/>
  </mergeCells>
  <phoneticPr fontId="2"/>
  <printOptions horizontalCentere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（付表１－１）所要額調書</vt:lpstr>
      <vt:lpstr>（付表１－２）実施計画</vt:lpstr>
      <vt:lpstr>（付表１－３）所要額精算書</vt:lpstr>
      <vt:lpstr>（付表１－４）実績</vt:lpstr>
      <vt:lpstr>'（付表１－１）所要額調書'!Print_Area</vt:lpstr>
      <vt:lpstr>'（付表１－２）実施計画'!Print_Area</vt:lpstr>
      <vt:lpstr>'（付表１－３）所要額精算書'!Print_Area</vt:lpstr>
      <vt:lpstr>'（付表１－４）実績'!Print_Area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