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0" windowWidth="14610" windowHeight="15585" tabRatio="796" activeTab="1"/>
  </bookViews>
  <sheets>
    <sheet name="効果検証様式（集計値）" sheetId="1" r:id="rId1"/>
    <sheet name="R4.10" sheetId="84" r:id="rId2"/>
    <sheet name="R4.11" sheetId="112" r:id="rId3"/>
    <sheet name="R4.12" sheetId="114" r:id="rId4"/>
    <sheet name="R5.1" sheetId="118" r:id="rId5"/>
    <sheet name="R5.2" sheetId="117" r:id="rId6"/>
    <sheet name="R5.3" sheetId="116" r:id="rId7"/>
    <sheet name="R5.4" sheetId="115" r:id="rId8"/>
    <sheet name="R5.5" sheetId="119" r:id="rId9"/>
    <sheet name="R5.6" sheetId="120" r:id="rId10"/>
    <sheet name="R5.7" sheetId="121" r:id="rId11"/>
  </sheets>
  <definedNames>
    <definedName name="_xlnm.Print_Area" localSheetId="1">'R4.10'!$A$1:$J$36</definedName>
    <definedName name="_xlnm.Print_Area" localSheetId="2">'R4.11'!$A$1:$J$36</definedName>
    <definedName name="_xlnm.Print_Area" localSheetId="3">'R4.12'!$A$1:$J$36</definedName>
    <definedName name="_xlnm.Print_Area" localSheetId="4">'R5.1'!$A$1:$J$36</definedName>
    <definedName name="_xlnm.Print_Area" localSheetId="5">'R5.2'!$A$1:$J$36</definedName>
    <definedName name="_xlnm.Print_Area" localSheetId="6">'R5.3'!$A$1:$J$36</definedName>
    <definedName name="_xlnm.Print_Area" localSheetId="7">'R5.4'!$A$1:$J$36</definedName>
    <definedName name="_xlnm.Print_Area" localSheetId="8">'R5.5'!$A$1:$J$36</definedName>
    <definedName name="_xlnm.Print_Area" localSheetId="9">'R5.6'!$A$1:$J$36</definedName>
    <definedName name="_xlnm.Print_Area" localSheetId="10">'R5.7'!$A$1:$J$36</definedName>
    <definedName name="_xlnm.Print_Area" localSheetId="0">'効果検証様式（集計値）'!$A$1:$H$38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9" i="119"/>
  <c r="E10" i="1"/>
  <c r="E29" i="1" l="1"/>
  <c r="E18" i="1"/>
  <c r="E15" i="1"/>
  <c r="E16" i="1"/>
  <c r="E14" i="1"/>
  <c r="E13" i="1"/>
  <c r="E9" i="1"/>
  <c r="E21" i="1" s="1"/>
  <c r="E8" i="1"/>
  <c r="E19" i="121"/>
  <c r="E18" i="121"/>
  <c r="E15" i="121"/>
  <c r="E9" i="121"/>
  <c r="E32" i="121" s="1"/>
  <c r="E19" i="120"/>
  <c r="E18" i="120"/>
  <c r="E15" i="120"/>
  <c r="E9" i="120"/>
  <c r="E32" i="120" s="1"/>
  <c r="E19" i="119"/>
  <c r="E18" i="119"/>
  <c r="E15" i="119"/>
  <c r="E32" i="119"/>
  <c r="E19" i="118"/>
  <c r="E18" i="118"/>
  <c r="E15" i="118"/>
  <c r="E9" i="118"/>
  <c r="E32" i="118" s="1"/>
  <c r="E19" i="117"/>
  <c r="E18" i="117"/>
  <c r="E15" i="117"/>
  <c r="E9" i="117"/>
  <c r="E32" i="117" s="1"/>
  <c r="E19" i="116"/>
  <c r="E18" i="116"/>
  <c r="E15" i="116"/>
  <c r="E9" i="116"/>
  <c r="E32" i="116" s="1"/>
  <c r="E19" i="115"/>
  <c r="E18" i="115"/>
  <c r="E15" i="115"/>
  <c r="E9" i="115"/>
  <c r="E32" i="115" s="1"/>
  <c r="E19" i="114"/>
  <c r="E18" i="114"/>
  <c r="E15" i="114"/>
  <c r="E9" i="114"/>
  <c r="E32" i="114" s="1"/>
  <c r="E20" i="1" l="1"/>
  <c r="E11" i="1"/>
  <c r="E31" i="121"/>
  <c r="E31" i="120"/>
  <c r="E31" i="119"/>
  <c r="E31" i="118"/>
  <c r="E31" i="117"/>
  <c r="E31" i="116"/>
  <c r="E31" i="115"/>
  <c r="E31" i="114"/>
  <c r="E19" i="112" l="1"/>
  <c r="E18" i="112"/>
  <c r="E19" i="84"/>
  <c r="E18" i="84"/>
  <c r="E15" i="112" l="1"/>
  <c r="E9" i="112"/>
  <c r="E32" i="112" l="1"/>
  <c r="E31" i="112"/>
  <c r="E15" i="84"/>
  <c r="E9" i="84"/>
  <c r="E32" i="84" l="1"/>
  <c r="E31" i="84"/>
  <c r="E34" i="1" l="1"/>
  <c r="E33" i="1"/>
  <c r="E17" i="1"/>
</calcChain>
</file>

<file path=xl/sharedStrings.xml><?xml version="1.0" encoding="utf-8"?>
<sst xmlns="http://schemas.openxmlformats.org/spreadsheetml/2006/main" count="455" uniqueCount="54">
  <si>
    <t>効果検証様式（全国旅行支援）</t>
    <rPh sb="0" eb="2">
      <t>コウカ</t>
    </rPh>
    <rPh sb="2" eb="4">
      <t>ケンショウ</t>
    </rPh>
    <rPh sb="4" eb="6">
      <t>ヨウシキ</t>
    </rPh>
    <rPh sb="7" eb="13">
      <t>ゼンコクリョコウシエン</t>
    </rPh>
    <phoneticPr fontId="1"/>
  </si>
  <si>
    <t>都道府県名</t>
    <rPh sb="0" eb="4">
      <t>トドウフケン</t>
    </rPh>
    <rPh sb="4" eb="5">
      <t>メイ</t>
    </rPh>
    <phoneticPr fontId="1"/>
  </si>
  <si>
    <t>作成年月日</t>
    <rPh sb="0" eb="2">
      <t>サクセイ</t>
    </rPh>
    <rPh sb="2" eb="5">
      <t>ネンガッピ</t>
    </rPh>
    <phoneticPr fontId="1"/>
  </si>
  <si>
    <t>①</t>
    <phoneticPr fontId="1"/>
  </si>
  <si>
    <t>対象商品の内容</t>
    <phoneticPr fontId="1"/>
  </si>
  <si>
    <t>事業名</t>
    <rPh sb="0" eb="3">
      <t>ジギョウメイ</t>
    </rPh>
    <phoneticPr fontId="1"/>
  </si>
  <si>
    <t>②</t>
    <phoneticPr fontId="1"/>
  </si>
  <si>
    <t>対象商品の数量</t>
    <rPh sb="5" eb="7">
      <t>スウリョウ</t>
    </rPh>
    <phoneticPr fontId="1"/>
  </si>
  <si>
    <t>販売金額（円）</t>
    <rPh sb="0" eb="2">
      <t>ハンバイ</t>
    </rPh>
    <rPh sb="2" eb="4">
      <t>キンガク</t>
    </rPh>
    <rPh sb="5" eb="6">
      <t>エン</t>
    </rPh>
    <phoneticPr fontId="1"/>
  </si>
  <si>
    <t>②-1：旅行会社経由</t>
    <rPh sb="4" eb="6">
      <t>リョコウ</t>
    </rPh>
    <rPh sb="6" eb="8">
      <t>カイシャ</t>
    </rPh>
    <rPh sb="8" eb="10">
      <t>ケイユ</t>
    </rPh>
    <phoneticPr fontId="1"/>
  </si>
  <si>
    <t>②-2：旅行会社経由（日帰り）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</si>
  <si>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②-3：宿直販等</t>
    <rPh sb="4" eb="5">
      <t>ヤド</t>
    </rPh>
    <rPh sb="5" eb="7">
      <t>チョクハン</t>
    </rPh>
    <rPh sb="7" eb="8">
      <t>トウ</t>
    </rPh>
    <phoneticPr fontId="1"/>
  </si>
  <si>
    <t>補助金額（円）</t>
    <rPh sb="5" eb="6">
      <t>エン</t>
    </rPh>
    <phoneticPr fontId="1"/>
  </si>
  <si>
    <t>旅行割引額</t>
    <rPh sb="0" eb="2">
      <t>リョコウ</t>
    </rPh>
    <rPh sb="2" eb="4">
      <t>ワリビキ</t>
    </rPh>
    <rPh sb="4" eb="5">
      <t>ガク</t>
    </rPh>
    <phoneticPr fontId="1"/>
  </si>
  <si>
    <t>②-4：旅行会社経由</t>
    <rPh sb="4" eb="6">
      <t>リョコウ</t>
    </rPh>
    <rPh sb="6" eb="8">
      <t>カイシャ</t>
    </rPh>
    <rPh sb="8" eb="10">
      <t>ケイユ</t>
    </rPh>
    <phoneticPr fontId="1"/>
  </si>
  <si>
    <t>②-5：旅行会社経由（日帰り）</t>
    <rPh sb="11" eb="13">
      <t>ヒガエ</t>
    </rPh>
    <phoneticPr fontId="1"/>
  </si>
  <si>
    <t>②-6：宿直販等</t>
    <rPh sb="4" eb="5">
      <t>ヤド</t>
    </rPh>
    <rPh sb="5" eb="7">
      <t>チョクハン</t>
    </rPh>
    <rPh sb="7" eb="8">
      <t>トウ</t>
    </rPh>
    <phoneticPr fontId="1"/>
  </si>
  <si>
    <t>②-7：ｸｰﾎﾟﾝ使用額</t>
    <phoneticPr fontId="1"/>
  </si>
  <si>
    <t>②-10：1人泊あたりの平均旅行代金（円）※2</t>
    <rPh sb="6" eb="7">
      <t>ニン</t>
    </rPh>
    <rPh sb="7" eb="8">
      <t>ハク</t>
    </rPh>
    <rPh sb="12" eb="14">
      <t>ヘイキン</t>
    </rPh>
    <rPh sb="14" eb="16">
      <t>リョコウ</t>
    </rPh>
    <rPh sb="16" eb="18">
      <t>ダイキン</t>
    </rPh>
    <rPh sb="19" eb="20">
      <t>エン</t>
    </rPh>
    <phoneticPr fontId="1"/>
  </si>
  <si>
    <t>③</t>
    <phoneticPr fontId="1"/>
  </si>
  <si>
    <t>対象商品の販売時期及び利用可能時期</t>
    <rPh sb="5" eb="7">
      <t>ハンバイ</t>
    </rPh>
    <rPh sb="7" eb="9">
      <t>ジキ</t>
    </rPh>
    <rPh sb="9" eb="10">
      <t>オヨ</t>
    </rPh>
    <rPh sb="11" eb="13">
      <t>リヨウ</t>
    </rPh>
    <rPh sb="13" eb="15">
      <t>カノウ</t>
    </rPh>
    <rPh sb="15" eb="17">
      <t>ジキ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</si>
  <si>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</si>
  <si>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</si>
  <si>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③-1：販売期間</t>
    <rPh sb="4" eb="6">
      <t>ハンバイ</t>
    </rPh>
    <rPh sb="6" eb="8">
      <t>キカン</t>
    </rPh>
    <phoneticPr fontId="1"/>
  </si>
  <si>
    <t>③-2：割引の対象となる旅行期間</t>
    <rPh sb="4" eb="6">
      <t>ワリビキ</t>
    </rPh>
    <rPh sb="7" eb="9">
      <t>タイショウ</t>
    </rPh>
    <rPh sb="12" eb="14">
      <t>リョコウ</t>
    </rPh>
    <rPh sb="14" eb="16">
      <t>キカン</t>
    </rPh>
    <phoneticPr fontId="1"/>
  </si>
  <si>
    <t>④</t>
    <phoneticPr fontId="1"/>
  </si>
  <si>
    <t>対象商品の販売方法とその販売割合</t>
    <rPh sb="0" eb="2">
      <t>タイショウ</t>
    </rPh>
    <rPh sb="2" eb="4">
      <t>ショウヒン</t>
    </rPh>
    <rPh sb="5" eb="7">
      <t>ハンバイ</t>
    </rPh>
    <rPh sb="7" eb="9">
      <t>ホウホウ</t>
    </rPh>
    <rPh sb="12" eb="14">
      <t>ハンバイ</t>
    </rPh>
    <rPh sb="14" eb="16">
      <t>ワリアイ</t>
    </rPh>
    <phoneticPr fontId="1"/>
  </si>
  <si>
    <t>販路ごとの販売割合</t>
    <rPh sb="0" eb="2">
      <t>ハンロ</t>
    </rPh>
    <rPh sb="5" eb="7">
      <t>ハンバイ</t>
    </rPh>
    <rPh sb="7" eb="9">
      <t>ワリアイ</t>
    </rPh>
    <phoneticPr fontId="1"/>
  </si>
  <si>
    <t>④-1：旅行会社経由</t>
    <rPh sb="4" eb="6">
      <t>リョコウ</t>
    </rPh>
    <rPh sb="6" eb="8">
      <t>カイシャ</t>
    </rPh>
    <rPh sb="8" eb="10">
      <t>ケイユ</t>
    </rPh>
    <phoneticPr fontId="1"/>
  </si>
  <si>
    <t>④-2：宿直販等</t>
    <rPh sb="4" eb="5">
      <t>ヤド</t>
    </rPh>
    <rPh sb="5" eb="7">
      <t>チョクハン</t>
    </rPh>
    <rPh sb="7" eb="8">
      <t>トウ</t>
    </rPh>
    <phoneticPr fontId="1"/>
  </si>
  <si>
    <t>⑤</t>
    <phoneticPr fontId="1"/>
  </si>
  <si>
    <t>旅行需要の喚起効果を最大限発揮するとともに、不正を防止するために講じた措置</t>
    <rPh sb="0" eb="2">
      <t>リョコウ</t>
    </rPh>
    <rPh sb="2" eb="4">
      <t>ジュヨウ</t>
    </rPh>
    <rPh sb="5" eb="7">
      <t>カンキ</t>
    </rPh>
    <rPh sb="7" eb="9">
      <t>コウカ</t>
    </rPh>
    <rPh sb="10" eb="13">
      <t>サイダイゲン</t>
    </rPh>
    <rPh sb="13" eb="15">
      <t>ハッキ</t>
    </rPh>
    <rPh sb="22" eb="24">
      <t>フセイ</t>
    </rPh>
    <rPh sb="25" eb="27">
      <t>ボウシ</t>
    </rPh>
    <rPh sb="32" eb="33">
      <t>コウ</t>
    </rPh>
    <rPh sb="35" eb="37">
      <t>ソチ</t>
    </rPh>
    <phoneticPr fontId="1"/>
  </si>
  <si>
    <t>各都道府県において講じた措置を定性的に記載</t>
    <rPh sb="0" eb="1">
      <t>カク</t>
    </rPh>
    <rPh sb="1" eb="5">
      <t>トドウフケン</t>
    </rPh>
    <rPh sb="9" eb="10">
      <t>コウ</t>
    </rPh>
    <rPh sb="12" eb="14">
      <t>ソチ</t>
    </rPh>
    <rPh sb="15" eb="18">
      <t>テイセイテキ</t>
    </rPh>
    <rPh sb="19" eb="21">
      <t>キサイ</t>
    </rPh>
    <phoneticPr fontId="1"/>
  </si>
  <si>
    <t>効果検証様式（全国旅行支援）</t>
    <rPh sb="0" eb="2">
      <t>コウカ</t>
    </rPh>
    <rPh sb="2" eb="4">
      <t>ケンショウ</t>
    </rPh>
    <rPh sb="4" eb="6">
      <t>ヨウシキ</t>
    </rPh>
    <rPh sb="7" eb="9">
      <t>ゼンコク</t>
    </rPh>
    <rPh sb="9" eb="11">
      <t>リョコウ</t>
    </rPh>
    <rPh sb="11" eb="13">
      <t>シエン</t>
    </rPh>
    <phoneticPr fontId="1"/>
  </si>
  <si>
    <t>旅行割引</t>
    <rPh sb="0" eb="2">
      <t>リョコウ</t>
    </rPh>
    <rPh sb="2" eb="4">
      <t>ワリビキ</t>
    </rPh>
    <phoneticPr fontId="1"/>
  </si>
  <si>
    <t>②-5：旅行会社経由（日帰り）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</si>
  <si>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合計</t>
    <rPh sb="0" eb="2">
      <t>ゴウケイ</t>
    </rPh>
    <phoneticPr fontId="1"/>
  </si>
  <si>
    <t>②-9：延べ旅行者数（日帰り）（人）</t>
    <rPh sb="4" eb="5">
      <t>ノ</t>
    </rPh>
    <rPh sb="6" eb="9">
      <t>リョコウシャ</t>
    </rPh>
    <rPh sb="9" eb="10">
      <t>スウ</t>
    </rPh>
    <rPh sb="11" eb="13">
      <t>ヒガエ</t>
    </rPh>
    <phoneticPr fontId="1"/>
  </si>
  <si>
    <r>
      <t>②-11：</t>
    </r>
    <r>
      <rPr>
        <sz val="8"/>
        <color theme="1"/>
        <rFont val="ＭＳ Ｐゴシック"/>
        <family val="3"/>
        <charset val="128"/>
      </rPr>
      <t>1人あたりの平均旅行代金（日帰り）（円）※2</t>
    </r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</si>
  <si>
    <t>②-11：1人あたりの平均旅行代金（日帰り）（円）※2</t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</si>
  <si>
    <t>②-8：延べ宿泊者数（人泊）※1</t>
    <rPh sb="4" eb="5">
      <t>ノ</t>
    </rPh>
    <rPh sb="6" eb="8">
      <t>シュクハク</t>
    </rPh>
    <rPh sb="8" eb="9">
      <t>シャ</t>
    </rPh>
    <rPh sb="9" eb="10">
      <t>スウ</t>
    </rPh>
    <rPh sb="10" eb="11">
      <t>ニンズウ</t>
    </rPh>
    <rPh sb="12" eb="13">
      <t>ハク</t>
    </rPh>
    <phoneticPr fontId="1"/>
  </si>
  <si>
    <t>②-8：延べ宿泊者数（人泊）※1</t>
    <rPh sb="4" eb="5">
      <t>ノ</t>
    </rPh>
    <rPh sb="6" eb="8">
      <t>シュクハク</t>
    </rPh>
    <rPh sb="8" eb="9">
      <t>シャ</t>
    </rPh>
    <rPh sb="9" eb="10">
      <t>スウ</t>
    </rPh>
    <rPh sb="10" eb="11">
      <t>ニンズウ</t>
    </rPh>
    <rPh sb="11" eb="13">
      <t>ニンハク</t>
    </rPh>
    <phoneticPr fontId="1"/>
  </si>
  <si>
    <t>※1　例：2泊3日、3名での旅行の場合、延べ宿泊者数「6人泊」でカウント</t>
    <rPh sb="22" eb="24">
      <t>シュクハク</t>
    </rPh>
    <rPh sb="24" eb="25">
      <t>モノ</t>
    </rPh>
    <rPh sb="28" eb="29">
      <t>ニン</t>
    </rPh>
    <rPh sb="29" eb="30">
      <t>ハク</t>
    </rPh>
    <phoneticPr fontId="1"/>
  </si>
  <si>
    <t>※1　例：2泊3日、3名での旅行の場合、延べ宿泊者数「6人泊」でカウント</t>
    <rPh sb="22" eb="24">
      <t>シュクハク</t>
    </rPh>
    <rPh sb="24" eb="25">
      <t>モノ</t>
    </rPh>
    <rPh sb="28" eb="30">
      <t>ニンハク</t>
    </rPh>
    <phoneticPr fontId="1"/>
  </si>
  <si>
    <t>③-3：延べ対象旅行期間（日）※3</t>
    <rPh sb="4" eb="5">
      <t>ノ</t>
    </rPh>
    <rPh sb="6" eb="8">
      <t>タイショウ</t>
    </rPh>
    <rPh sb="8" eb="10">
      <t>リョコウ</t>
    </rPh>
    <rPh sb="10" eb="12">
      <t>キカン</t>
    </rPh>
    <rPh sb="13" eb="14">
      <t>ニチ</t>
    </rPh>
    <phoneticPr fontId="1"/>
  </si>
  <si>
    <t>※3　③‐２のうち、実際に旅行割引の対象となっていた日数</t>
    <rPh sb="10" eb="12">
      <t>ジッサイ</t>
    </rPh>
    <rPh sb="13" eb="17">
      <t>リョコウワリビキ</t>
    </rPh>
    <rPh sb="18" eb="20">
      <t>タイショウ</t>
    </rPh>
    <rPh sb="26" eb="28">
      <t>ニッスウ</t>
    </rPh>
    <phoneticPr fontId="1"/>
  </si>
  <si>
    <t>※2　日帰り・宿泊旅行それぞれについて、総販売金額÷延べ宿泊（旅行）者数で算出</t>
    <rPh sb="3" eb="5">
      <t>ヒガエ</t>
    </rPh>
    <rPh sb="7" eb="9">
      <t>シュクハク</t>
    </rPh>
    <rPh sb="9" eb="11">
      <t>リョコウ</t>
    </rPh>
    <rPh sb="20" eb="21">
      <t>ソウ</t>
    </rPh>
    <rPh sb="21" eb="23">
      <t>ハンバイ</t>
    </rPh>
    <rPh sb="23" eb="25">
      <t>キンガク</t>
    </rPh>
    <rPh sb="26" eb="27">
      <t>ノ</t>
    </rPh>
    <rPh sb="28" eb="30">
      <t>シュクハク</t>
    </rPh>
    <rPh sb="31" eb="33">
      <t>リョコウ</t>
    </rPh>
    <rPh sb="34" eb="35">
      <t>モノ</t>
    </rPh>
    <rPh sb="35" eb="36">
      <t>スウ</t>
    </rPh>
    <rPh sb="37" eb="39">
      <t>サンシュツ</t>
    </rPh>
    <phoneticPr fontId="1"/>
  </si>
  <si>
    <t>事業名（実施期間）</t>
    <rPh sb="0" eb="3">
      <t>ジギョウメイ</t>
    </rPh>
    <rPh sb="4" eb="8">
      <t>ジッシキカン</t>
    </rPh>
    <phoneticPr fontId="1"/>
  </si>
  <si>
    <t>※2　日帰り・宿泊旅行それぞれについて、総販売金額÷延べ宿泊（旅行）者数で算出</t>
    <rPh sb="3" eb="5">
      <t>ヒガエ</t>
    </rPh>
    <rPh sb="7" eb="9">
      <t>シュクハク</t>
    </rPh>
    <rPh sb="9" eb="11">
      <t>リョコウ</t>
    </rPh>
    <rPh sb="20" eb="21">
      <t>ソウ</t>
    </rPh>
    <rPh sb="21" eb="23">
      <t>ハンバイ</t>
    </rPh>
    <rPh sb="23" eb="25">
      <t>キンガク</t>
    </rPh>
    <rPh sb="26" eb="27">
      <t>ノ</t>
    </rPh>
    <rPh sb="28" eb="30">
      <t>シュクハク</t>
    </rPh>
    <rPh sb="31" eb="33">
      <t>リョコウ</t>
    </rPh>
    <rPh sb="34" eb="35">
      <t>シャ</t>
    </rPh>
    <rPh sb="35" eb="36">
      <t>スウ</t>
    </rPh>
    <rPh sb="37" eb="39">
      <t>サンシュツ</t>
    </rPh>
    <phoneticPr fontId="1"/>
  </si>
  <si>
    <t>三重県</t>
    <rPh sb="0" eb="3">
      <t>ミエケン</t>
    </rPh>
    <phoneticPr fontId="1"/>
  </si>
  <si>
    <t>おいでよ！みえ旅キャンペーン</t>
    <rPh sb="7" eb="8">
      <t>タビ</t>
    </rPh>
    <phoneticPr fontId="1"/>
  </si>
  <si>
    <t>おいでよ！みえ旅キャンペーン（R4.10.11～R5.7.21）
        　　　　　　　　　　　　　　　　　　(12.28～1.9、4.29～5.7は対象外)</t>
    <rPh sb="7" eb="8">
      <t>タビ</t>
    </rPh>
    <rPh sb="79" eb="82">
      <t>タイショウガイ</t>
    </rPh>
    <phoneticPr fontId="1"/>
  </si>
  <si>
    <t>・事業者へは実績等に基づき適切な額を配分するとともに、不用となった額を引き上げ再配分を実施
・マニュアル等に基づく事業者への周知の他、申請の確認・審査等を実施
・電子クーポンについては、発行データを確認</t>
    <rPh sb="75" eb="76">
      <t>トウ</t>
    </rPh>
    <rPh sb="81" eb="83">
      <t>デンシ</t>
    </rPh>
    <rPh sb="93" eb="95">
      <t>ハッコウ</t>
    </rPh>
    <rPh sb="99" eb="101">
      <t>カクニン</t>
    </rPh>
    <phoneticPr fontId="1"/>
  </si>
  <si>
    <t>③-3：延べ対象旅行期間（日）※3</t>
    <rPh sb="4" eb="5">
      <t>ノ</t>
    </rPh>
    <rPh sb="6" eb="8">
      <t>タイショウ</t>
    </rPh>
    <rPh sb="8" eb="10">
      <t>リョコウ</t>
    </rPh>
    <rPh sb="10" eb="12">
      <t>キカン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</si>
</sst>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8" fillId="0" borderId="0"/>
    <xf numFmtId="38" fontId="10" fillId="0" borderId="0" applyFont="0" applyFill="0" applyBorder="0" applyAlignment="0" applyProtection="0">
      <alignment vertical="center"/>
    </xf>
  </cellStyleXfs>
  <cellXfs count="13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57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9" fontId="5" fillId="0" borderId="0" xfId="0" applyNumberFormat="1" applyFont="1" applyAlignment="1">
      <alignment vertical="center"/>
    </xf>
    <xf numFmtId="57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57" fontId="5" fillId="0" borderId="2" xfId="0" applyNumberFormat="1" applyFont="1" applyBorder="1" applyAlignment="1">
      <alignment horizontal="center" vertical="center"/>
    </xf>
    <xf numFmtId="57" fontId="5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5" fillId="0" borderId="0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7" xfId="0" applyFont="1" applyBorder="1" applyAlignment="1">
      <alignment vertical="top"/>
    </xf>
    <xf numFmtId="0" fontId="4" fillId="0" borderId="17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4" fillId="0" borderId="17" xfId="0" applyFont="1" applyBorder="1" applyAlignment="1">
      <alignment horizontal="left" vertical="top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57" fontId="5" fillId="0" borderId="2" xfId="0" applyNumberFormat="1" applyFont="1" applyBorder="1" applyAlignment="1">
      <alignment horizontal="center" vertical="center"/>
    </xf>
    <xf numFmtId="57" fontId="5" fillId="0" borderId="4" xfId="0" applyNumberFormat="1" applyFont="1" applyBorder="1" applyAlignment="1">
      <alignment horizontal="center" vertical="center"/>
    </xf>
    <xf numFmtId="57" fontId="5" fillId="0" borderId="3" xfId="0" applyNumberFormat="1" applyFont="1" applyBorder="1" applyAlignment="1">
      <alignment horizontal="center" vertical="center"/>
    </xf>
    <xf numFmtId="57" fontId="5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76" fontId="5" fillId="0" borderId="11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5" fillId="0" borderId="45" xfId="0" applyNumberFormat="1" applyFont="1" applyBorder="1" applyAlignment="1">
      <alignment horizontal="right" vertical="center"/>
    </xf>
    <xf numFmtId="3" fontId="5" fillId="0" borderId="46" xfId="0" applyNumberFormat="1" applyFont="1" applyBorder="1" applyAlignment="1">
      <alignment horizontal="right" vertical="center"/>
    </xf>
    <xf numFmtId="3" fontId="5" fillId="0" borderId="47" xfId="0" applyNumberFormat="1" applyFont="1" applyBorder="1" applyAlignment="1">
      <alignment horizontal="right" vertical="center"/>
    </xf>
    <xf numFmtId="3" fontId="5" fillId="0" borderId="42" xfId="0" applyNumberFormat="1" applyFont="1" applyBorder="1" applyAlignment="1">
      <alignment horizontal="right" vertical="center"/>
    </xf>
    <xf numFmtId="3" fontId="5" fillId="0" borderId="43" xfId="0" applyNumberFormat="1" applyFont="1" applyBorder="1" applyAlignment="1">
      <alignment horizontal="right" vertical="center"/>
    </xf>
    <xf numFmtId="3" fontId="5" fillId="0" borderId="44" xfId="0" applyNumberFormat="1" applyFont="1" applyBorder="1" applyAlignment="1">
      <alignment horizontal="righ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3" fontId="5" fillId="0" borderId="34" xfId="0" applyNumberFormat="1" applyFont="1" applyBorder="1" applyAlignment="1">
      <alignment horizontal="right" vertical="center"/>
    </xf>
    <xf numFmtId="3" fontId="5" fillId="0" borderId="35" xfId="0" applyNumberFormat="1" applyFont="1" applyBorder="1" applyAlignment="1">
      <alignment horizontal="right" vertical="center"/>
    </xf>
    <xf numFmtId="3" fontId="5" fillId="0" borderId="36" xfId="0" applyNumberFormat="1" applyFont="1" applyBorder="1" applyAlignment="1">
      <alignment horizontal="right" vertical="center"/>
    </xf>
    <xf numFmtId="0" fontId="4" fillId="0" borderId="32" xfId="0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30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38" fontId="5" fillId="0" borderId="29" xfId="2" applyFont="1" applyBorder="1" applyAlignment="1">
      <alignment horizontal="right" vertical="center"/>
    </xf>
    <xf numFmtId="38" fontId="5" fillId="0" borderId="31" xfId="2" applyFont="1" applyBorder="1" applyAlignment="1">
      <alignment horizontal="right" vertical="center"/>
    </xf>
    <xf numFmtId="3" fontId="5" fillId="0" borderId="29" xfId="0" applyNumberFormat="1" applyFont="1" applyBorder="1" applyAlignment="1">
      <alignment horizontal="right" vertical="center"/>
    </xf>
    <xf numFmtId="3" fontId="5" fillId="0" borderId="31" xfId="0" applyNumberFormat="1" applyFont="1" applyBorder="1" applyAlignment="1">
      <alignment horizontal="right" vertical="center"/>
    </xf>
    <xf numFmtId="3" fontId="5" fillId="0" borderId="17" xfId="0" applyNumberFormat="1" applyFont="1" applyBorder="1" applyAlignment="1">
      <alignment horizontal="right" vertical="center"/>
    </xf>
    <xf numFmtId="3" fontId="5" fillId="0" borderId="22" xfId="0" applyNumberFormat="1" applyFont="1" applyBorder="1" applyAlignment="1">
      <alignment horizontal="right" vertical="center"/>
    </xf>
    <xf numFmtId="38" fontId="5" fillId="0" borderId="24" xfId="2" applyFont="1" applyBorder="1" applyAlignment="1">
      <alignment horizontal="right" vertical="center"/>
    </xf>
    <xf numFmtId="38" fontId="5" fillId="0" borderId="25" xfId="2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3" fontId="5" fillId="0" borderId="24" xfId="0" applyNumberFormat="1" applyFont="1" applyBorder="1" applyAlignment="1">
      <alignment horizontal="right" vertical="center"/>
    </xf>
    <xf numFmtId="3" fontId="5" fillId="0" borderId="25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26" xfId="0" applyFont="1" applyBorder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3" fontId="5" fillId="0" borderId="27" xfId="0" applyNumberFormat="1" applyFont="1" applyBorder="1" applyAlignment="1">
      <alignment horizontal="right" vertical="center"/>
    </xf>
    <xf numFmtId="3" fontId="5" fillId="0" borderId="28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left" vertical="top"/>
    </xf>
    <xf numFmtId="0" fontId="4" fillId="0" borderId="27" xfId="0" applyFont="1" applyBorder="1" applyAlignment="1">
      <alignment horizontal="left" vertical="top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8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3" fontId="5" fillId="0" borderId="39" xfId="0" applyNumberFormat="1" applyFont="1" applyBorder="1" applyAlignment="1">
      <alignment horizontal="right" vertical="center"/>
    </xf>
    <xf numFmtId="3" fontId="5" fillId="0" borderId="41" xfId="0" applyNumberFormat="1" applyFont="1" applyBorder="1" applyAlignment="1">
      <alignment horizontal="right" vertical="center"/>
    </xf>
    <xf numFmtId="38" fontId="5" fillId="0" borderId="19" xfId="2" applyFont="1" applyBorder="1" applyAlignment="1">
      <alignment horizontal="right" vertical="center"/>
    </xf>
    <xf numFmtId="38" fontId="5" fillId="0" borderId="20" xfId="2" applyFont="1" applyBorder="1" applyAlignment="1">
      <alignment horizontal="right" vertical="center"/>
    </xf>
    <xf numFmtId="38" fontId="5" fillId="0" borderId="27" xfId="2" applyFont="1" applyBorder="1" applyAlignment="1">
      <alignment horizontal="right" vertical="center"/>
    </xf>
    <xf numFmtId="38" fontId="5" fillId="0" borderId="28" xfId="2" applyFont="1" applyBorder="1" applyAlignment="1">
      <alignment horizontal="right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57" fontId="5" fillId="2" borderId="14" xfId="0" applyNumberFormat="1" applyFont="1" applyFill="1" applyBorder="1" applyAlignment="1">
      <alignment horizontal="center" vertical="center"/>
    </xf>
    <xf numFmtId="57" fontId="5" fillId="2" borderId="16" xfId="0" applyNumberFormat="1" applyFont="1" applyFill="1" applyBorder="1" applyAlignment="1">
      <alignment horizontal="center" vertical="center"/>
    </xf>
    <xf numFmtId="57" fontId="5" fillId="2" borderId="2" xfId="0" applyNumberFormat="1" applyFont="1" applyFill="1" applyBorder="1" applyAlignment="1">
      <alignment horizontal="center" vertical="center"/>
    </xf>
    <xf numFmtId="57" fontId="5" fillId="2" borderId="4" xfId="0" applyNumberFormat="1" applyFont="1" applyFill="1" applyBorder="1" applyAlignment="1">
      <alignment horizontal="center" vertical="center"/>
    </xf>
    <xf numFmtId="57" fontId="5" fillId="2" borderId="3" xfId="0" applyNumberFormat="1" applyFont="1" applyFill="1" applyBorder="1" applyAlignment="1">
      <alignment horizontal="center" vertical="center"/>
    </xf>
    <xf numFmtId="57" fontId="5" fillId="2" borderId="5" xfId="0" applyNumberFormat="1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15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view="pageBreakPreview" topLeftCell="A13" zoomScaleNormal="100" zoomScaleSheetLayoutView="100" workbookViewId="0">
      <selection activeCell="C29" sqref="C29:D29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0.625" style="1" customWidth="1"/>
    <col min="5" max="5" width="25.625" style="1" customWidth="1"/>
    <col min="6" max="6" width="10.625" style="1" customWidth="1"/>
    <col min="7" max="7" width="15.625" style="1" customWidth="1"/>
    <col min="8" max="8" width="0.875" style="1" customWidth="1"/>
    <col min="9" max="10" width="9" style="1" customWidth="1"/>
    <col min="11" max="16384" width="9" style="1"/>
  </cols>
  <sheetData>
    <row r="1" spans="1:8" ht="18.75" customHeight="1" x14ac:dyDescent="0.4">
      <c r="A1" s="75" t="s">
        <v>0</v>
      </c>
      <c r="B1" s="75"/>
      <c r="C1" s="75"/>
      <c r="D1" s="75"/>
      <c r="E1" s="75"/>
      <c r="F1" s="75"/>
      <c r="G1" s="75"/>
      <c r="H1" s="4"/>
    </row>
    <row r="2" spans="1:8" x14ac:dyDescent="0.4">
      <c r="B2" s="2"/>
      <c r="C2" s="8" t="s">
        <v>1</v>
      </c>
      <c r="D2" s="6" t="s">
        <v>49</v>
      </c>
      <c r="E2" s="4"/>
      <c r="F2" s="8" t="s">
        <v>2</v>
      </c>
      <c r="G2" s="7">
        <v>45380</v>
      </c>
    </row>
    <row r="3" spans="1:8" ht="15" customHeight="1" x14ac:dyDescent="0.4">
      <c r="B3" s="2"/>
      <c r="C3" s="4"/>
      <c r="D3" s="4"/>
      <c r="E3" s="4"/>
      <c r="F3" s="4"/>
      <c r="G3" s="4"/>
      <c r="H3" s="4"/>
    </row>
    <row r="4" spans="1:8" ht="15" customHeight="1" thickBot="1" x14ac:dyDescent="0.45">
      <c r="B4" s="1" t="s">
        <v>3</v>
      </c>
      <c r="C4" s="43" t="s">
        <v>4</v>
      </c>
      <c r="D4" s="43"/>
      <c r="E4" s="43"/>
      <c r="F4" s="43"/>
      <c r="G4" s="4"/>
    </row>
    <row r="5" spans="1:8" ht="32.25" customHeight="1" thickBot="1" x14ac:dyDescent="0.45">
      <c r="C5" s="76" t="s">
        <v>47</v>
      </c>
      <c r="D5" s="77"/>
      <c r="E5" s="78" t="s">
        <v>51</v>
      </c>
      <c r="F5" s="78"/>
      <c r="G5" s="79"/>
      <c r="H5" s="13"/>
    </row>
    <row r="6" spans="1:8" ht="15" customHeight="1" x14ac:dyDescent="0.4"/>
    <row r="7" spans="1:8" ht="15" customHeight="1" thickBot="1" x14ac:dyDescent="0.45">
      <c r="B7" s="1" t="s">
        <v>6</v>
      </c>
      <c r="C7" s="43" t="s">
        <v>7</v>
      </c>
      <c r="D7" s="43"/>
      <c r="E7" s="43"/>
      <c r="F7" s="43"/>
    </row>
    <row r="8" spans="1:8" ht="15" customHeight="1" x14ac:dyDescent="0.4">
      <c r="C8" s="57" t="s">
        <v>8</v>
      </c>
      <c r="D8" s="21" t="s">
        <v>9</v>
      </c>
      <c r="E8" s="59">
        <f>'R4.10'!E6+'R4.11'!E6+'R4.12'!E6+'R5.1'!E6+'R5.2'!E6+'R5.3'!E6+'R5.4'!E6+'R5.5'!E6+'R5.6'!E6+'R5.7'!E6</f>
        <v>24460639194</v>
      </c>
      <c r="F8" s="59"/>
      <c r="G8" s="60"/>
      <c r="H8" s="9"/>
    </row>
    <row r="9" spans="1:8" ht="15" customHeight="1" x14ac:dyDescent="0.4">
      <c r="C9" s="58"/>
      <c r="D9" s="20" t="s">
        <v>10</v>
      </c>
      <c r="E9" s="61">
        <f>'R4.10'!E7+'R4.11'!E7+'R4.12'!E7+'R5.1'!E7+'R5.2'!E7+'R5.3'!E7+'R5.4'!E7+'R5.5'!E7+'R5.6'!E7+'R5.7'!E7</f>
        <v>2062409037</v>
      </c>
      <c r="F9" s="62"/>
      <c r="G9" s="63"/>
      <c r="H9" s="9"/>
    </row>
    <row r="10" spans="1:8" ht="15" customHeight="1" x14ac:dyDescent="0.4">
      <c r="C10" s="58"/>
      <c r="D10" s="25" t="s">
        <v>11</v>
      </c>
      <c r="E10" s="64">
        <f>'R4.10'!E8+'R4.11'!E8+'R4.12'!E8+'R5.1'!E8+'R5.2'!E8+'R5.3'!E8+'R5.4'!E8+'R5.5'!E8+'R5.6'!E8+'R5.7'!E8</f>
        <v>12158762959</v>
      </c>
      <c r="F10" s="65"/>
      <c r="G10" s="66"/>
      <c r="H10" s="9"/>
    </row>
    <row r="11" spans="1:8" ht="15" customHeight="1" thickBot="1" x14ac:dyDescent="0.45">
      <c r="C11" s="73" t="s">
        <v>36</v>
      </c>
      <c r="D11" s="74"/>
      <c r="E11" s="70">
        <f>SUM(E8:G10)</f>
        <v>38681811190</v>
      </c>
      <c r="F11" s="71"/>
      <c r="G11" s="72"/>
      <c r="H11" s="9"/>
    </row>
    <row r="12" spans="1:8" ht="15" customHeight="1" x14ac:dyDescent="0.4">
      <c r="C12" s="67" t="s">
        <v>12</v>
      </c>
      <c r="D12" s="68"/>
      <c r="E12" s="68"/>
      <c r="F12" s="68"/>
      <c r="G12" s="69"/>
      <c r="H12" s="12"/>
    </row>
    <row r="13" spans="1:8" ht="15" customHeight="1" x14ac:dyDescent="0.4">
      <c r="C13" s="80" t="s">
        <v>13</v>
      </c>
      <c r="D13" s="20" t="s">
        <v>14</v>
      </c>
      <c r="E13" s="87">
        <f>'R4.10'!E11+'R4.11'!E11+'R4.12'!E11+'R5.1'!E11+'R5.2'!E11+'R5.3'!E11+'R5.4'!E11+'R5.5'!E11+'R5.6'!E11+'R5.7'!E11</f>
        <v>5104451616</v>
      </c>
      <c r="F13" s="87"/>
      <c r="G13" s="88"/>
      <c r="H13" s="10"/>
    </row>
    <row r="14" spans="1:8" ht="15" customHeight="1" x14ac:dyDescent="0.4">
      <c r="C14" s="80"/>
      <c r="D14" s="20" t="s">
        <v>15</v>
      </c>
      <c r="E14" s="87">
        <f>'R4.10'!E12+'R4.11'!E12+'R4.12'!E12+'R5.1'!E12+'R5.2'!E12+'R5.3'!E12+'R5.4'!E12+'R5.5'!E12+'R5.6'!E12+'R5.7'!E12</f>
        <v>532997507</v>
      </c>
      <c r="F14" s="87"/>
      <c r="G14" s="88"/>
      <c r="H14" s="10"/>
    </row>
    <row r="15" spans="1:8" ht="15" customHeight="1" x14ac:dyDescent="0.4">
      <c r="C15" s="80"/>
      <c r="D15" s="20" t="s">
        <v>16</v>
      </c>
      <c r="E15" s="87">
        <f>'R4.10'!E13+'R4.11'!E13+'R4.12'!E13+'R5.1'!E13+'R5.2'!E13+'R5.3'!E13+'R5.4'!E13+'R5.5'!E13+'R5.6'!E13+'R5.7'!E13</f>
        <v>2546258040</v>
      </c>
      <c r="F15" s="87"/>
      <c r="G15" s="88"/>
      <c r="H15" s="10"/>
    </row>
    <row r="16" spans="1:8" ht="15" customHeight="1" x14ac:dyDescent="0.4">
      <c r="C16" s="94" t="s">
        <v>17</v>
      </c>
      <c r="D16" s="95"/>
      <c r="E16" s="87">
        <f>'R4.10'!E14+'R4.11'!E14+'R4.12'!E14+'R5.1'!E14+'R5.2'!E14+'R5.3'!E14+'R5.4'!E14+'R5.5'!E14+'R5.6'!E14+'R5.7'!E14</f>
        <v>5108521874</v>
      </c>
      <c r="F16" s="87"/>
      <c r="G16" s="88"/>
      <c r="H16" s="10"/>
    </row>
    <row r="17" spans="2:8" ht="15" customHeight="1" thickBot="1" x14ac:dyDescent="0.45">
      <c r="C17" s="73" t="s">
        <v>36</v>
      </c>
      <c r="D17" s="74"/>
      <c r="E17" s="70">
        <f>SUM(E13:G16)</f>
        <v>13292229037</v>
      </c>
      <c r="F17" s="71"/>
      <c r="G17" s="72"/>
      <c r="H17" s="10"/>
    </row>
    <row r="18" spans="2:8" ht="15" customHeight="1" x14ac:dyDescent="0.4">
      <c r="C18" s="81" t="s">
        <v>41</v>
      </c>
      <c r="D18" s="82"/>
      <c r="E18" s="83">
        <f>'R4.10'!E16+'R4.11'!E16+'R4.12'!E16+'R5.1'!E16+'R5.2'!E16+'R5.3'!E16+'R5.4'!E16+'R5.5'!E16+'R5.6'!E16+'R5.7'!E16</f>
        <v>2262540</v>
      </c>
      <c r="F18" s="83"/>
      <c r="G18" s="84"/>
      <c r="H18" s="10"/>
    </row>
    <row r="19" spans="2:8" ht="15" customHeight="1" thickBot="1" x14ac:dyDescent="0.45">
      <c r="C19" s="96" t="s">
        <v>37</v>
      </c>
      <c r="D19" s="97"/>
      <c r="E19" s="89">
        <f>'R4.10'!E17+'R4.11'!E17+'R4.12'!E17+'R5.1'!E17+'R5.2'!E17+'R5.3'!E17+'R5.4'!E17+'R5.5'!E17+'R5.6'!E17+'R5.7'!E17</f>
        <v>198242</v>
      </c>
      <c r="F19" s="89"/>
      <c r="G19" s="90"/>
      <c r="H19" s="9"/>
    </row>
    <row r="20" spans="2:8" ht="15" customHeight="1" x14ac:dyDescent="0.4">
      <c r="C20" s="81" t="s">
        <v>18</v>
      </c>
      <c r="D20" s="82"/>
      <c r="E20" s="85">
        <f>(E8+E10)/E18</f>
        <v>16185.084972199387</v>
      </c>
      <c r="F20" s="85"/>
      <c r="G20" s="86"/>
      <c r="H20" s="9"/>
    </row>
    <row r="21" spans="2:8" ht="15" customHeight="1" thickBot="1" x14ac:dyDescent="0.45">
      <c r="C21" s="96" t="s">
        <v>38</v>
      </c>
      <c r="D21" s="97"/>
      <c r="E21" s="92">
        <f>E9/E19</f>
        <v>10403.491878613009</v>
      </c>
      <c r="F21" s="92"/>
      <c r="G21" s="93"/>
      <c r="H21" s="9"/>
    </row>
    <row r="22" spans="2:8" ht="15" customHeight="1" x14ac:dyDescent="0.4">
      <c r="C22" s="9" t="s">
        <v>42</v>
      </c>
      <c r="D22" s="9"/>
      <c r="E22" s="9"/>
      <c r="F22" s="9"/>
      <c r="G22" s="9"/>
      <c r="H22" s="9"/>
    </row>
    <row r="23" spans="2:8" ht="15" customHeight="1" x14ac:dyDescent="0.4">
      <c r="C23" s="9" t="s">
        <v>48</v>
      </c>
      <c r="D23" s="9"/>
      <c r="E23" s="9"/>
      <c r="F23" s="9"/>
      <c r="G23" s="9"/>
      <c r="H23" s="9"/>
    </row>
    <row r="24" spans="2:8" ht="15" customHeight="1" x14ac:dyDescent="0.4"/>
    <row r="25" spans="2:8" ht="15" customHeight="1" x14ac:dyDescent="0.4">
      <c r="B25" s="1" t="s">
        <v>19</v>
      </c>
      <c r="C25" s="43" t="s">
        <v>20</v>
      </c>
      <c r="D25" s="43"/>
      <c r="E25" s="43"/>
      <c r="F25" s="43"/>
    </row>
    <row r="26" spans="2:8" ht="12.75" thickBot="1" x14ac:dyDescent="0.45">
      <c r="C26" s="4"/>
      <c r="D26" s="4"/>
      <c r="E26" s="5" t="s">
        <v>21</v>
      </c>
      <c r="F26" s="91" t="s">
        <v>22</v>
      </c>
      <c r="G26" s="91"/>
      <c r="H26" s="5"/>
    </row>
    <row r="27" spans="2:8" ht="15" customHeight="1" x14ac:dyDescent="0.4">
      <c r="C27" s="48" t="s">
        <v>23</v>
      </c>
      <c r="D27" s="49"/>
      <c r="E27" s="14">
        <v>44839</v>
      </c>
      <c r="F27" s="39">
        <v>45128</v>
      </c>
      <c r="G27" s="40"/>
      <c r="H27" s="11"/>
    </row>
    <row r="28" spans="2:8" ht="15" customHeight="1" thickBot="1" x14ac:dyDescent="0.45">
      <c r="C28" s="50" t="s">
        <v>24</v>
      </c>
      <c r="D28" s="51"/>
      <c r="E28" s="15">
        <v>44845</v>
      </c>
      <c r="F28" s="41">
        <v>45128</v>
      </c>
      <c r="G28" s="42"/>
      <c r="H28" s="11"/>
    </row>
    <row r="29" spans="2:8" ht="15" customHeight="1" thickBot="1" x14ac:dyDescent="0.45">
      <c r="C29" s="50" t="s">
        <v>44</v>
      </c>
      <c r="D29" s="51"/>
      <c r="E29" s="54">
        <f>'R4.10'!E27+'R4.11'!E27+'R4.12'!E27+'R5.1'!E27+'R5.2'!E27+'R5.3'!E27+'R5.4'!E27+'R5.5'!E27+'R5.6'!E27+'R5.7'!E27</f>
        <v>262</v>
      </c>
      <c r="F29" s="55"/>
      <c r="G29" s="56"/>
      <c r="H29" s="11"/>
    </row>
    <row r="30" spans="2:8" ht="15" customHeight="1" x14ac:dyDescent="0.4">
      <c r="C30" s="18" t="s">
        <v>26</v>
      </c>
      <c r="D30" s="18"/>
      <c r="E30" s="19"/>
      <c r="F30" s="19"/>
      <c r="G30" s="19"/>
      <c r="H30" s="11"/>
    </row>
    <row r="31" spans="2:8" ht="15" customHeight="1" x14ac:dyDescent="0.4"/>
    <row r="32" spans="2:8" ht="15" customHeight="1" thickBot="1" x14ac:dyDescent="0.45">
      <c r="B32" s="1" t="s">
        <v>25</v>
      </c>
      <c r="C32" s="43" t="s">
        <v>26</v>
      </c>
      <c r="D32" s="43"/>
      <c r="E32" s="43"/>
      <c r="F32" s="43"/>
    </row>
    <row r="33" spans="2:8" ht="15" customHeight="1" x14ac:dyDescent="0.4">
      <c r="C33" s="52" t="s">
        <v>27</v>
      </c>
      <c r="D33" s="17" t="s">
        <v>28</v>
      </c>
      <c r="E33" s="44">
        <f>(E8+E9)/E11</f>
        <v>0.68567234612470074</v>
      </c>
      <c r="F33" s="44"/>
      <c r="G33" s="45"/>
    </row>
    <row r="34" spans="2:8" ht="15" customHeight="1" thickBot="1" x14ac:dyDescent="0.45">
      <c r="C34" s="53"/>
      <c r="D34" s="16" t="s">
        <v>29</v>
      </c>
      <c r="E34" s="46">
        <f>E10/E11</f>
        <v>0.31432765387529932</v>
      </c>
      <c r="F34" s="46"/>
      <c r="G34" s="47"/>
    </row>
    <row r="35" spans="2:8" ht="15" customHeight="1" x14ac:dyDescent="0.4"/>
    <row r="36" spans="2:8" ht="15" customHeight="1" thickBot="1" x14ac:dyDescent="0.45">
      <c r="B36" s="1" t="s">
        <v>30</v>
      </c>
      <c r="C36" s="43" t="s">
        <v>31</v>
      </c>
      <c r="D36" s="43"/>
      <c r="E36" s="43"/>
      <c r="F36" s="43"/>
      <c r="G36" s="43"/>
      <c r="H36" s="43"/>
    </row>
    <row r="37" spans="2:8" ht="69.95" customHeight="1" thickBot="1" x14ac:dyDescent="0.45">
      <c r="C37" s="3" t="s">
        <v>32</v>
      </c>
      <c r="D37" s="37" t="s">
        <v>52</v>
      </c>
      <c r="E37" s="37"/>
      <c r="F37" s="37"/>
      <c r="G37" s="38"/>
      <c r="H37" s="13"/>
    </row>
  </sheetData>
  <mergeCells count="42">
    <mergeCell ref="F26:G26"/>
    <mergeCell ref="E21:G21"/>
    <mergeCell ref="C16:D16"/>
    <mergeCell ref="C17:D17"/>
    <mergeCell ref="E17:G17"/>
    <mergeCell ref="C25:F25"/>
    <mergeCell ref="C19:D19"/>
    <mergeCell ref="C21:D21"/>
    <mergeCell ref="C13:C15"/>
    <mergeCell ref="C18:D18"/>
    <mergeCell ref="E18:G18"/>
    <mergeCell ref="C20:D20"/>
    <mergeCell ref="E20:G20"/>
    <mergeCell ref="E14:G14"/>
    <mergeCell ref="E13:G13"/>
    <mergeCell ref="E15:G15"/>
    <mergeCell ref="E16:G16"/>
    <mergeCell ref="E19:G19"/>
    <mergeCell ref="A1:G1"/>
    <mergeCell ref="C5:D5"/>
    <mergeCell ref="E5:G5"/>
    <mergeCell ref="C4:F4"/>
    <mergeCell ref="C7:F7"/>
    <mergeCell ref="C8:C10"/>
    <mergeCell ref="E8:G8"/>
    <mergeCell ref="E9:G9"/>
    <mergeCell ref="E10:G10"/>
    <mergeCell ref="C12:G12"/>
    <mergeCell ref="E11:G11"/>
    <mergeCell ref="C11:D11"/>
    <mergeCell ref="D37:G37"/>
    <mergeCell ref="F27:G27"/>
    <mergeCell ref="F28:G28"/>
    <mergeCell ref="C36:H36"/>
    <mergeCell ref="E33:G33"/>
    <mergeCell ref="E34:G34"/>
    <mergeCell ref="C27:D27"/>
    <mergeCell ref="C28:D28"/>
    <mergeCell ref="C33:C34"/>
    <mergeCell ref="C29:D29"/>
    <mergeCell ref="E29:G29"/>
    <mergeCell ref="C32:F32"/>
  </mergeCells>
  <phoneticPr fontId="1"/>
  <pageMargins left="0.51181102362204722" right="0.11811023622047245" top="0.55118110236220474" bottom="0.15748031496062992" header="0.31496062992125984" footer="0.11811023622047245"/>
  <pageSetup paperSize="9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topLeftCell="A19" zoomScaleNormal="100" zoomScaleSheetLayoutView="100" workbookViewId="0">
      <selection activeCell="C27" sqref="C27:D27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75" t="s">
        <v>33</v>
      </c>
      <c r="B1" s="75"/>
      <c r="C1" s="75"/>
      <c r="D1" s="75"/>
      <c r="E1" s="75"/>
      <c r="F1" s="75"/>
      <c r="G1" s="75"/>
      <c r="H1" s="75"/>
      <c r="I1" s="75"/>
      <c r="J1" s="75"/>
    </row>
    <row r="2" spans="1:14" ht="15" customHeight="1" thickBot="1" x14ac:dyDescent="0.45">
      <c r="B2" s="1" t="s">
        <v>3</v>
      </c>
      <c r="C2" s="43" t="s">
        <v>4</v>
      </c>
      <c r="D2" s="43"/>
      <c r="E2" s="43"/>
      <c r="F2" s="43"/>
      <c r="G2" s="43"/>
      <c r="H2" s="32"/>
    </row>
    <row r="3" spans="1:14" ht="19.5" customHeight="1" thickBot="1" x14ac:dyDescent="0.45">
      <c r="C3" s="76" t="s">
        <v>5</v>
      </c>
      <c r="D3" s="77"/>
      <c r="E3" s="101" t="s">
        <v>50</v>
      </c>
      <c r="F3" s="102"/>
      <c r="G3" s="102"/>
      <c r="H3" s="102"/>
      <c r="I3" s="103"/>
    </row>
    <row r="4" spans="1:14" ht="15" customHeight="1" x14ac:dyDescent="0.4"/>
    <row r="5" spans="1:14" ht="15" customHeight="1" thickBot="1" x14ac:dyDescent="0.45">
      <c r="B5" s="1" t="s">
        <v>6</v>
      </c>
      <c r="C5" s="43" t="s">
        <v>7</v>
      </c>
      <c r="D5" s="43"/>
      <c r="E5" s="43"/>
      <c r="F5" s="43"/>
      <c r="G5" s="43"/>
    </row>
    <row r="6" spans="1:14" ht="15" customHeight="1" x14ac:dyDescent="0.4">
      <c r="C6" s="98" t="s">
        <v>8</v>
      </c>
      <c r="D6" s="35" t="s">
        <v>9</v>
      </c>
      <c r="E6" s="59">
        <v>1444407293</v>
      </c>
      <c r="F6" s="59"/>
      <c r="G6" s="59"/>
      <c r="H6" s="59"/>
      <c r="I6" s="60"/>
    </row>
    <row r="7" spans="1:14" ht="15" customHeight="1" x14ac:dyDescent="0.4">
      <c r="C7" s="99"/>
      <c r="D7" s="20" t="s">
        <v>10</v>
      </c>
      <c r="E7" s="87">
        <v>172948488</v>
      </c>
      <c r="F7" s="87"/>
      <c r="G7" s="87"/>
      <c r="H7" s="87"/>
      <c r="I7" s="88"/>
    </row>
    <row r="8" spans="1:14" ht="15" customHeight="1" x14ac:dyDescent="0.4">
      <c r="C8" s="100"/>
      <c r="D8" s="36" t="s">
        <v>11</v>
      </c>
      <c r="E8" s="104">
        <v>969380237</v>
      </c>
      <c r="F8" s="104"/>
      <c r="G8" s="104"/>
      <c r="H8" s="104"/>
      <c r="I8" s="105"/>
    </row>
    <row r="9" spans="1:14" ht="15" customHeight="1" thickBot="1" x14ac:dyDescent="0.45">
      <c r="C9" s="73" t="s">
        <v>36</v>
      </c>
      <c r="D9" s="74"/>
      <c r="E9" s="70">
        <f>SUM(E6:I8)</f>
        <v>2586736018</v>
      </c>
      <c r="F9" s="71"/>
      <c r="G9" s="71"/>
      <c r="H9" s="71"/>
      <c r="I9" s="72"/>
    </row>
    <row r="10" spans="1:14" ht="15" customHeight="1" x14ac:dyDescent="0.4">
      <c r="C10" s="67" t="s">
        <v>12</v>
      </c>
      <c r="D10" s="68"/>
      <c r="E10" s="68"/>
      <c r="F10" s="68"/>
      <c r="G10" s="68"/>
      <c r="H10" s="68"/>
      <c r="I10" s="69"/>
    </row>
    <row r="11" spans="1:14" ht="15" customHeight="1" x14ac:dyDescent="0.4">
      <c r="C11" s="80" t="s">
        <v>34</v>
      </c>
      <c r="D11" s="22" t="s">
        <v>14</v>
      </c>
      <c r="E11" s="87">
        <v>212301104</v>
      </c>
      <c r="F11" s="87"/>
      <c r="G11" s="87"/>
      <c r="H11" s="87"/>
      <c r="I11" s="88"/>
    </row>
    <row r="12" spans="1:14" ht="15" customHeight="1" x14ac:dyDescent="0.4">
      <c r="C12" s="80"/>
      <c r="D12" s="22" t="s">
        <v>35</v>
      </c>
      <c r="E12" s="87">
        <v>33148222</v>
      </c>
      <c r="F12" s="87"/>
      <c r="G12" s="87"/>
      <c r="H12" s="87"/>
      <c r="I12" s="88"/>
    </row>
    <row r="13" spans="1:14" ht="15" customHeight="1" x14ac:dyDescent="0.4">
      <c r="C13" s="80"/>
      <c r="D13" s="26" t="s">
        <v>16</v>
      </c>
      <c r="E13" s="87">
        <v>146640720</v>
      </c>
      <c r="F13" s="87"/>
      <c r="G13" s="87"/>
      <c r="H13" s="87"/>
      <c r="I13" s="88"/>
      <c r="M13" s="24"/>
      <c r="N13" s="24"/>
    </row>
    <row r="14" spans="1:14" ht="15" customHeight="1" x14ac:dyDescent="0.4">
      <c r="C14" s="106" t="s">
        <v>17</v>
      </c>
      <c r="D14" s="107"/>
      <c r="E14" s="104">
        <v>267989955</v>
      </c>
      <c r="F14" s="104"/>
      <c r="G14" s="104"/>
      <c r="H14" s="104"/>
      <c r="I14" s="105"/>
    </row>
    <row r="15" spans="1:14" ht="15" customHeight="1" thickBot="1" x14ac:dyDescent="0.45">
      <c r="C15" s="110" t="s">
        <v>36</v>
      </c>
      <c r="D15" s="111"/>
      <c r="E15" s="115">
        <f>SUM(E11:I14)</f>
        <v>660080001</v>
      </c>
      <c r="F15" s="115"/>
      <c r="G15" s="115"/>
      <c r="H15" s="115"/>
      <c r="I15" s="116"/>
    </row>
    <row r="16" spans="1:14" ht="15" customHeight="1" x14ac:dyDescent="0.4">
      <c r="C16" s="112" t="s">
        <v>40</v>
      </c>
      <c r="D16" s="113"/>
      <c r="E16" s="117">
        <v>147819</v>
      </c>
      <c r="F16" s="117"/>
      <c r="G16" s="117"/>
      <c r="H16" s="117"/>
      <c r="I16" s="118"/>
    </row>
    <row r="17" spans="2:9" ht="15" customHeight="1" thickBot="1" x14ac:dyDescent="0.45">
      <c r="C17" s="100" t="s">
        <v>37</v>
      </c>
      <c r="D17" s="114"/>
      <c r="E17" s="119">
        <v>16549</v>
      </c>
      <c r="F17" s="119"/>
      <c r="G17" s="119"/>
      <c r="H17" s="119"/>
      <c r="I17" s="120"/>
    </row>
    <row r="18" spans="2:9" ht="15" customHeight="1" x14ac:dyDescent="0.4">
      <c r="C18" s="112" t="s">
        <v>18</v>
      </c>
      <c r="D18" s="113"/>
      <c r="E18" s="59">
        <f>(E6+E8)/E16</f>
        <v>16329.345550977885</v>
      </c>
      <c r="F18" s="59"/>
      <c r="G18" s="59"/>
      <c r="H18" s="59"/>
      <c r="I18" s="60"/>
    </row>
    <row r="19" spans="2:9" ht="15" customHeight="1" thickBot="1" x14ac:dyDescent="0.45">
      <c r="C19" s="96" t="s">
        <v>39</v>
      </c>
      <c r="D19" s="97"/>
      <c r="E19" s="92">
        <f>E7/E17</f>
        <v>10450.691159586682</v>
      </c>
      <c r="F19" s="92"/>
      <c r="G19" s="92"/>
      <c r="H19" s="92"/>
      <c r="I19" s="93"/>
    </row>
    <row r="20" spans="2:9" ht="15" customHeight="1" x14ac:dyDescent="0.4">
      <c r="C20" s="9" t="s">
        <v>43</v>
      </c>
      <c r="D20" s="9"/>
      <c r="E20" s="9"/>
      <c r="F20" s="9"/>
      <c r="G20" s="9"/>
      <c r="H20" s="9"/>
      <c r="I20" s="9"/>
    </row>
    <row r="21" spans="2:9" ht="15" customHeight="1" x14ac:dyDescent="0.4">
      <c r="C21" s="9" t="s">
        <v>46</v>
      </c>
      <c r="D21" s="9"/>
      <c r="E21" s="9"/>
      <c r="F21" s="9"/>
      <c r="G21" s="9"/>
      <c r="H21" s="9"/>
      <c r="I21" s="9"/>
    </row>
    <row r="22" spans="2:9" ht="15" customHeight="1" x14ac:dyDescent="0.4"/>
    <row r="23" spans="2:9" ht="15" customHeight="1" x14ac:dyDescent="0.4">
      <c r="B23" s="1" t="s">
        <v>19</v>
      </c>
      <c r="C23" s="43" t="s">
        <v>20</v>
      </c>
      <c r="D23" s="43"/>
      <c r="E23" s="43"/>
      <c r="F23" s="43"/>
      <c r="G23" s="43"/>
    </row>
    <row r="24" spans="2:9" ht="12.75" thickBot="1" x14ac:dyDescent="0.45">
      <c r="C24" s="32"/>
      <c r="D24" s="32"/>
      <c r="E24" s="124" t="s">
        <v>21</v>
      </c>
      <c r="F24" s="124"/>
      <c r="G24" s="124" t="s">
        <v>22</v>
      </c>
      <c r="H24" s="124"/>
      <c r="I24" s="124"/>
    </row>
    <row r="25" spans="2:9" ht="15" customHeight="1" x14ac:dyDescent="0.4">
      <c r="C25" s="48" t="s">
        <v>23</v>
      </c>
      <c r="D25" s="49"/>
      <c r="E25" s="125"/>
      <c r="F25" s="126"/>
      <c r="G25" s="127"/>
      <c r="H25" s="127"/>
      <c r="I25" s="128"/>
    </row>
    <row r="26" spans="2:9" ht="15" customHeight="1" thickBot="1" x14ac:dyDescent="0.45">
      <c r="C26" s="50" t="s">
        <v>24</v>
      </c>
      <c r="D26" s="51"/>
      <c r="E26" s="129"/>
      <c r="F26" s="129"/>
      <c r="G26" s="129"/>
      <c r="H26" s="129"/>
      <c r="I26" s="130"/>
    </row>
    <row r="27" spans="2:9" ht="15" customHeight="1" thickBot="1" x14ac:dyDescent="0.45">
      <c r="C27" s="108" t="s">
        <v>53</v>
      </c>
      <c r="D27" s="109"/>
      <c r="E27" s="54">
        <v>30</v>
      </c>
      <c r="F27" s="55"/>
      <c r="G27" s="55"/>
      <c r="H27" s="55"/>
      <c r="I27" s="56"/>
    </row>
    <row r="28" spans="2:9" ht="15" customHeight="1" x14ac:dyDescent="0.4">
      <c r="C28" s="18" t="s">
        <v>45</v>
      </c>
      <c r="D28" s="18"/>
      <c r="E28" s="19"/>
      <c r="F28" s="19"/>
      <c r="G28" s="19"/>
      <c r="H28" s="19"/>
      <c r="I28" s="19"/>
    </row>
    <row r="29" spans="2:9" ht="15" customHeight="1" x14ac:dyDescent="0.4"/>
    <row r="30" spans="2:9" ht="15" customHeight="1" thickBot="1" x14ac:dyDescent="0.45">
      <c r="B30" s="1" t="s">
        <v>25</v>
      </c>
      <c r="C30" s="43" t="s">
        <v>26</v>
      </c>
      <c r="D30" s="43"/>
      <c r="E30" s="43"/>
      <c r="F30" s="43"/>
      <c r="G30" s="43"/>
    </row>
    <row r="31" spans="2:9" ht="15" customHeight="1" x14ac:dyDescent="0.4">
      <c r="C31" s="52" t="s">
        <v>27</v>
      </c>
      <c r="D31" s="33" t="s">
        <v>28</v>
      </c>
      <c r="E31" s="44">
        <f>(E6+E7)/E9</f>
        <v>0.62524964656057147</v>
      </c>
      <c r="F31" s="44"/>
      <c r="G31" s="44"/>
      <c r="H31" s="44"/>
      <c r="I31" s="45"/>
    </row>
    <row r="32" spans="2:9" ht="15" customHeight="1" thickBot="1" x14ac:dyDescent="0.45">
      <c r="C32" s="53"/>
      <c r="D32" s="34" t="s">
        <v>29</v>
      </c>
      <c r="E32" s="46">
        <f>E8/E9</f>
        <v>0.37475035343942853</v>
      </c>
      <c r="F32" s="46"/>
      <c r="G32" s="46"/>
      <c r="H32" s="46"/>
      <c r="I32" s="47"/>
    </row>
    <row r="33" spans="2:9" ht="15" customHeight="1" x14ac:dyDescent="0.4"/>
    <row r="34" spans="2:9" ht="15" customHeight="1" thickBot="1" x14ac:dyDescent="0.45">
      <c r="B34" s="1" t="s">
        <v>30</v>
      </c>
      <c r="C34" s="43" t="s">
        <v>31</v>
      </c>
      <c r="D34" s="43"/>
      <c r="E34" s="43"/>
      <c r="F34" s="43"/>
      <c r="G34" s="43"/>
      <c r="H34" s="43"/>
      <c r="I34" s="43"/>
    </row>
    <row r="35" spans="2:9" ht="69.95" customHeight="1" thickBot="1" x14ac:dyDescent="0.45">
      <c r="C35" s="3" t="s">
        <v>32</v>
      </c>
      <c r="D35" s="121"/>
      <c r="E35" s="122"/>
      <c r="F35" s="122"/>
      <c r="G35" s="122"/>
      <c r="H35" s="122"/>
      <c r="I35" s="123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topLeftCell="A19" zoomScaleNormal="100" zoomScaleSheetLayoutView="100" workbookViewId="0">
      <selection activeCell="C27" sqref="C27:D27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75" t="s">
        <v>33</v>
      </c>
      <c r="B1" s="75"/>
      <c r="C1" s="75"/>
      <c r="D1" s="75"/>
      <c r="E1" s="75"/>
      <c r="F1" s="75"/>
      <c r="G1" s="75"/>
      <c r="H1" s="75"/>
      <c r="I1" s="75"/>
      <c r="J1" s="75"/>
    </row>
    <row r="2" spans="1:14" ht="15" customHeight="1" thickBot="1" x14ac:dyDescent="0.45">
      <c r="B2" s="1" t="s">
        <v>3</v>
      </c>
      <c r="C2" s="43" t="s">
        <v>4</v>
      </c>
      <c r="D2" s="43"/>
      <c r="E2" s="43"/>
      <c r="F2" s="43"/>
      <c r="G2" s="43"/>
      <c r="H2" s="32"/>
    </row>
    <row r="3" spans="1:14" ht="19.5" customHeight="1" thickBot="1" x14ac:dyDescent="0.45">
      <c r="C3" s="76" t="s">
        <v>5</v>
      </c>
      <c r="D3" s="77"/>
      <c r="E3" s="101" t="s">
        <v>50</v>
      </c>
      <c r="F3" s="102"/>
      <c r="G3" s="102"/>
      <c r="H3" s="102"/>
      <c r="I3" s="103"/>
    </row>
    <row r="4" spans="1:14" ht="15" customHeight="1" x14ac:dyDescent="0.4"/>
    <row r="5" spans="1:14" ht="15" customHeight="1" thickBot="1" x14ac:dyDescent="0.45">
      <c r="B5" s="1" t="s">
        <v>6</v>
      </c>
      <c r="C5" s="43" t="s">
        <v>7</v>
      </c>
      <c r="D5" s="43"/>
      <c r="E5" s="43"/>
      <c r="F5" s="43"/>
      <c r="G5" s="43"/>
    </row>
    <row r="6" spans="1:14" ht="15" customHeight="1" x14ac:dyDescent="0.4">
      <c r="C6" s="98" t="s">
        <v>8</v>
      </c>
      <c r="D6" s="35" t="s">
        <v>9</v>
      </c>
      <c r="E6" s="59">
        <v>847533923</v>
      </c>
      <c r="F6" s="59"/>
      <c r="G6" s="59"/>
      <c r="H6" s="59"/>
      <c r="I6" s="60"/>
    </row>
    <row r="7" spans="1:14" ht="15" customHeight="1" x14ac:dyDescent="0.4">
      <c r="C7" s="99"/>
      <c r="D7" s="20" t="s">
        <v>10</v>
      </c>
      <c r="E7" s="87">
        <v>48336507</v>
      </c>
      <c r="F7" s="87"/>
      <c r="G7" s="87"/>
      <c r="H7" s="87"/>
      <c r="I7" s="88"/>
    </row>
    <row r="8" spans="1:14" ht="15" customHeight="1" x14ac:dyDescent="0.4">
      <c r="C8" s="100"/>
      <c r="D8" s="36" t="s">
        <v>11</v>
      </c>
      <c r="E8" s="104">
        <v>0</v>
      </c>
      <c r="F8" s="104"/>
      <c r="G8" s="104"/>
      <c r="H8" s="104"/>
      <c r="I8" s="105"/>
    </row>
    <row r="9" spans="1:14" ht="15" customHeight="1" thickBot="1" x14ac:dyDescent="0.45">
      <c r="C9" s="73" t="s">
        <v>36</v>
      </c>
      <c r="D9" s="74"/>
      <c r="E9" s="70">
        <f>SUM(E6:I8)</f>
        <v>895870430</v>
      </c>
      <c r="F9" s="71"/>
      <c r="G9" s="71"/>
      <c r="H9" s="71"/>
      <c r="I9" s="72"/>
    </row>
    <row r="10" spans="1:14" ht="15" customHeight="1" x14ac:dyDescent="0.4">
      <c r="C10" s="67" t="s">
        <v>12</v>
      </c>
      <c r="D10" s="68"/>
      <c r="E10" s="68"/>
      <c r="F10" s="68"/>
      <c r="G10" s="68"/>
      <c r="H10" s="68"/>
      <c r="I10" s="69"/>
    </row>
    <row r="11" spans="1:14" ht="15" customHeight="1" x14ac:dyDescent="0.4">
      <c r="C11" s="80" t="s">
        <v>34</v>
      </c>
      <c r="D11" s="22" t="s">
        <v>14</v>
      </c>
      <c r="E11" s="87">
        <v>142332530</v>
      </c>
      <c r="F11" s="87"/>
      <c r="G11" s="87"/>
      <c r="H11" s="87"/>
      <c r="I11" s="88"/>
    </row>
    <row r="12" spans="1:14" ht="15" customHeight="1" x14ac:dyDescent="0.4">
      <c r="C12" s="80"/>
      <c r="D12" s="22" t="s">
        <v>35</v>
      </c>
      <c r="E12" s="87">
        <v>9319860</v>
      </c>
      <c r="F12" s="87"/>
      <c r="G12" s="87"/>
      <c r="H12" s="87"/>
      <c r="I12" s="88"/>
    </row>
    <row r="13" spans="1:14" ht="15" customHeight="1" x14ac:dyDescent="0.4">
      <c r="C13" s="80"/>
      <c r="D13" s="26" t="s">
        <v>16</v>
      </c>
      <c r="E13" s="87">
        <v>0</v>
      </c>
      <c r="F13" s="87"/>
      <c r="G13" s="87"/>
      <c r="H13" s="87"/>
      <c r="I13" s="88"/>
      <c r="M13" s="24"/>
      <c r="N13" s="24"/>
    </row>
    <row r="14" spans="1:14" ht="15" customHeight="1" x14ac:dyDescent="0.4">
      <c r="C14" s="106" t="s">
        <v>17</v>
      </c>
      <c r="D14" s="107"/>
      <c r="E14" s="104">
        <v>136750485</v>
      </c>
      <c r="F14" s="104"/>
      <c r="G14" s="104"/>
      <c r="H14" s="104"/>
      <c r="I14" s="105"/>
    </row>
    <row r="15" spans="1:14" ht="15" customHeight="1" thickBot="1" x14ac:dyDescent="0.45">
      <c r="C15" s="110" t="s">
        <v>36</v>
      </c>
      <c r="D15" s="111"/>
      <c r="E15" s="115">
        <f>SUM(E11:I14)</f>
        <v>288402875</v>
      </c>
      <c r="F15" s="115"/>
      <c r="G15" s="115"/>
      <c r="H15" s="115"/>
      <c r="I15" s="116"/>
    </row>
    <row r="16" spans="1:14" ht="15" customHeight="1" x14ac:dyDescent="0.4">
      <c r="C16" s="112" t="s">
        <v>40</v>
      </c>
      <c r="D16" s="113"/>
      <c r="E16" s="117">
        <v>71677</v>
      </c>
      <c r="F16" s="117"/>
      <c r="G16" s="117"/>
      <c r="H16" s="117"/>
      <c r="I16" s="118"/>
    </row>
    <row r="17" spans="2:9" ht="15" customHeight="1" thickBot="1" x14ac:dyDescent="0.45">
      <c r="C17" s="100" t="s">
        <v>37</v>
      </c>
      <c r="D17" s="114"/>
      <c r="E17" s="119">
        <v>4945</v>
      </c>
      <c r="F17" s="119"/>
      <c r="G17" s="119"/>
      <c r="H17" s="119"/>
      <c r="I17" s="120"/>
    </row>
    <row r="18" spans="2:9" ht="15" customHeight="1" x14ac:dyDescent="0.4">
      <c r="C18" s="112" t="s">
        <v>18</v>
      </c>
      <c r="D18" s="113"/>
      <c r="E18" s="59">
        <f>(E6+E8)/E16</f>
        <v>11824.349833279854</v>
      </c>
      <c r="F18" s="59"/>
      <c r="G18" s="59"/>
      <c r="H18" s="59"/>
      <c r="I18" s="60"/>
    </row>
    <row r="19" spans="2:9" ht="15" customHeight="1" thickBot="1" x14ac:dyDescent="0.45">
      <c r="C19" s="96" t="s">
        <v>39</v>
      </c>
      <c r="D19" s="97"/>
      <c r="E19" s="92">
        <f>E7/E17</f>
        <v>9774.8244691607688</v>
      </c>
      <c r="F19" s="92"/>
      <c r="G19" s="92"/>
      <c r="H19" s="92"/>
      <c r="I19" s="93"/>
    </row>
    <row r="20" spans="2:9" ht="15" customHeight="1" x14ac:dyDescent="0.4">
      <c r="C20" s="9" t="s">
        <v>43</v>
      </c>
      <c r="D20" s="9"/>
      <c r="E20" s="9"/>
      <c r="F20" s="9"/>
      <c r="G20" s="9"/>
      <c r="H20" s="9"/>
      <c r="I20" s="9"/>
    </row>
    <row r="21" spans="2:9" ht="15" customHeight="1" x14ac:dyDescent="0.4">
      <c r="C21" s="9" t="s">
        <v>46</v>
      </c>
      <c r="D21" s="9"/>
      <c r="E21" s="9"/>
      <c r="F21" s="9"/>
      <c r="G21" s="9"/>
      <c r="H21" s="9"/>
      <c r="I21" s="9"/>
    </row>
    <row r="22" spans="2:9" ht="15" customHeight="1" x14ac:dyDescent="0.4"/>
    <row r="23" spans="2:9" ht="15" customHeight="1" x14ac:dyDescent="0.4">
      <c r="B23" s="1" t="s">
        <v>19</v>
      </c>
      <c r="C23" s="43" t="s">
        <v>20</v>
      </c>
      <c r="D23" s="43"/>
      <c r="E23" s="43"/>
      <c r="F23" s="43"/>
      <c r="G23" s="43"/>
    </row>
    <row r="24" spans="2:9" ht="12.75" thickBot="1" x14ac:dyDescent="0.45">
      <c r="C24" s="32"/>
      <c r="D24" s="32"/>
      <c r="E24" s="124" t="s">
        <v>21</v>
      </c>
      <c r="F24" s="124"/>
      <c r="G24" s="124" t="s">
        <v>22</v>
      </c>
      <c r="H24" s="124"/>
      <c r="I24" s="124"/>
    </row>
    <row r="25" spans="2:9" ht="15" customHeight="1" x14ac:dyDescent="0.4">
      <c r="C25" s="48" t="s">
        <v>23</v>
      </c>
      <c r="D25" s="49"/>
      <c r="E25" s="125"/>
      <c r="F25" s="126"/>
      <c r="G25" s="127"/>
      <c r="H25" s="127"/>
      <c r="I25" s="128"/>
    </row>
    <row r="26" spans="2:9" ht="15" customHeight="1" thickBot="1" x14ac:dyDescent="0.45">
      <c r="C26" s="50" t="s">
        <v>24</v>
      </c>
      <c r="D26" s="51"/>
      <c r="E26" s="129"/>
      <c r="F26" s="129"/>
      <c r="G26" s="129"/>
      <c r="H26" s="129"/>
      <c r="I26" s="130"/>
    </row>
    <row r="27" spans="2:9" ht="15" customHeight="1" thickBot="1" x14ac:dyDescent="0.45">
      <c r="C27" s="108" t="s">
        <v>53</v>
      </c>
      <c r="D27" s="109"/>
      <c r="E27" s="54">
        <v>21</v>
      </c>
      <c r="F27" s="55"/>
      <c r="G27" s="55"/>
      <c r="H27" s="55"/>
      <c r="I27" s="56"/>
    </row>
    <row r="28" spans="2:9" ht="15" customHeight="1" x14ac:dyDescent="0.4">
      <c r="C28" s="18" t="s">
        <v>45</v>
      </c>
      <c r="D28" s="18"/>
      <c r="E28" s="19"/>
      <c r="F28" s="19"/>
      <c r="G28" s="19"/>
      <c r="H28" s="19"/>
      <c r="I28" s="19"/>
    </row>
    <row r="29" spans="2:9" ht="15" customHeight="1" x14ac:dyDescent="0.4"/>
    <row r="30" spans="2:9" ht="15" customHeight="1" thickBot="1" x14ac:dyDescent="0.45">
      <c r="B30" s="1" t="s">
        <v>25</v>
      </c>
      <c r="C30" s="43" t="s">
        <v>26</v>
      </c>
      <c r="D30" s="43"/>
      <c r="E30" s="43"/>
      <c r="F30" s="43"/>
      <c r="G30" s="43"/>
    </row>
    <row r="31" spans="2:9" ht="15" customHeight="1" x14ac:dyDescent="0.4">
      <c r="C31" s="52" t="s">
        <v>27</v>
      </c>
      <c r="D31" s="33" t="s">
        <v>28</v>
      </c>
      <c r="E31" s="44">
        <f>(E6+E7)/E9</f>
        <v>1</v>
      </c>
      <c r="F31" s="44"/>
      <c r="G31" s="44"/>
      <c r="H31" s="44"/>
      <c r="I31" s="45"/>
    </row>
    <row r="32" spans="2:9" ht="15" customHeight="1" thickBot="1" x14ac:dyDescent="0.45">
      <c r="C32" s="53"/>
      <c r="D32" s="34" t="s">
        <v>29</v>
      </c>
      <c r="E32" s="46">
        <f>E8/E9</f>
        <v>0</v>
      </c>
      <c r="F32" s="46"/>
      <c r="G32" s="46"/>
      <c r="H32" s="46"/>
      <c r="I32" s="47"/>
    </row>
    <row r="33" spans="2:9" ht="15" customHeight="1" x14ac:dyDescent="0.4"/>
    <row r="34" spans="2:9" ht="15" customHeight="1" thickBot="1" x14ac:dyDescent="0.45">
      <c r="B34" s="1" t="s">
        <v>30</v>
      </c>
      <c r="C34" s="43" t="s">
        <v>31</v>
      </c>
      <c r="D34" s="43"/>
      <c r="E34" s="43"/>
      <c r="F34" s="43"/>
      <c r="G34" s="43"/>
      <c r="H34" s="43"/>
      <c r="I34" s="43"/>
    </row>
    <row r="35" spans="2:9" ht="69.95" customHeight="1" thickBot="1" x14ac:dyDescent="0.45">
      <c r="C35" s="3" t="s">
        <v>32</v>
      </c>
      <c r="D35" s="121"/>
      <c r="E35" s="122"/>
      <c r="F35" s="122"/>
      <c r="G35" s="122"/>
      <c r="H35" s="122"/>
      <c r="I35" s="123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view="pageBreakPreview" topLeftCell="A19" zoomScaleNormal="100" zoomScaleSheetLayoutView="100" workbookViewId="0">
      <selection activeCell="C27" sqref="C27:D27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75" t="s">
        <v>33</v>
      </c>
      <c r="B1" s="75"/>
      <c r="C1" s="75"/>
      <c r="D1" s="75"/>
      <c r="E1" s="75"/>
      <c r="F1" s="75"/>
      <c r="G1" s="75"/>
      <c r="H1" s="75"/>
      <c r="I1" s="75"/>
      <c r="J1" s="75"/>
    </row>
    <row r="2" spans="1:14" ht="15" customHeight="1" thickBot="1" x14ac:dyDescent="0.45">
      <c r="B2" s="1" t="s">
        <v>3</v>
      </c>
      <c r="C2" s="43" t="s">
        <v>4</v>
      </c>
      <c r="D2" s="43"/>
      <c r="E2" s="43"/>
      <c r="F2" s="43"/>
      <c r="G2" s="43"/>
      <c r="H2" s="4"/>
    </row>
    <row r="3" spans="1:14" ht="19.5" customHeight="1" thickBot="1" x14ac:dyDescent="0.45">
      <c r="C3" s="76" t="s">
        <v>5</v>
      </c>
      <c r="D3" s="77"/>
      <c r="E3" s="101" t="s">
        <v>50</v>
      </c>
      <c r="F3" s="102"/>
      <c r="G3" s="102"/>
      <c r="H3" s="102"/>
      <c r="I3" s="103"/>
    </row>
    <row r="4" spans="1:14" ht="15" customHeight="1" x14ac:dyDescent="0.4"/>
    <row r="5" spans="1:14" ht="15" customHeight="1" thickBot="1" x14ac:dyDescent="0.45">
      <c r="B5" s="1" t="s">
        <v>6</v>
      </c>
      <c r="C5" s="43" t="s">
        <v>7</v>
      </c>
      <c r="D5" s="43"/>
      <c r="E5" s="43"/>
      <c r="F5" s="43"/>
      <c r="G5" s="43"/>
    </row>
    <row r="6" spans="1:14" ht="15" customHeight="1" x14ac:dyDescent="0.4">
      <c r="C6" s="98" t="s">
        <v>8</v>
      </c>
      <c r="D6" s="21" t="s">
        <v>9</v>
      </c>
      <c r="E6" s="59">
        <v>2877307900</v>
      </c>
      <c r="F6" s="59"/>
      <c r="G6" s="59"/>
      <c r="H6" s="59"/>
      <c r="I6" s="60"/>
    </row>
    <row r="7" spans="1:14" ht="15" customHeight="1" x14ac:dyDescent="0.4">
      <c r="C7" s="99"/>
      <c r="D7" s="20" t="s">
        <v>10</v>
      </c>
      <c r="E7" s="87">
        <v>106221890</v>
      </c>
      <c r="F7" s="87"/>
      <c r="G7" s="87"/>
      <c r="H7" s="87"/>
      <c r="I7" s="88"/>
    </row>
    <row r="8" spans="1:14" ht="15" customHeight="1" x14ac:dyDescent="0.4">
      <c r="C8" s="100"/>
      <c r="D8" s="25" t="s">
        <v>11</v>
      </c>
      <c r="E8" s="104">
        <v>1234207675</v>
      </c>
      <c r="F8" s="104"/>
      <c r="G8" s="104"/>
      <c r="H8" s="104"/>
      <c r="I8" s="105"/>
    </row>
    <row r="9" spans="1:14" ht="15" customHeight="1" thickBot="1" x14ac:dyDescent="0.45">
      <c r="C9" s="73" t="s">
        <v>36</v>
      </c>
      <c r="D9" s="74"/>
      <c r="E9" s="70">
        <f>SUM(E6:I8)</f>
        <v>4217737465</v>
      </c>
      <c r="F9" s="71"/>
      <c r="G9" s="71"/>
      <c r="H9" s="71"/>
      <c r="I9" s="72"/>
    </row>
    <row r="10" spans="1:14" ht="15" customHeight="1" x14ac:dyDescent="0.4">
      <c r="C10" s="67" t="s">
        <v>12</v>
      </c>
      <c r="D10" s="68"/>
      <c r="E10" s="68"/>
      <c r="F10" s="68"/>
      <c r="G10" s="68"/>
      <c r="H10" s="68"/>
      <c r="I10" s="69"/>
    </row>
    <row r="11" spans="1:14" ht="15" customHeight="1" x14ac:dyDescent="0.4">
      <c r="C11" s="80" t="s">
        <v>34</v>
      </c>
      <c r="D11" s="22" t="s">
        <v>14</v>
      </c>
      <c r="E11" s="87">
        <v>774093852</v>
      </c>
      <c r="F11" s="87"/>
      <c r="G11" s="87"/>
      <c r="H11" s="87"/>
      <c r="I11" s="88"/>
    </row>
    <row r="12" spans="1:14" ht="15" customHeight="1" x14ac:dyDescent="0.4">
      <c r="C12" s="80"/>
      <c r="D12" s="22" t="s">
        <v>35</v>
      </c>
      <c r="E12" s="87">
        <v>38131303</v>
      </c>
      <c r="F12" s="87"/>
      <c r="G12" s="87"/>
      <c r="H12" s="87"/>
      <c r="I12" s="88"/>
    </row>
    <row r="13" spans="1:14" ht="15" customHeight="1" x14ac:dyDescent="0.4">
      <c r="C13" s="80"/>
      <c r="D13" s="23" t="s">
        <v>16</v>
      </c>
      <c r="E13" s="87">
        <v>327883600</v>
      </c>
      <c r="F13" s="87"/>
      <c r="G13" s="87"/>
      <c r="H13" s="87"/>
      <c r="I13" s="88"/>
      <c r="M13" s="24"/>
      <c r="N13" s="24"/>
    </row>
    <row r="14" spans="1:14" ht="15" customHeight="1" x14ac:dyDescent="0.4">
      <c r="C14" s="106" t="s">
        <v>17</v>
      </c>
      <c r="D14" s="107"/>
      <c r="E14" s="104">
        <v>754159000</v>
      </c>
      <c r="F14" s="104"/>
      <c r="G14" s="104"/>
      <c r="H14" s="104"/>
      <c r="I14" s="105"/>
    </row>
    <row r="15" spans="1:14" ht="15" customHeight="1" thickBot="1" x14ac:dyDescent="0.45">
      <c r="C15" s="110" t="s">
        <v>36</v>
      </c>
      <c r="D15" s="111"/>
      <c r="E15" s="115">
        <f>SUM(E11:I14)</f>
        <v>1894267755</v>
      </c>
      <c r="F15" s="115"/>
      <c r="G15" s="115"/>
      <c r="H15" s="115"/>
      <c r="I15" s="116"/>
    </row>
    <row r="16" spans="1:14" ht="15" customHeight="1" x14ac:dyDescent="0.4">
      <c r="C16" s="112" t="s">
        <v>40</v>
      </c>
      <c r="D16" s="113"/>
      <c r="E16" s="117">
        <v>230835</v>
      </c>
      <c r="F16" s="117"/>
      <c r="G16" s="117"/>
      <c r="H16" s="117"/>
      <c r="I16" s="118"/>
    </row>
    <row r="17" spans="2:9" ht="15" customHeight="1" thickBot="1" x14ac:dyDescent="0.45">
      <c r="C17" s="100" t="s">
        <v>37</v>
      </c>
      <c r="D17" s="114"/>
      <c r="E17" s="119">
        <v>10704</v>
      </c>
      <c r="F17" s="119"/>
      <c r="G17" s="119"/>
      <c r="H17" s="119"/>
      <c r="I17" s="120"/>
    </row>
    <row r="18" spans="2:9" ht="15" customHeight="1" x14ac:dyDescent="0.4">
      <c r="C18" s="112" t="s">
        <v>18</v>
      </c>
      <c r="D18" s="113"/>
      <c r="E18" s="59">
        <f>(E6+E8)/E16</f>
        <v>17811.491216669914</v>
      </c>
      <c r="F18" s="59"/>
      <c r="G18" s="59"/>
      <c r="H18" s="59"/>
      <c r="I18" s="60"/>
    </row>
    <row r="19" spans="2:9" ht="15" customHeight="1" thickBot="1" x14ac:dyDescent="0.45">
      <c r="C19" s="96" t="s">
        <v>39</v>
      </c>
      <c r="D19" s="97"/>
      <c r="E19" s="92">
        <f>E7/E17</f>
        <v>9923.5696935724955</v>
      </c>
      <c r="F19" s="92"/>
      <c r="G19" s="92"/>
      <c r="H19" s="92"/>
      <c r="I19" s="93"/>
    </row>
    <row r="20" spans="2:9" ht="15" customHeight="1" x14ac:dyDescent="0.4">
      <c r="C20" s="9" t="s">
        <v>43</v>
      </c>
      <c r="D20" s="9"/>
      <c r="E20" s="9"/>
      <c r="F20" s="9"/>
      <c r="G20" s="9"/>
      <c r="H20" s="9"/>
      <c r="I20" s="9"/>
    </row>
    <row r="21" spans="2:9" ht="15" customHeight="1" x14ac:dyDescent="0.4">
      <c r="C21" s="9" t="s">
        <v>46</v>
      </c>
      <c r="D21" s="9"/>
      <c r="E21" s="9"/>
      <c r="F21" s="9"/>
      <c r="G21" s="9"/>
      <c r="H21" s="9"/>
      <c r="I21" s="9"/>
    </row>
    <row r="22" spans="2:9" ht="15" customHeight="1" x14ac:dyDescent="0.4"/>
    <row r="23" spans="2:9" ht="15" customHeight="1" x14ac:dyDescent="0.4">
      <c r="B23" s="1" t="s">
        <v>19</v>
      </c>
      <c r="C23" s="43" t="s">
        <v>20</v>
      </c>
      <c r="D23" s="43"/>
      <c r="E23" s="43"/>
      <c r="F23" s="43"/>
      <c r="G23" s="43"/>
    </row>
    <row r="24" spans="2:9" ht="12.75" thickBot="1" x14ac:dyDescent="0.45">
      <c r="C24" s="4"/>
      <c r="D24" s="4"/>
      <c r="E24" s="124" t="s">
        <v>21</v>
      </c>
      <c r="F24" s="124"/>
      <c r="G24" s="124" t="s">
        <v>22</v>
      </c>
      <c r="H24" s="124"/>
      <c r="I24" s="124"/>
    </row>
    <row r="25" spans="2:9" ht="15" customHeight="1" x14ac:dyDescent="0.4">
      <c r="C25" s="48" t="s">
        <v>23</v>
      </c>
      <c r="D25" s="49"/>
      <c r="E25" s="125"/>
      <c r="F25" s="126"/>
      <c r="G25" s="127"/>
      <c r="H25" s="127"/>
      <c r="I25" s="128"/>
    </row>
    <row r="26" spans="2:9" ht="15" customHeight="1" thickBot="1" x14ac:dyDescent="0.45">
      <c r="C26" s="50" t="s">
        <v>24</v>
      </c>
      <c r="D26" s="51"/>
      <c r="E26" s="129"/>
      <c r="F26" s="129"/>
      <c r="G26" s="129"/>
      <c r="H26" s="129"/>
      <c r="I26" s="130"/>
    </row>
    <row r="27" spans="2:9" ht="15" customHeight="1" thickBot="1" x14ac:dyDescent="0.45">
      <c r="C27" s="108" t="s">
        <v>53</v>
      </c>
      <c r="D27" s="109"/>
      <c r="E27" s="54">
        <v>21</v>
      </c>
      <c r="F27" s="55"/>
      <c r="G27" s="55"/>
      <c r="H27" s="55"/>
      <c r="I27" s="56"/>
    </row>
    <row r="28" spans="2:9" ht="15" customHeight="1" x14ac:dyDescent="0.4">
      <c r="C28" s="18" t="s">
        <v>45</v>
      </c>
      <c r="D28" s="18"/>
      <c r="E28" s="19"/>
      <c r="F28" s="19"/>
      <c r="G28" s="19"/>
      <c r="H28" s="19"/>
      <c r="I28" s="19"/>
    </row>
    <row r="29" spans="2:9" ht="15" customHeight="1" x14ac:dyDescent="0.4"/>
    <row r="30" spans="2:9" ht="15" customHeight="1" thickBot="1" x14ac:dyDescent="0.45">
      <c r="B30" s="1" t="s">
        <v>25</v>
      </c>
      <c r="C30" s="43" t="s">
        <v>26</v>
      </c>
      <c r="D30" s="43"/>
      <c r="E30" s="43"/>
      <c r="F30" s="43"/>
      <c r="G30" s="43"/>
    </row>
    <row r="31" spans="2:9" ht="15" customHeight="1" x14ac:dyDescent="0.4">
      <c r="C31" s="52" t="s">
        <v>27</v>
      </c>
      <c r="D31" s="17" t="s">
        <v>28</v>
      </c>
      <c r="E31" s="44">
        <f>(E6+E7)/E9</f>
        <v>0.70737683764297543</v>
      </c>
      <c r="F31" s="44"/>
      <c r="G31" s="44"/>
      <c r="H31" s="44"/>
      <c r="I31" s="45"/>
    </row>
    <row r="32" spans="2:9" ht="15" customHeight="1" thickBot="1" x14ac:dyDescent="0.45">
      <c r="C32" s="53"/>
      <c r="D32" s="16" t="s">
        <v>29</v>
      </c>
      <c r="E32" s="46">
        <f>E8/E9</f>
        <v>0.29262316235702451</v>
      </c>
      <c r="F32" s="46"/>
      <c r="G32" s="46"/>
      <c r="H32" s="46"/>
      <c r="I32" s="47"/>
    </row>
    <row r="33" spans="2:9" ht="15" customHeight="1" x14ac:dyDescent="0.4"/>
    <row r="34" spans="2:9" ht="15" customHeight="1" thickBot="1" x14ac:dyDescent="0.45">
      <c r="B34" s="1" t="s">
        <v>30</v>
      </c>
      <c r="C34" s="43" t="s">
        <v>31</v>
      </c>
      <c r="D34" s="43"/>
      <c r="E34" s="43"/>
      <c r="F34" s="43"/>
      <c r="G34" s="43"/>
      <c r="H34" s="43"/>
      <c r="I34" s="43"/>
    </row>
    <row r="35" spans="2:9" ht="69.95" customHeight="1" thickBot="1" x14ac:dyDescent="0.45">
      <c r="C35" s="3" t="s">
        <v>32</v>
      </c>
      <c r="D35" s="121"/>
      <c r="E35" s="122"/>
      <c r="F35" s="122"/>
      <c r="G35" s="122"/>
      <c r="H35" s="122"/>
      <c r="I35" s="123"/>
    </row>
  </sheetData>
  <mergeCells count="45">
    <mergeCell ref="C9:D9"/>
    <mergeCell ref="E9:I9"/>
    <mergeCell ref="D35:I35"/>
    <mergeCell ref="E24:F24"/>
    <mergeCell ref="G24:I24"/>
    <mergeCell ref="C25:D25"/>
    <mergeCell ref="E25:F25"/>
    <mergeCell ref="G25:I25"/>
    <mergeCell ref="C26:D26"/>
    <mergeCell ref="E26:F26"/>
    <mergeCell ref="G26:I26"/>
    <mergeCell ref="C30:G30"/>
    <mergeCell ref="C31:C32"/>
    <mergeCell ref="E31:I31"/>
    <mergeCell ref="E32:I32"/>
    <mergeCell ref="C34:I34"/>
    <mergeCell ref="C27:D27"/>
    <mergeCell ref="E27:I27"/>
    <mergeCell ref="C11:C13"/>
    <mergeCell ref="C15:D15"/>
    <mergeCell ref="C16:D16"/>
    <mergeCell ref="C17:D17"/>
    <mergeCell ref="C18:D18"/>
    <mergeCell ref="C23:G23"/>
    <mergeCell ref="C19:D19"/>
    <mergeCell ref="E19:I19"/>
    <mergeCell ref="E15:I15"/>
    <mergeCell ref="E16:I16"/>
    <mergeCell ref="E17:I17"/>
    <mergeCell ref="E18:I18"/>
    <mergeCell ref="C10:I10"/>
    <mergeCell ref="E11:I11"/>
    <mergeCell ref="E12:I12"/>
    <mergeCell ref="E13:I13"/>
    <mergeCell ref="E14:I14"/>
    <mergeCell ref="C14:D14"/>
    <mergeCell ref="C6:C8"/>
    <mergeCell ref="A1:J1"/>
    <mergeCell ref="C2:G2"/>
    <mergeCell ref="C3:D3"/>
    <mergeCell ref="E3:I3"/>
    <mergeCell ref="C5:G5"/>
    <mergeCell ref="E6:I6"/>
    <mergeCell ref="E7:I7"/>
    <mergeCell ref="E8:I8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topLeftCell="A19" zoomScaleNormal="100" zoomScaleSheetLayoutView="100" workbookViewId="0">
      <selection activeCell="C27" sqref="C27:D27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75" t="s">
        <v>33</v>
      </c>
      <c r="B1" s="75"/>
      <c r="C1" s="75"/>
      <c r="D1" s="75"/>
      <c r="E1" s="75"/>
      <c r="F1" s="75"/>
      <c r="G1" s="75"/>
      <c r="H1" s="75"/>
      <c r="I1" s="75"/>
      <c r="J1" s="75"/>
    </row>
    <row r="2" spans="1:14" ht="15" customHeight="1" thickBot="1" x14ac:dyDescent="0.45">
      <c r="B2" s="1" t="s">
        <v>3</v>
      </c>
      <c r="C2" s="43" t="s">
        <v>4</v>
      </c>
      <c r="D2" s="43"/>
      <c r="E2" s="43"/>
      <c r="F2" s="43"/>
      <c r="G2" s="43"/>
      <c r="H2" s="27"/>
    </row>
    <row r="3" spans="1:14" ht="19.5" customHeight="1" thickBot="1" x14ac:dyDescent="0.45">
      <c r="C3" s="76" t="s">
        <v>5</v>
      </c>
      <c r="D3" s="77"/>
      <c r="E3" s="101" t="s">
        <v>50</v>
      </c>
      <c r="F3" s="102"/>
      <c r="G3" s="102"/>
      <c r="H3" s="102"/>
      <c r="I3" s="103"/>
    </row>
    <row r="4" spans="1:14" ht="15" customHeight="1" x14ac:dyDescent="0.4"/>
    <row r="5" spans="1:14" ht="15" customHeight="1" thickBot="1" x14ac:dyDescent="0.45">
      <c r="B5" s="1" t="s">
        <v>6</v>
      </c>
      <c r="C5" s="43" t="s">
        <v>7</v>
      </c>
      <c r="D5" s="43"/>
      <c r="E5" s="43"/>
      <c r="F5" s="43"/>
      <c r="G5" s="43"/>
    </row>
    <row r="6" spans="1:14" ht="15" customHeight="1" x14ac:dyDescent="0.4">
      <c r="C6" s="98" t="s">
        <v>8</v>
      </c>
      <c r="D6" s="30" t="s">
        <v>9</v>
      </c>
      <c r="E6" s="59">
        <v>5260554785</v>
      </c>
      <c r="F6" s="59"/>
      <c r="G6" s="59"/>
      <c r="H6" s="59"/>
      <c r="I6" s="60"/>
    </row>
    <row r="7" spans="1:14" ht="15" customHeight="1" x14ac:dyDescent="0.4">
      <c r="C7" s="99"/>
      <c r="D7" s="20" t="s">
        <v>10</v>
      </c>
      <c r="E7" s="87">
        <v>322440920</v>
      </c>
      <c r="F7" s="87"/>
      <c r="G7" s="87"/>
      <c r="H7" s="87"/>
      <c r="I7" s="88"/>
    </row>
    <row r="8" spans="1:14" ht="15" customHeight="1" x14ac:dyDescent="0.4">
      <c r="C8" s="100"/>
      <c r="D8" s="31" t="s">
        <v>11</v>
      </c>
      <c r="E8" s="104">
        <v>2385051423</v>
      </c>
      <c r="F8" s="104"/>
      <c r="G8" s="104"/>
      <c r="H8" s="104"/>
      <c r="I8" s="105"/>
    </row>
    <row r="9" spans="1:14" ht="15" customHeight="1" thickBot="1" x14ac:dyDescent="0.45">
      <c r="C9" s="73" t="s">
        <v>36</v>
      </c>
      <c r="D9" s="74"/>
      <c r="E9" s="70">
        <f>SUM(E6:I8)</f>
        <v>7968047128</v>
      </c>
      <c r="F9" s="71"/>
      <c r="G9" s="71"/>
      <c r="H9" s="71"/>
      <c r="I9" s="72"/>
    </row>
    <row r="10" spans="1:14" ht="15" customHeight="1" x14ac:dyDescent="0.4">
      <c r="C10" s="67" t="s">
        <v>12</v>
      </c>
      <c r="D10" s="68"/>
      <c r="E10" s="68"/>
      <c r="F10" s="68"/>
      <c r="G10" s="68"/>
      <c r="H10" s="68"/>
      <c r="I10" s="69"/>
    </row>
    <row r="11" spans="1:14" ht="15" customHeight="1" x14ac:dyDescent="0.4">
      <c r="C11" s="80" t="s">
        <v>34</v>
      </c>
      <c r="D11" s="22" t="s">
        <v>14</v>
      </c>
      <c r="E11" s="87">
        <v>1363856059</v>
      </c>
      <c r="F11" s="87"/>
      <c r="G11" s="87"/>
      <c r="H11" s="87"/>
      <c r="I11" s="88"/>
    </row>
    <row r="12" spans="1:14" ht="15" customHeight="1" x14ac:dyDescent="0.4">
      <c r="C12" s="80"/>
      <c r="D12" s="22" t="s">
        <v>35</v>
      </c>
      <c r="E12" s="87">
        <v>115549243</v>
      </c>
      <c r="F12" s="87"/>
      <c r="G12" s="87"/>
      <c r="H12" s="87"/>
      <c r="I12" s="88"/>
    </row>
    <row r="13" spans="1:14" ht="15" customHeight="1" x14ac:dyDescent="0.4">
      <c r="C13" s="80"/>
      <c r="D13" s="26" t="s">
        <v>16</v>
      </c>
      <c r="E13" s="87">
        <v>652713140</v>
      </c>
      <c r="F13" s="87"/>
      <c r="G13" s="87"/>
      <c r="H13" s="87"/>
      <c r="I13" s="88"/>
      <c r="M13" s="24"/>
      <c r="N13" s="24"/>
    </row>
    <row r="14" spans="1:14" ht="15" customHeight="1" x14ac:dyDescent="0.4">
      <c r="C14" s="106" t="s">
        <v>17</v>
      </c>
      <c r="D14" s="107"/>
      <c r="E14" s="104">
        <v>1032212000</v>
      </c>
      <c r="F14" s="104"/>
      <c r="G14" s="104"/>
      <c r="H14" s="104"/>
      <c r="I14" s="105"/>
    </row>
    <row r="15" spans="1:14" ht="15" customHeight="1" thickBot="1" x14ac:dyDescent="0.45">
      <c r="C15" s="110" t="s">
        <v>36</v>
      </c>
      <c r="D15" s="111"/>
      <c r="E15" s="115">
        <f>SUM(E11:I14)</f>
        <v>3164330442</v>
      </c>
      <c r="F15" s="115"/>
      <c r="G15" s="115"/>
      <c r="H15" s="115"/>
      <c r="I15" s="116"/>
    </row>
    <row r="16" spans="1:14" ht="15" customHeight="1" x14ac:dyDescent="0.4">
      <c r="C16" s="112" t="s">
        <v>40</v>
      </c>
      <c r="D16" s="113"/>
      <c r="E16" s="117">
        <v>427114</v>
      </c>
      <c r="F16" s="117"/>
      <c r="G16" s="117"/>
      <c r="H16" s="117"/>
      <c r="I16" s="118"/>
    </row>
    <row r="17" spans="2:9" ht="15" customHeight="1" thickBot="1" x14ac:dyDescent="0.45">
      <c r="C17" s="100" t="s">
        <v>37</v>
      </c>
      <c r="D17" s="114"/>
      <c r="E17" s="119">
        <v>28874</v>
      </c>
      <c r="F17" s="119"/>
      <c r="G17" s="119"/>
      <c r="H17" s="119"/>
      <c r="I17" s="120"/>
    </row>
    <row r="18" spans="2:9" ht="15" customHeight="1" x14ac:dyDescent="0.4">
      <c r="C18" s="112" t="s">
        <v>18</v>
      </c>
      <c r="D18" s="113"/>
      <c r="E18" s="59">
        <f>(E6+E8)/E16</f>
        <v>17900.621866761569</v>
      </c>
      <c r="F18" s="59"/>
      <c r="G18" s="59"/>
      <c r="H18" s="59"/>
      <c r="I18" s="60"/>
    </row>
    <row r="19" spans="2:9" ht="15" customHeight="1" thickBot="1" x14ac:dyDescent="0.45">
      <c r="C19" s="96" t="s">
        <v>39</v>
      </c>
      <c r="D19" s="97"/>
      <c r="E19" s="92">
        <f>E7/E17</f>
        <v>11167.171850107363</v>
      </c>
      <c r="F19" s="92"/>
      <c r="G19" s="92"/>
      <c r="H19" s="92"/>
      <c r="I19" s="93"/>
    </row>
    <row r="20" spans="2:9" ht="15" customHeight="1" x14ac:dyDescent="0.4">
      <c r="C20" s="9" t="s">
        <v>43</v>
      </c>
      <c r="D20" s="9"/>
      <c r="E20" s="9"/>
      <c r="F20" s="9"/>
      <c r="G20" s="9"/>
      <c r="H20" s="9"/>
      <c r="I20" s="9"/>
    </row>
    <row r="21" spans="2:9" ht="15" customHeight="1" x14ac:dyDescent="0.4">
      <c r="C21" s="9" t="s">
        <v>46</v>
      </c>
      <c r="D21" s="9"/>
      <c r="E21" s="9"/>
      <c r="F21" s="9"/>
      <c r="G21" s="9"/>
      <c r="H21" s="9"/>
      <c r="I21" s="9"/>
    </row>
    <row r="22" spans="2:9" ht="15" customHeight="1" x14ac:dyDescent="0.4"/>
    <row r="23" spans="2:9" ht="15" customHeight="1" x14ac:dyDescent="0.4">
      <c r="B23" s="1" t="s">
        <v>19</v>
      </c>
      <c r="C23" s="43" t="s">
        <v>20</v>
      </c>
      <c r="D23" s="43"/>
      <c r="E23" s="43"/>
      <c r="F23" s="43"/>
      <c r="G23" s="43"/>
    </row>
    <row r="24" spans="2:9" ht="12.75" thickBot="1" x14ac:dyDescent="0.45">
      <c r="C24" s="27"/>
      <c r="D24" s="27"/>
      <c r="E24" s="124" t="s">
        <v>21</v>
      </c>
      <c r="F24" s="124"/>
      <c r="G24" s="124" t="s">
        <v>22</v>
      </c>
      <c r="H24" s="124"/>
      <c r="I24" s="124"/>
    </row>
    <row r="25" spans="2:9" ht="15" customHeight="1" x14ac:dyDescent="0.4">
      <c r="C25" s="48" t="s">
        <v>23</v>
      </c>
      <c r="D25" s="49"/>
      <c r="E25" s="125"/>
      <c r="F25" s="126"/>
      <c r="G25" s="127"/>
      <c r="H25" s="127"/>
      <c r="I25" s="128"/>
    </row>
    <row r="26" spans="2:9" ht="15" customHeight="1" thickBot="1" x14ac:dyDescent="0.45">
      <c r="C26" s="50" t="s">
        <v>24</v>
      </c>
      <c r="D26" s="51"/>
      <c r="E26" s="129"/>
      <c r="F26" s="129"/>
      <c r="G26" s="129"/>
      <c r="H26" s="129"/>
      <c r="I26" s="130"/>
    </row>
    <row r="27" spans="2:9" ht="15" customHeight="1" thickBot="1" x14ac:dyDescent="0.45">
      <c r="C27" s="108" t="s">
        <v>53</v>
      </c>
      <c r="D27" s="109"/>
      <c r="E27" s="54">
        <v>30</v>
      </c>
      <c r="F27" s="55"/>
      <c r="G27" s="55"/>
      <c r="H27" s="55"/>
      <c r="I27" s="56"/>
    </row>
    <row r="28" spans="2:9" ht="15" customHeight="1" x14ac:dyDescent="0.4">
      <c r="C28" s="18" t="s">
        <v>45</v>
      </c>
      <c r="D28" s="18"/>
      <c r="E28" s="19"/>
      <c r="F28" s="19"/>
      <c r="G28" s="19"/>
      <c r="H28" s="19"/>
      <c r="I28" s="19"/>
    </row>
    <row r="29" spans="2:9" ht="15" customHeight="1" x14ac:dyDescent="0.4"/>
    <row r="30" spans="2:9" ht="15" customHeight="1" thickBot="1" x14ac:dyDescent="0.45">
      <c r="B30" s="1" t="s">
        <v>25</v>
      </c>
      <c r="C30" s="43" t="s">
        <v>26</v>
      </c>
      <c r="D30" s="43"/>
      <c r="E30" s="43"/>
      <c r="F30" s="43"/>
      <c r="G30" s="43"/>
    </row>
    <row r="31" spans="2:9" ht="15" customHeight="1" x14ac:dyDescent="0.4">
      <c r="C31" s="52" t="s">
        <v>27</v>
      </c>
      <c r="D31" s="28" t="s">
        <v>28</v>
      </c>
      <c r="E31" s="44">
        <f>(E6+E7)/E9</f>
        <v>0.70067302757047645</v>
      </c>
      <c r="F31" s="44"/>
      <c r="G31" s="44"/>
      <c r="H31" s="44"/>
      <c r="I31" s="45"/>
    </row>
    <row r="32" spans="2:9" ht="15" customHeight="1" thickBot="1" x14ac:dyDescent="0.45">
      <c r="C32" s="53"/>
      <c r="D32" s="29" t="s">
        <v>29</v>
      </c>
      <c r="E32" s="46">
        <f>E8/E9</f>
        <v>0.2993269724295235</v>
      </c>
      <c r="F32" s="46"/>
      <c r="G32" s="46"/>
      <c r="H32" s="46"/>
      <c r="I32" s="47"/>
    </row>
    <row r="33" spans="2:9" ht="15" customHeight="1" x14ac:dyDescent="0.4"/>
    <row r="34" spans="2:9" ht="15" customHeight="1" thickBot="1" x14ac:dyDescent="0.45">
      <c r="B34" s="1" t="s">
        <v>30</v>
      </c>
      <c r="C34" s="43" t="s">
        <v>31</v>
      </c>
      <c r="D34" s="43"/>
      <c r="E34" s="43"/>
      <c r="F34" s="43"/>
      <c r="G34" s="43"/>
      <c r="H34" s="43"/>
      <c r="I34" s="43"/>
    </row>
    <row r="35" spans="2:9" ht="69.95" customHeight="1" thickBot="1" x14ac:dyDescent="0.45">
      <c r="C35" s="3" t="s">
        <v>32</v>
      </c>
      <c r="D35" s="121"/>
      <c r="E35" s="122"/>
      <c r="F35" s="122"/>
      <c r="G35" s="122"/>
      <c r="H35" s="122"/>
      <c r="I35" s="123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topLeftCell="A19" zoomScaleNormal="100" zoomScaleSheetLayoutView="100" workbookViewId="0">
      <selection activeCell="C27" sqref="C27:D27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75" t="s">
        <v>33</v>
      </c>
      <c r="B1" s="75"/>
      <c r="C1" s="75"/>
      <c r="D1" s="75"/>
      <c r="E1" s="75"/>
      <c r="F1" s="75"/>
      <c r="G1" s="75"/>
      <c r="H1" s="75"/>
      <c r="I1" s="75"/>
      <c r="J1" s="75"/>
    </row>
    <row r="2" spans="1:14" ht="15" customHeight="1" thickBot="1" x14ac:dyDescent="0.45">
      <c r="B2" s="1" t="s">
        <v>3</v>
      </c>
      <c r="C2" s="43" t="s">
        <v>4</v>
      </c>
      <c r="D2" s="43"/>
      <c r="E2" s="43"/>
      <c r="F2" s="43"/>
      <c r="G2" s="43"/>
      <c r="H2" s="32"/>
    </row>
    <row r="3" spans="1:14" ht="19.5" customHeight="1" thickBot="1" x14ac:dyDescent="0.45">
      <c r="C3" s="76" t="s">
        <v>5</v>
      </c>
      <c r="D3" s="77"/>
      <c r="E3" s="101" t="s">
        <v>50</v>
      </c>
      <c r="F3" s="102"/>
      <c r="G3" s="102"/>
      <c r="H3" s="102"/>
      <c r="I3" s="103"/>
    </row>
    <row r="4" spans="1:14" ht="15" customHeight="1" x14ac:dyDescent="0.4"/>
    <row r="5" spans="1:14" ht="15" customHeight="1" thickBot="1" x14ac:dyDescent="0.45">
      <c r="B5" s="1" t="s">
        <v>6</v>
      </c>
      <c r="C5" s="43" t="s">
        <v>7</v>
      </c>
      <c r="D5" s="43"/>
      <c r="E5" s="43"/>
      <c r="F5" s="43"/>
      <c r="G5" s="43"/>
    </row>
    <row r="6" spans="1:14" ht="15" customHeight="1" x14ac:dyDescent="0.4">
      <c r="C6" s="98" t="s">
        <v>8</v>
      </c>
      <c r="D6" s="35" t="s">
        <v>9</v>
      </c>
      <c r="E6" s="59">
        <v>3848876725</v>
      </c>
      <c r="F6" s="59"/>
      <c r="G6" s="59"/>
      <c r="H6" s="59"/>
      <c r="I6" s="60"/>
    </row>
    <row r="7" spans="1:14" ht="15" customHeight="1" x14ac:dyDescent="0.4">
      <c r="C7" s="99"/>
      <c r="D7" s="20" t="s">
        <v>10</v>
      </c>
      <c r="E7" s="87">
        <v>384467382</v>
      </c>
      <c r="F7" s="87"/>
      <c r="G7" s="87"/>
      <c r="H7" s="87"/>
      <c r="I7" s="88"/>
    </row>
    <row r="8" spans="1:14" ht="15" customHeight="1" x14ac:dyDescent="0.4">
      <c r="C8" s="100"/>
      <c r="D8" s="36" t="s">
        <v>11</v>
      </c>
      <c r="E8" s="104">
        <v>1891752056</v>
      </c>
      <c r="F8" s="104"/>
      <c r="G8" s="104"/>
      <c r="H8" s="104"/>
      <c r="I8" s="105"/>
    </row>
    <row r="9" spans="1:14" ht="15" customHeight="1" thickBot="1" x14ac:dyDescent="0.45">
      <c r="C9" s="73" t="s">
        <v>36</v>
      </c>
      <c r="D9" s="74"/>
      <c r="E9" s="70">
        <f>SUM(E6:I8)</f>
        <v>6125096163</v>
      </c>
      <c r="F9" s="71"/>
      <c r="G9" s="71"/>
      <c r="H9" s="71"/>
      <c r="I9" s="72"/>
    </row>
    <row r="10" spans="1:14" ht="15" customHeight="1" x14ac:dyDescent="0.4">
      <c r="C10" s="67" t="s">
        <v>12</v>
      </c>
      <c r="D10" s="68"/>
      <c r="E10" s="68"/>
      <c r="F10" s="68"/>
      <c r="G10" s="68"/>
      <c r="H10" s="68"/>
      <c r="I10" s="69"/>
    </row>
    <row r="11" spans="1:14" ht="15" customHeight="1" x14ac:dyDescent="0.4">
      <c r="C11" s="80" t="s">
        <v>34</v>
      </c>
      <c r="D11" s="22" t="s">
        <v>14</v>
      </c>
      <c r="E11" s="87">
        <v>1064733631</v>
      </c>
      <c r="F11" s="87"/>
      <c r="G11" s="87"/>
      <c r="H11" s="87"/>
      <c r="I11" s="88"/>
    </row>
    <row r="12" spans="1:14" ht="15" customHeight="1" x14ac:dyDescent="0.4">
      <c r="C12" s="80"/>
      <c r="D12" s="22" t="s">
        <v>35</v>
      </c>
      <c r="E12" s="87">
        <v>141475289</v>
      </c>
      <c r="F12" s="87"/>
      <c r="G12" s="87"/>
      <c r="H12" s="87"/>
      <c r="I12" s="88"/>
    </row>
    <row r="13" spans="1:14" ht="15" customHeight="1" x14ac:dyDescent="0.4">
      <c r="C13" s="80"/>
      <c r="D13" s="26" t="s">
        <v>16</v>
      </c>
      <c r="E13" s="87">
        <v>545517890</v>
      </c>
      <c r="F13" s="87"/>
      <c r="G13" s="87"/>
      <c r="H13" s="87"/>
      <c r="I13" s="88"/>
      <c r="M13" s="24"/>
      <c r="N13" s="24"/>
    </row>
    <row r="14" spans="1:14" ht="15" customHeight="1" x14ac:dyDescent="0.4">
      <c r="C14" s="106" t="s">
        <v>17</v>
      </c>
      <c r="D14" s="107"/>
      <c r="E14" s="104">
        <v>986306000</v>
      </c>
      <c r="F14" s="104"/>
      <c r="G14" s="104"/>
      <c r="H14" s="104"/>
      <c r="I14" s="105"/>
    </row>
    <row r="15" spans="1:14" ht="15" customHeight="1" thickBot="1" x14ac:dyDescent="0.45">
      <c r="C15" s="110" t="s">
        <v>36</v>
      </c>
      <c r="D15" s="111"/>
      <c r="E15" s="115">
        <f>SUM(E11:I14)</f>
        <v>2738032810</v>
      </c>
      <c r="F15" s="115"/>
      <c r="G15" s="115"/>
      <c r="H15" s="115"/>
      <c r="I15" s="116"/>
    </row>
    <row r="16" spans="1:14" ht="15" customHeight="1" x14ac:dyDescent="0.4">
      <c r="C16" s="112" t="s">
        <v>40</v>
      </c>
      <c r="D16" s="113"/>
      <c r="E16" s="117">
        <v>367237</v>
      </c>
      <c r="F16" s="117"/>
      <c r="G16" s="117"/>
      <c r="H16" s="117"/>
      <c r="I16" s="118"/>
    </row>
    <row r="17" spans="2:9" ht="15" customHeight="1" thickBot="1" x14ac:dyDescent="0.45">
      <c r="C17" s="100" t="s">
        <v>37</v>
      </c>
      <c r="D17" s="114"/>
      <c r="E17" s="119">
        <v>34235</v>
      </c>
      <c r="F17" s="119"/>
      <c r="G17" s="119"/>
      <c r="H17" s="119"/>
      <c r="I17" s="120"/>
    </row>
    <row r="18" spans="2:9" ht="15" customHeight="1" x14ac:dyDescent="0.4">
      <c r="C18" s="112" t="s">
        <v>18</v>
      </c>
      <c r="D18" s="113"/>
      <c r="E18" s="59">
        <f>(E6+E8)/E16</f>
        <v>15631.945531087555</v>
      </c>
      <c r="F18" s="59"/>
      <c r="G18" s="59"/>
      <c r="H18" s="59"/>
      <c r="I18" s="60"/>
    </row>
    <row r="19" spans="2:9" ht="15" customHeight="1" thickBot="1" x14ac:dyDescent="0.45">
      <c r="C19" s="96" t="s">
        <v>39</v>
      </c>
      <c r="D19" s="97"/>
      <c r="E19" s="92">
        <f>E7/E17</f>
        <v>11230.243376661312</v>
      </c>
      <c r="F19" s="92"/>
      <c r="G19" s="92"/>
      <c r="H19" s="92"/>
      <c r="I19" s="93"/>
    </row>
    <row r="20" spans="2:9" ht="15" customHeight="1" x14ac:dyDescent="0.4">
      <c r="C20" s="9" t="s">
        <v>43</v>
      </c>
      <c r="D20" s="9"/>
      <c r="E20" s="9"/>
      <c r="F20" s="9"/>
      <c r="G20" s="9"/>
      <c r="H20" s="9"/>
      <c r="I20" s="9"/>
    </row>
    <row r="21" spans="2:9" ht="15" customHeight="1" x14ac:dyDescent="0.4">
      <c r="C21" s="9" t="s">
        <v>46</v>
      </c>
      <c r="D21" s="9"/>
      <c r="E21" s="9"/>
      <c r="F21" s="9"/>
      <c r="G21" s="9"/>
      <c r="H21" s="9"/>
      <c r="I21" s="9"/>
    </row>
    <row r="22" spans="2:9" ht="15" customHeight="1" x14ac:dyDescent="0.4"/>
    <row r="23" spans="2:9" ht="15" customHeight="1" x14ac:dyDescent="0.4">
      <c r="B23" s="1" t="s">
        <v>19</v>
      </c>
      <c r="C23" s="43" t="s">
        <v>20</v>
      </c>
      <c r="D23" s="43"/>
      <c r="E23" s="43"/>
      <c r="F23" s="43"/>
      <c r="G23" s="43"/>
    </row>
    <row r="24" spans="2:9" ht="12.75" thickBot="1" x14ac:dyDescent="0.45">
      <c r="C24" s="32"/>
      <c r="D24" s="32"/>
      <c r="E24" s="124" t="s">
        <v>21</v>
      </c>
      <c r="F24" s="124"/>
      <c r="G24" s="124" t="s">
        <v>22</v>
      </c>
      <c r="H24" s="124"/>
      <c r="I24" s="124"/>
    </row>
    <row r="25" spans="2:9" ht="15" customHeight="1" x14ac:dyDescent="0.4">
      <c r="C25" s="48" t="s">
        <v>23</v>
      </c>
      <c r="D25" s="49"/>
      <c r="E25" s="125"/>
      <c r="F25" s="126"/>
      <c r="G25" s="127"/>
      <c r="H25" s="127"/>
      <c r="I25" s="128"/>
    </row>
    <row r="26" spans="2:9" ht="15" customHeight="1" thickBot="1" x14ac:dyDescent="0.45">
      <c r="C26" s="50" t="s">
        <v>24</v>
      </c>
      <c r="D26" s="51"/>
      <c r="E26" s="129"/>
      <c r="F26" s="129"/>
      <c r="G26" s="129"/>
      <c r="H26" s="129"/>
      <c r="I26" s="130"/>
    </row>
    <row r="27" spans="2:9" ht="15" customHeight="1" thickBot="1" x14ac:dyDescent="0.45">
      <c r="C27" s="108" t="s">
        <v>53</v>
      </c>
      <c r="D27" s="109"/>
      <c r="E27" s="54">
        <v>27</v>
      </c>
      <c r="F27" s="55"/>
      <c r="G27" s="55"/>
      <c r="H27" s="55"/>
      <c r="I27" s="56"/>
    </row>
    <row r="28" spans="2:9" ht="15" customHeight="1" x14ac:dyDescent="0.4">
      <c r="C28" s="18" t="s">
        <v>45</v>
      </c>
      <c r="D28" s="18"/>
      <c r="E28" s="19"/>
      <c r="F28" s="19"/>
      <c r="G28" s="19"/>
      <c r="H28" s="19"/>
      <c r="I28" s="19"/>
    </row>
    <row r="29" spans="2:9" ht="15" customHeight="1" x14ac:dyDescent="0.4"/>
    <row r="30" spans="2:9" ht="15" customHeight="1" thickBot="1" x14ac:dyDescent="0.45">
      <c r="B30" s="1" t="s">
        <v>25</v>
      </c>
      <c r="C30" s="43" t="s">
        <v>26</v>
      </c>
      <c r="D30" s="43"/>
      <c r="E30" s="43"/>
      <c r="F30" s="43"/>
      <c r="G30" s="43"/>
    </row>
    <row r="31" spans="2:9" ht="15" customHeight="1" x14ac:dyDescent="0.4">
      <c r="C31" s="52" t="s">
        <v>27</v>
      </c>
      <c r="D31" s="33" t="s">
        <v>28</v>
      </c>
      <c r="E31" s="44">
        <f>(E6+E7)/E9</f>
        <v>0.6911473704808837</v>
      </c>
      <c r="F31" s="44"/>
      <c r="G31" s="44"/>
      <c r="H31" s="44"/>
      <c r="I31" s="45"/>
    </row>
    <row r="32" spans="2:9" ht="15" customHeight="1" thickBot="1" x14ac:dyDescent="0.45">
      <c r="C32" s="53"/>
      <c r="D32" s="34" t="s">
        <v>29</v>
      </c>
      <c r="E32" s="46">
        <f>E8/E9</f>
        <v>0.30885262951911635</v>
      </c>
      <c r="F32" s="46"/>
      <c r="G32" s="46"/>
      <c r="H32" s="46"/>
      <c r="I32" s="47"/>
    </row>
    <row r="33" spans="2:9" ht="15" customHeight="1" x14ac:dyDescent="0.4"/>
    <row r="34" spans="2:9" ht="15" customHeight="1" thickBot="1" x14ac:dyDescent="0.45">
      <c r="B34" s="1" t="s">
        <v>30</v>
      </c>
      <c r="C34" s="43" t="s">
        <v>31</v>
      </c>
      <c r="D34" s="43"/>
      <c r="E34" s="43"/>
      <c r="F34" s="43"/>
      <c r="G34" s="43"/>
      <c r="H34" s="43"/>
      <c r="I34" s="43"/>
    </row>
    <row r="35" spans="2:9" ht="69.95" customHeight="1" thickBot="1" x14ac:dyDescent="0.45">
      <c r="C35" s="3" t="s">
        <v>32</v>
      </c>
      <c r="D35" s="121"/>
      <c r="E35" s="122"/>
      <c r="F35" s="122"/>
      <c r="G35" s="122"/>
      <c r="H35" s="122"/>
      <c r="I35" s="123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topLeftCell="A19" zoomScaleNormal="100" zoomScaleSheetLayoutView="100" workbookViewId="0">
      <selection activeCell="C27" sqref="C27:D27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75" t="s">
        <v>33</v>
      </c>
      <c r="B1" s="75"/>
      <c r="C1" s="75"/>
      <c r="D1" s="75"/>
      <c r="E1" s="75"/>
      <c r="F1" s="75"/>
      <c r="G1" s="75"/>
      <c r="H1" s="75"/>
      <c r="I1" s="75"/>
      <c r="J1" s="75"/>
    </row>
    <row r="2" spans="1:14" ht="15" customHeight="1" thickBot="1" x14ac:dyDescent="0.45">
      <c r="B2" s="1" t="s">
        <v>3</v>
      </c>
      <c r="C2" s="43" t="s">
        <v>4</v>
      </c>
      <c r="D2" s="43"/>
      <c r="E2" s="43"/>
      <c r="F2" s="43"/>
      <c r="G2" s="43"/>
      <c r="H2" s="32"/>
    </row>
    <row r="3" spans="1:14" ht="19.5" customHeight="1" thickBot="1" x14ac:dyDescent="0.45">
      <c r="C3" s="76" t="s">
        <v>5</v>
      </c>
      <c r="D3" s="77"/>
      <c r="E3" s="101" t="s">
        <v>50</v>
      </c>
      <c r="F3" s="102"/>
      <c r="G3" s="102"/>
      <c r="H3" s="102"/>
      <c r="I3" s="103"/>
    </row>
    <row r="4" spans="1:14" ht="15" customHeight="1" x14ac:dyDescent="0.4"/>
    <row r="5" spans="1:14" ht="15" customHeight="1" thickBot="1" x14ac:dyDescent="0.45">
      <c r="B5" s="1" t="s">
        <v>6</v>
      </c>
      <c r="C5" s="43" t="s">
        <v>7</v>
      </c>
      <c r="D5" s="43"/>
      <c r="E5" s="43"/>
      <c r="F5" s="43"/>
      <c r="G5" s="43"/>
    </row>
    <row r="6" spans="1:14" ht="15" customHeight="1" x14ac:dyDescent="0.4">
      <c r="C6" s="98" t="s">
        <v>8</v>
      </c>
      <c r="D6" s="35" t="s">
        <v>9</v>
      </c>
      <c r="E6" s="59">
        <v>1229073281</v>
      </c>
      <c r="F6" s="59"/>
      <c r="G6" s="59"/>
      <c r="H6" s="59"/>
      <c r="I6" s="60"/>
    </row>
    <row r="7" spans="1:14" ht="15" customHeight="1" x14ac:dyDescent="0.4">
      <c r="C7" s="99"/>
      <c r="D7" s="20" t="s">
        <v>10</v>
      </c>
      <c r="E7" s="87">
        <v>165208589</v>
      </c>
      <c r="F7" s="87"/>
      <c r="G7" s="87"/>
      <c r="H7" s="87"/>
      <c r="I7" s="88"/>
    </row>
    <row r="8" spans="1:14" ht="15" customHeight="1" x14ac:dyDescent="0.4">
      <c r="C8" s="100"/>
      <c r="D8" s="36" t="s">
        <v>11</v>
      </c>
      <c r="E8" s="104">
        <v>805384158</v>
      </c>
      <c r="F8" s="104"/>
      <c r="G8" s="104"/>
      <c r="H8" s="104"/>
      <c r="I8" s="105"/>
    </row>
    <row r="9" spans="1:14" ht="15" customHeight="1" thickBot="1" x14ac:dyDescent="0.45">
      <c r="C9" s="73" t="s">
        <v>36</v>
      </c>
      <c r="D9" s="74"/>
      <c r="E9" s="70">
        <f>SUM(E6:I8)</f>
        <v>2199666028</v>
      </c>
      <c r="F9" s="71"/>
      <c r="G9" s="71"/>
      <c r="H9" s="71"/>
      <c r="I9" s="72"/>
    </row>
    <row r="10" spans="1:14" ht="15" customHeight="1" x14ac:dyDescent="0.4">
      <c r="C10" s="67" t="s">
        <v>12</v>
      </c>
      <c r="D10" s="68"/>
      <c r="E10" s="68"/>
      <c r="F10" s="68"/>
      <c r="G10" s="68"/>
      <c r="H10" s="68"/>
      <c r="I10" s="69"/>
    </row>
    <row r="11" spans="1:14" ht="15" customHeight="1" x14ac:dyDescent="0.4">
      <c r="C11" s="80" t="s">
        <v>34</v>
      </c>
      <c r="D11" s="22" t="s">
        <v>14</v>
      </c>
      <c r="E11" s="87">
        <v>191262654</v>
      </c>
      <c r="F11" s="87"/>
      <c r="G11" s="87"/>
      <c r="H11" s="87"/>
      <c r="I11" s="88"/>
    </row>
    <row r="12" spans="1:14" ht="15" customHeight="1" x14ac:dyDescent="0.4">
      <c r="C12" s="80"/>
      <c r="D12" s="22" t="s">
        <v>35</v>
      </c>
      <c r="E12" s="87">
        <v>31253299</v>
      </c>
      <c r="F12" s="87"/>
      <c r="G12" s="87"/>
      <c r="H12" s="87"/>
      <c r="I12" s="88"/>
    </row>
    <row r="13" spans="1:14" ht="15" customHeight="1" x14ac:dyDescent="0.4">
      <c r="C13" s="80"/>
      <c r="D13" s="26" t="s">
        <v>16</v>
      </c>
      <c r="E13" s="87">
        <v>121122380</v>
      </c>
      <c r="F13" s="87"/>
      <c r="G13" s="87"/>
      <c r="H13" s="87"/>
      <c r="I13" s="88"/>
      <c r="M13" s="24"/>
      <c r="N13" s="24"/>
    </row>
    <row r="14" spans="1:14" ht="15" customHeight="1" x14ac:dyDescent="0.4">
      <c r="C14" s="106" t="s">
        <v>17</v>
      </c>
      <c r="D14" s="107"/>
      <c r="E14" s="104">
        <v>264840635</v>
      </c>
      <c r="F14" s="104"/>
      <c r="G14" s="104"/>
      <c r="H14" s="104"/>
      <c r="I14" s="105"/>
    </row>
    <row r="15" spans="1:14" ht="15" customHeight="1" thickBot="1" x14ac:dyDescent="0.45">
      <c r="C15" s="110" t="s">
        <v>36</v>
      </c>
      <c r="D15" s="111"/>
      <c r="E15" s="115">
        <f>SUM(E11:I14)</f>
        <v>608478968</v>
      </c>
      <c r="F15" s="115"/>
      <c r="G15" s="115"/>
      <c r="H15" s="115"/>
      <c r="I15" s="116"/>
    </row>
    <row r="16" spans="1:14" ht="15" customHeight="1" x14ac:dyDescent="0.4">
      <c r="C16" s="112" t="s">
        <v>40</v>
      </c>
      <c r="D16" s="113"/>
      <c r="E16" s="117">
        <v>146293</v>
      </c>
      <c r="F16" s="117"/>
      <c r="G16" s="117"/>
      <c r="H16" s="117"/>
      <c r="I16" s="118"/>
    </row>
    <row r="17" spans="2:9" ht="15" customHeight="1" thickBot="1" x14ac:dyDescent="0.45">
      <c r="C17" s="100" t="s">
        <v>37</v>
      </c>
      <c r="D17" s="114"/>
      <c r="E17" s="119">
        <v>16364</v>
      </c>
      <c r="F17" s="119"/>
      <c r="G17" s="119"/>
      <c r="H17" s="119"/>
      <c r="I17" s="120"/>
    </row>
    <row r="18" spans="2:9" ht="15" customHeight="1" x14ac:dyDescent="0.4">
      <c r="C18" s="112" t="s">
        <v>18</v>
      </c>
      <c r="D18" s="113"/>
      <c r="E18" s="59">
        <f>(E6+E8)/E16</f>
        <v>13906.731279008565</v>
      </c>
      <c r="F18" s="59"/>
      <c r="G18" s="59"/>
      <c r="H18" s="59"/>
      <c r="I18" s="60"/>
    </row>
    <row r="19" spans="2:9" ht="15" customHeight="1" thickBot="1" x14ac:dyDescent="0.45">
      <c r="C19" s="96" t="s">
        <v>39</v>
      </c>
      <c r="D19" s="97"/>
      <c r="E19" s="92">
        <f>E7/E17</f>
        <v>10095.85608653141</v>
      </c>
      <c r="F19" s="92"/>
      <c r="G19" s="92"/>
      <c r="H19" s="92"/>
      <c r="I19" s="93"/>
    </row>
    <row r="20" spans="2:9" ht="15" customHeight="1" x14ac:dyDescent="0.4">
      <c r="C20" s="9" t="s">
        <v>43</v>
      </c>
      <c r="D20" s="9"/>
      <c r="E20" s="9"/>
      <c r="F20" s="9"/>
      <c r="G20" s="9"/>
      <c r="H20" s="9"/>
      <c r="I20" s="9"/>
    </row>
    <row r="21" spans="2:9" ht="15" customHeight="1" x14ac:dyDescent="0.4">
      <c r="C21" s="9" t="s">
        <v>46</v>
      </c>
      <c r="D21" s="9"/>
      <c r="E21" s="9"/>
      <c r="F21" s="9"/>
      <c r="G21" s="9"/>
      <c r="H21" s="9"/>
      <c r="I21" s="9"/>
    </row>
    <row r="22" spans="2:9" ht="15" customHeight="1" x14ac:dyDescent="0.4"/>
    <row r="23" spans="2:9" ht="15" customHeight="1" x14ac:dyDescent="0.4">
      <c r="B23" s="1" t="s">
        <v>19</v>
      </c>
      <c r="C23" s="43" t="s">
        <v>20</v>
      </c>
      <c r="D23" s="43"/>
      <c r="E23" s="43"/>
      <c r="F23" s="43"/>
      <c r="G23" s="43"/>
    </row>
    <row r="24" spans="2:9" ht="12.75" thickBot="1" x14ac:dyDescent="0.45">
      <c r="C24" s="32"/>
      <c r="D24" s="32"/>
      <c r="E24" s="124" t="s">
        <v>21</v>
      </c>
      <c r="F24" s="124"/>
      <c r="G24" s="124" t="s">
        <v>22</v>
      </c>
      <c r="H24" s="124"/>
      <c r="I24" s="124"/>
    </row>
    <row r="25" spans="2:9" ht="15" customHeight="1" x14ac:dyDescent="0.4">
      <c r="C25" s="48" t="s">
        <v>23</v>
      </c>
      <c r="D25" s="49"/>
      <c r="E25" s="125"/>
      <c r="F25" s="126"/>
      <c r="G25" s="127"/>
      <c r="H25" s="127"/>
      <c r="I25" s="128"/>
    </row>
    <row r="26" spans="2:9" ht="15" customHeight="1" thickBot="1" x14ac:dyDescent="0.45">
      <c r="C26" s="50" t="s">
        <v>24</v>
      </c>
      <c r="D26" s="51"/>
      <c r="E26" s="129"/>
      <c r="F26" s="129"/>
      <c r="G26" s="129"/>
      <c r="H26" s="129"/>
      <c r="I26" s="130"/>
    </row>
    <row r="27" spans="2:9" ht="15" customHeight="1" thickBot="1" x14ac:dyDescent="0.45">
      <c r="C27" s="108" t="s">
        <v>53</v>
      </c>
      <c r="D27" s="109"/>
      <c r="E27" s="54">
        <v>22</v>
      </c>
      <c r="F27" s="55"/>
      <c r="G27" s="55"/>
      <c r="H27" s="55"/>
      <c r="I27" s="56"/>
    </row>
    <row r="28" spans="2:9" ht="15" customHeight="1" x14ac:dyDescent="0.4">
      <c r="C28" s="18" t="s">
        <v>45</v>
      </c>
      <c r="D28" s="18"/>
      <c r="E28" s="19"/>
      <c r="F28" s="19"/>
      <c r="G28" s="19"/>
      <c r="H28" s="19"/>
      <c r="I28" s="19"/>
    </row>
    <row r="29" spans="2:9" ht="15" customHeight="1" x14ac:dyDescent="0.4"/>
    <row r="30" spans="2:9" ht="15" customHeight="1" thickBot="1" x14ac:dyDescent="0.45">
      <c r="B30" s="1" t="s">
        <v>25</v>
      </c>
      <c r="C30" s="43" t="s">
        <v>26</v>
      </c>
      <c r="D30" s="43"/>
      <c r="E30" s="43"/>
      <c r="F30" s="43"/>
      <c r="G30" s="43"/>
    </row>
    <row r="31" spans="2:9" ht="15" customHeight="1" x14ac:dyDescent="0.4">
      <c r="C31" s="52" t="s">
        <v>27</v>
      </c>
      <c r="D31" s="33" t="s">
        <v>28</v>
      </c>
      <c r="E31" s="44">
        <f>(E6+E7)/E9</f>
        <v>0.63386070987681775</v>
      </c>
      <c r="F31" s="44"/>
      <c r="G31" s="44"/>
      <c r="H31" s="44"/>
      <c r="I31" s="45"/>
    </row>
    <row r="32" spans="2:9" ht="15" customHeight="1" thickBot="1" x14ac:dyDescent="0.45">
      <c r="C32" s="53"/>
      <c r="D32" s="34" t="s">
        <v>29</v>
      </c>
      <c r="E32" s="46">
        <f>E8/E9</f>
        <v>0.3661392901231823</v>
      </c>
      <c r="F32" s="46"/>
      <c r="G32" s="46"/>
      <c r="H32" s="46"/>
      <c r="I32" s="47"/>
    </row>
    <row r="33" spans="2:9" ht="15" customHeight="1" x14ac:dyDescent="0.4"/>
    <row r="34" spans="2:9" ht="15" customHeight="1" thickBot="1" x14ac:dyDescent="0.45">
      <c r="B34" s="1" t="s">
        <v>30</v>
      </c>
      <c r="C34" s="43" t="s">
        <v>31</v>
      </c>
      <c r="D34" s="43"/>
      <c r="E34" s="43"/>
      <c r="F34" s="43"/>
      <c r="G34" s="43"/>
      <c r="H34" s="43"/>
      <c r="I34" s="43"/>
    </row>
    <row r="35" spans="2:9" ht="69.95" customHeight="1" thickBot="1" x14ac:dyDescent="0.45">
      <c r="C35" s="3" t="s">
        <v>32</v>
      </c>
      <c r="D35" s="121"/>
      <c r="E35" s="122"/>
      <c r="F35" s="122"/>
      <c r="G35" s="122"/>
      <c r="H35" s="122"/>
      <c r="I35" s="123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topLeftCell="A19" zoomScaleNormal="100" zoomScaleSheetLayoutView="100" workbookViewId="0">
      <selection activeCell="C27" sqref="C27:D27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75" t="s">
        <v>33</v>
      </c>
      <c r="B1" s="75"/>
      <c r="C1" s="75"/>
      <c r="D1" s="75"/>
      <c r="E1" s="75"/>
      <c r="F1" s="75"/>
      <c r="G1" s="75"/>
      <c r="H1" s="75"/>
      <c r="I1" s="75"/>
      <c r="J1" s="75"/>
    </row>
    <row r="2" spans="1:14" ht="15" customHeight="1" thickBot="1" x14ac:dyDescent="0.45">
      <c r="B2" s="1" t="s">
        <v>3</v>
      </c>
      <c r="C2" s="43" t="s">
        <v>4</v>
      </c>
      <c r="D2" s="43"/>
      <c r="E2" s="43"/>
      <c r="F2" s="43"/>
      <c r="G2" s="43"/>
      <c r="H2" s="32"/>
    </row>
    <row r="3" spans="1:14" ht="19.5" customHeight="1" thickBot="1" x14ac:dyDescent="0.45">
      <c r="C3" s="76" t="s">
        <v>5</v>
      </c>
      <c r="D3" s="77"/>
      <c r="E3" s="101" t="s">
        <v>50</v>
      </c>
      <c r="F3" s="102"/>
      <c r="G3" s="102"/>
      <c r="H3" s="102"/>
      <c r="I3" s="103"/>
    </row>
    <row r="4" spans="1:14" ht="15" customHeight="1" x14ac:dyDescent="0.4"/>
    <row r="5" spans="1:14" ht="15" customHeight="1" thickBot="1" x14ac:dyDescent="0.45">
      <c r="B5" s="1" t="s">
        <v>6</v>
      </c>
      <c r="C5" s="43" t="s">
        <v>7</v>
      </c>
      <c r="D5" s="43"/>
      <c r="E5" s="43"/>
      <c r="F5" s="43"/>
      <c r="G5" s="43"/>
    </row>
    <row r="6" spans="1:14" ht="15" customHeight="1" x14ac:dyDescent="0.4">
      <c r="C6" s="98" t="s">
        <v>8</v>
      </c>
      <c r="D6" s="35" t="s">
        <v>9</v>
      </c>
      <c r="E6" s="59">
        <v>2920555974</v>
      </c>
      <c r="F6" s="59"/>
      <c r="G6" s="59"/>
      <c r="H6" s="59"/>
      <c r="I6" s="60"/>
    </row>
    <row r="7" spans="1:14" ht="15" customHeight="1" x14ac:dyDescent="0.4">
      <c r="C7" s="99"/>
      <c r="D7" s="20" t="s">
        <v>10</v>
      </c>
      <c r="E7" s="87">
        <v>261347560</v>
      </c>
      <c r="F7" s="87"/>
      <c r="G7" s="87"/>
      <c r="H7" s="87"/>
      <c r="I7" s="88"/>
    </row>
    <row r="8" spans="1:14" ht="15" customHeight="1" x14ac:dyDescent="0.4">
      <c r="C8" s="100"/>
      <c r="D8" s="36" t="s">
        <v>11</v>
      </c>
      <c r="E8" s="104">
        <v>1416399907</v>
      </c>
      <c r="F8" s="104"/>
      <c r="G8" s="104"/>
      <c r="H8" s="104"/>
      <c r="I8" s="105"/>
    </row>
    <row r="9" spans="1:14" ht="15" customHeight="1" thickBot="1" x14ac:dyDescent="0.45">
      <c r="C9" s="73" t="s">
        <v>36</v>
      </c>
      <c r="D9" s="74"/>
      <c r="E9" s="70">
        <f>SUM(E6:I8)</f>
        <v>4598303441</v>
      </c>
      <c r="F9" s="71"/>
      <c r="G9" s="71"/>
      <c r="H9" s="71"/>
      <c r="I9" s="72"/>
    </row>
    <row r="10" spans="1:14" ht="15" customHeight="1" x14ac:dyDescent="0.4">
      <c r="C10" s="67" t="s">
        <v>12</v>
      </c>
      <c r="D10" s="68"/>
      <c r="E10" s="68"/>
      <c r="F10" s="68"/>
      <c r="G10" s="68"/>
      <c r="H10" s="68"/>
      <c r="I10" s="69"/>
    </row>
    <row r="11" spans="1:14" ht="15" customHeight="1" x14ac:dyDescent="0.4">
      <c r="C11" s="80" t="s">
        <v>34</v>
      </c>
      <c r="D11" s="22" t="s">
        <v>14</v>
      </c>
      <c r="E11" s="87">
        <v>445130130</v>
      </c>
      <c r="F11" s="87"/>
      <c r="G11" s="87"/>
      <c r="H11" s="87"/>
      <c r="I11" s="88"/>
    </row>
    <row r="12" spans="1:14" ht="15" customHeight="1" x14ac:dyDescent="0.4">
      <c r="C12" s="80"/>
      <c r="D12" s="22" t="s">
        <v>35</v>
      </c>
      <c r="E12" s="87">
        <v>49536004</v>
      </c>
      <c r="F12" s="87"/>
      <c r="G12" s="87"/>
      <c r="H12" s="87"/>
      <c r="I12" s="88"/>
    </row>
    <row r="13" spans="1:14" ht="15" customHeight="1" x14ac:dyDescent="0.4">
      <c r="C13" s="80"/>
      <c r="D13" s="26" t="s">
        <v>16</v>
      </c>
      <c r="E13" s="87">
        <v>218107530</v>
      </c>
      <c r="F13" s="87"/>
      <c r="G13" s="87"/>
      <c r="H13" s="87"/>
      <c r="I13" s="88"/>
      <c r="M13" s="24"/>
      <c r="N13" s="24"/>
    </row>
    <row r="14" spans="1:14" ht="15" customHeight="1" x14ac:dyDescent="0.4">
      <c r="C14" s="106" t="s">
        <v>17</v>
      </c>
      <c r="D14" s="107"/>
      <c r="E14" s="104">
        <v>528448523</v>
      </c>
      <c r="F14" s="104"/>
      <c r="G14" s="104"/>
      <c r="H14" s="104"/>
      <c r="I14" s="105"/>
    </row>
    <row r="15" spans="1:14" ht="15" customHeight="1" thickBot="1" x14ac:dyDescent="0.45">
      <c r="C15" s="110" t="s">
        <v>36</v>
      </c>
      <c r="D15" s="111"/>
      <c r="E15" s="115">
        <f>SUM(E11:I14)</f>
        <v>1241222187</v>
      </c>
      <c r="F15" s="115"/>
      <c r="G15" s="115"/>
      <c r="H15" s="115"/>
      <c r="I15" s="116"/>
    </row>
    <row r="16" spans="1:14" ht="15" customHeight="1" x14ac:dyDescent="0.4">
      <c r="C16" s="112" t="s">
        <v>40</v>
      </c>
      <c r="D16" s="113"/>
      <c r="E16" s="117">
        <v>280988</v>
      </c>
      <c r="F16" s="117"/>
      <c r="G16" s="117"/>
      <c r="H16" s="117"/>
      <c r="I16" s="118"/>
    </row>
    <row r="17" spans="2:9" ht="15" customHeight="1" thickBot="1" x14ac:dyDescent="0.45">
      <c r="C17" s="100" t="s">
        <v>37</v>
      </c>
      <c r="D17" s="114"/>
      <c r="E17" s="119">
        <v>26124</v>
      </c>
      <c r="F17" s="119"/>
      <c r="G17" s="119"/>
      <c r="H17" s="119"/>
      <c r="I17" s="120"/>
    </row>
    <row r="18" spans="2:9" ht="15" customHeight="1" x14ac:dyDescent="0.4">
      <c r="C18" s="112" t="s">
        <v>18</v>
      </c>
      <c r="D18" s="113"/>
      <c r="E18" s="59">
        <f>(E6+E8)/E16</f>
        <v>15434.665825586857</v>
      </c>
      <c r="F18" s="59"/>
      <c r="G18" s="59"/>
      <c r="H18" s="59"/>
      <c r="I18" s="60"/>
    </row>
    <row r="19" spans="2:9" ht="15" customHeight="1" thickBot="1" x14ac:dyDescent="0.45">
      <c r="C19" s="96" t="s">
        <v>39</v>
      </c>
      <c r="D19" s="97"/>
      <c r="E19" s="92">
        <f>E7/E17</f>
        <v>10004.117286786097</v>
      </c>
      <c r="F19" s="92"/>
      <c r="G19" s="92"/>
      <c r="H19" s="92"/>
      <c r="I19" s="93"/>
    </row>
    <row r="20" spans="2:9" ht="15" customHeight="1" x14ac:dyDescent="0.4">
      <c r="C20" s="9" t="s">
        <v>43</v>
      </c>
      <c r="D20" s="9"/>
      <c r="E20" s="9"/>
      <c r="F20" s="9"/>
      <c r="G20" s="9"/>
      <c r="H20" s="9"/>
      <c r="I20" s="9"/>
    </row>
    <row r="21" spans="2:9" ht="15" customHeight="1" x14ac:dyDescent="0.4">
      <c r="C21" s="9" t="s">
        <v>46</v>
      </c>
      <c r="D21" s="9"/>
      <c r="E21" s="9"/>
      <c r="F21" s="9"/>
      <c r="G21" s="9"/>
      <c r="H21" s="9"/>
      <c r="I21" s="9"/>
    </row>
    <row r="22" spans="2:9" ht="15" customHeight="1" x14ac:dyDescent="0.4"/>
    <row r="23" spans="2:9" ht="15" customHeight="1" x14ac:dyDescent="0.4">
      <c r="B23" s="1" t="s">
        <v>19</v>
      </c>
      <c r="C23" s="43" t="s">
        <v>20</v>
      </c>
      <c r="D23" s="43"/>
      <c r="E23" s="43"/>
      <c r="F23" s="43"/>
      <c r="G23" s="43"/>
    </row>
    <row r="24" spans="2:9" ht="12.75" thickBot="1" x14ac:dyDescent="0.45">
      <c r="C24" s="32"/>
      <c r="D24" s="32"/>
      <c r="E24" s="124" t="s">
        <v>21</v>
      </c>
      <c r="F24" s="124"/>
      <c r="G24" s="124" t="s">
        <v>22</v>
      </c>
      <c r="H24" s="124"/>
      <c r="I24" s="124"/>
    </row>
    <row r="25" spans="2:9" ht="15" customHeight="1" x14ac:dyDescent="0.4">
      <c r="C25" s="48" t="s">
        <v>23</v>
      </c>
      <c r="D25" s="49"/>
      <c r="E25" s="125"/>
      <c r="F25" s="126"/>
      <c r="G25" s="127"/>
      <c r="H25" s="127"/>
      <c r="I25" s="128"/>
    </row>
    <row r="26" spans="2:9" ht="15" customHeight="1" thickBot="1" x14ac:dyDescent="0.45">
      <c r="C26" s="50" t="s">
        <v>24</v>
      </c>
      <c r="D26" s="51"/>
      <c r="E26" s="129"/>
      <c r="F26" s="129"/>
      <c r="G26" s="129"/>
      <c r="H26" s="129"/>
      <c r="I26" s="130"/>
    </row>
    <row r="27" spans="2:9" ht="15" customHeight="1" thickBot="1" x14ac:dyDescent="0.45">
      <c r="C27" s="108" t="s">
        <v>53</v>
      </c>
      <c r="D27" s="109"/>
      <c r="E27" s="54">
        <v>28</v>
      </c>
      <c r="F27" s="55"/>
      <c r="G27" s="55"/>
      <c r="H27" s="55"/>
      <c r="I27" s="56"/>
    </row>
    <row r="28" spans="2:9" ht="15" customHeight="1" x14ac:dyDescent="0.4">
      <c r="C28" s="18" t="s">
        <v>45</v>
      </c>
      <c r="D28" s="18"/>
      <c r="E28" s="19"/>
      <c r="F28" s="19"/>
      <c r="G28" s="19"/>
      <c r="H28" s="19"/>
      <c r="I28" s="19"/>
    </row>
    <row r="29" spans="2:9" ht="15" customHeight="1" x14ac:dyDescent="0.4"/>
    <row r="30" spans="2:9" ht="15" customHeight="1" thickBot="1" x14ac:dyDescent="0.45">
      <c r="B30" s="1" t="s">
        <v>25</v>
      </c>
      <c r="C30" s="43" t="s">
        <v>26</v>
      </c>
      <c r="D30" s="43"/>
      <c r="E30" s="43"/>
      <c r="F30" s="43"/>
      <c r="G30" s="43"/>
    </row>
    <row r="31" spans="2:9" ht="15" customHeight="1" x14ac:dyDescent="0.4">
      <c r="C31" s="52" t="s">
        <v>27</v>
      </c>
      <c r="D31" s="33" t="s">
        <v>28</v>
      </c>
      <c r="E31" s="44">
        <f>(E6+E7)/E9</f>
        <v>0.69197337122841696</v>
      </c>
      <c r="F31" s="44"/>
      <c r="G31" s="44"/>
      <c r="H31" s="44"/>
      <c r="I31" s="45"/>
    </row>
    <row r="32" spans="2:9" ht="15" customHeight="1" thickBot="1" x14ac:dyDescent="0.45">
      <c r="C32" s="53"/>
      <c r="D32" s="34" t="s">
        <v>29</v>
      </c>
      <c r="E32" s="46">
        <f>E8/E9</f>
        <v>0.30802662877158304</v>
      </c>
      <c r="F32" s="46"/>
      <c r="G32" s="46"/>
      <c r="H32" s="46"/>
      <c r="I32" s="47"/>
    </row>
    <row r="33" spans="2:9" ht="15" customHeight="1" x14ac:dyDescent="0.4"/>
    <row r="34" spans="2:9" ht="15" customHeight="1" thickBot="1" x14ac:dyDescent="0.45">
      <c r="B34" s="1" t="s">
        <v>30</v>
      </c>
      <c r="C34" s="43" t="s">
        <v>31</v>
      </c>
      <c r="D34" s="43"/>
      <c r="E34" s="43"/>
      <c r="F34" s="43"/>
      <c r="G34" s="43"/>
      <c r="H34" s="43"/>
      <c r="I34" s="43"/>
    </row>
    <row r="35" spans="2:9" ht="69.95" customHeight="1" thickBot="1" x14ac:dyDescent="0.45">
      <c r="C35" s="3" t="s">
        <v>32</v>
      </c>
      <c r="D35" s="121"/>
      <c r="E35" s="122"/>
      <c r="F35" s="122"/>
      <c r="G35" s="122"/>
      <c r="H35" s="122"/>
      <c r="I35" s="123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topLeftCell="A19" zoomScaleNormal="100" zoomScaleSheetLayoutView="100" workbookViewId="0">
      <selection activeCell="C27" sqref="C27:D27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75" t="s">
        <v>33</v>
      </c>
      <c r="B1" s="75"/>
      <c r="C1" s="75"/>
      <c r="D1" s="75"/>
      <c r="E1" s="75"/>
      <c r="F1" s="75"/>
      <c r="G1" s="75"/>
      <c r="H1" s="75"/>
      <c r="I1" s="75"/>
      <c r="J1" s="75"/>
    </row>
    <row r="2" spans="1:14" ht="15" customHeight="1" thickBot="1" x14ac:dyDescent="0.45">
      <c r="B2" s="1" t="s">
        <v>3</v>
      </c>
      <c r="C2" s="43" t="s">
        <v>4</v>
      </c>
      <c r="D2" s="43"/>
      <c r="E2" s="43"/>
      <c r="F2" s="43"/>
      <c r="G2" s="43"/>
      <c r="H2" s="32"/>
    </row>
    <row r="3" spans="1:14" ht="19.5" customHeight="1" thickBot="1" x14ac:dyDescent="0.45">
      <c r="C3" s="76" t="s">
        <v>5</v>
      </c>
      <c r="D3" s="77"/>
      <c r="E3" s="101" t="s">
        <v>50</v>
      </c>
      <c r="F3" s="102"/>
      <c r="G3" s="102"/>
      <c r="H3" s="102"/>
      <c r="I3" s="103"/>
    </row>
    <row r="4" spans="1:14" ht="15" customHeight="1" x14ac:dyDescent="0.4"/>
    <row r="5" spans="1:14" ht="15" customHeight="1" thickBot="1" x14ac:dyDescent="0.45">
      <c r="B5" s="1" t="s">
        <v>6</v>
      </c>
      <c r="C5" s="43" t="s">
        <v>7</v>
      </c>
      <c r="D5" s="43"/>
      <c r="E5" s="43"/>
      <c r="F5" s="43"/>
      <c r="G5" s="43"/>
    </row>
    <row r="6" spans="1:14" ht="15" customHeight="1" x14ac:dyDescent="0.4">
      <c r="C6" s="98" t="s">
        <v>8</v>
      </c>
      <c r="D6" s="35" t="s">
        <v>9</v>
      </c>
      <c r="E6" s="59">
        <v>4199233456</v>
      </c>
      <c r="F6" s="59"/>
      <c r="G6" s="59"/>
      <c r="H6" s="59"/>
      <c r="I6" s="60"/>
    </row>
    <row r="7" spans="1:14" ht="15" customHeight="1" x14ac:dyDescent="0.4">
      <c r="C7" s="99"/>
      <c r="D7" s="20" t="s">
        <v>10</v>
      </c>
      <c r="E7" s="87">
        <v>347222504</v>
      </c>
      <c r="F7" s="87"/>
      <c r="G7" s="87"/>
      <c r="H7" s="87"/>
      <c r="I7" s="88"/>
    </row>
    <row r="8" spans="1:14" ht="15" customHeight="1" x14ac:dyDescent="0.4">
      <c r="C8" s="100"/>
      <c r="D8" s="36" t="s">
        <v>11</v>
      </c>
      <c r="E8" s="104">
        <v>2461561820</v>
      </c>
      <c r="F8" s="104"/>
      <c r="G8" s="104"/>
      <c r="H8" s="104"/>
      <c r="I8" s="105"/>
    </row>
    <row r="9" spans="1:14" ht="15" customHeight="1" thickBot="1" x14ac:dyDescent="0.45">
      <c r="C9" s="73" t="s">
        <v>36</v>
      </c>
      <c r="D9" s="74"/>
      <c r="E9" s="70">
        <f>SUM(E6:I8)</f>
        <v>7008017780</v>
      </c>
      <c r="F9" s="71"/>
      <c r="G9" s="71"/>
      <c r="H9" s="71"/>
      <c r="I9" s="72"/>
    </row>
    <row r="10" spans="1:14" ht="15" customHeight="1" x14ac:dyDescent="0.4">
      <c r="C10" s="67" t="s">
        <v>12</v>
      </c>
      <c r="D10" s="68"/>
      <c r="E10" s="68"/>
      <c r="F10" s="68"/>
      <c r="G10" s="68"/>
      <c r="H10" s="68"/>
      <c r="I10" s="69"/>
    </row>
    <row r="11" spans="1:14" ht="15" customHeight="1" x14ac:dyDescent="0.4">
      <c r="C11" s="80" t="s">
        <v>34</v>
      </c>
      <c r="D11" s="22" t="s">
        <v>14</v>
      </c>
      <c r="E11" s="87">
        <v>637111601</v>
      </c>
      <c r="F11" s="87"/>
      <c r="G11" s="87"/>
      <c r="H11" s="87"/>
      <c r="I11" s="88"/>
    </row>
    <row r="12" spans="1:14" ht="15" customHeight="1" x14ac:dyDescent="0.4">
      <c r="C12" s="80"/>
      <c r="D12" s="22" t="s">
        <v>35</v>
      </c>
      <c r="E12" s="87">
        <v>65778178</v>
      </c>
      <c r="F12" s="87"/>
      <c r="G12" s="87"/>
      <c r="H12" s="87"/>
      <c r="I12" s="88"/>
    </row>
    <row r="13" spans="1:14" ht="15" customHeight="1" x14ac:dyDescent="0.4">
      <c r="C13" s="80"/>
      <c r="D13" s="26" t="s">
        <v>16</v>
      </c>
      <c r="E13" s="87">
        <v>385252250</v>
      </c>
      <c r="F13" s="87"/>
      <c r="G13" s="87"/>
      <c r="H13" s="87"/>
      <c r="I13" s="88"/>
      <c r="M13" s="24"/>
      <c r="N13" s="24"/>
    </row>
    <row r="14" spans="1:14" ht="15" customHeight="1" x14ac:dyDescent="0.4">
      <c r="C14" s="106" t="s">
        <v>17</v>
      </c>
      <c r="D14" s="107"/>
      <c r="E14" s="104">
        <v>791100153</v>
      </c>
      <c r="F14" s="104"/>
      <c r="G14" s="104"/>
      <c r="H14" s="104"/>
      <c r="I14" s="105"/>
    </row>
    <row r="15" spans="1:14" ht="15" customHeight="1" thickBot="1" x14ac:dyDescent="0.45">
      <c r="C15" s="110" t="s">
        <v>36</v>
      </c>
      <c r="D15" s="111"/>
      <c r="E15" s="115">
        <f>SUM(E11:I14)</f>
        <v>1879242182</v>
      </c>
      <c r="F15" s="115"/>
      <c r="G15" s="115"/>
      <c r="H15" s="115"/>
      <c r="I15" s="116"/>
    </row>
    <row r="16" spans="1:14" ht="15" customHeight="1" x14ac:dyDescent="0.4">
      <c r="C16" s="112" t="s">
        <v>40</v>
      </c>
      <c r="D16" s="113"/>
      <c r="E16" s="117">
        <v>417286</v>
      </c>
      <c r="F16" s="117"/>
      <c r="G16" s="117"/>
      <c r="H16" s="117"/>
      <c r="I16" s="118"/>
    </row>
    <row r="17" spans="2:9" ht="15" customHeight="1" thickBot="1" x14ac:dyDescent="0.45">
      <c r="C17" s="100" t="s">
        <v>37</v>
      </c>
      <c r="D17" s="114"/>
      <c r="E17" s="119">
        <v>31502</v>
      </c>
      <c r="F17" s="119"/>
      <c r="G17" s="119"/>
      <c r="H17" s="119"/>
      <c r="I17" s="120"/>
    </row>
    <row r="18" spans="2:9" ht="15" customHeight="1" x14ac:dyDescent="0.4">
      <c r="C18" s="112" t="s">
        <v>18</v>
      </c>
      <c r="D18" s="113"/>
      <c r="E18" s="59">
        <f>(E6+E8)/E16</f>
        <v>15962.182474370096</v>
      </c>
      <c r="F18" s="59"/>
      <c r="G18" s="59"/>
      <c r="H18" s="59"/>
      <c r="I18" s="60"/>
    </row>
    <row r="19" spans="2:9" ht="15" customHeight="1" thickBot="1" x14ac:dyDescent="0.45">
      <c r="C19" s="96" t="s">
        <v>39</v>
      </c>
      <c r="D19" s="97"/>
      <c r="E19" s="92">
        <f>E7/E17</f>
        <v>11022.236810361246</v>
      </c>
      <c r="F19" s="92"/>
      <c r="G19" s="92"/>
      <c r="H19" s="92"/>
      <c r="I19" s="93"/>
    </row>
    <row r="20" spans="2:9" ht="15" customHeight="1" x14ac:dyDescent="0.4">
      <c r="C20" s="9" t="s">
        <v>43</v>
      </c>
      <c r="D20" s="9"/>
      <c r="E20" s="9"/>
      <c r="F20" s="9"/>
      <c r="G20" s="9"/>
      <c r="H20" s="9"/>
      <c r="I20" s="9"/>
    </row>
    <row r="21" spans="2:9" ht="15" customHeight="1" x14ac:dyDescent="0.4">
      <c r="C21" s="9" t="s">
        <v>46</v>
      </c>
      <c r="D21" s="9"/>
      <c r="E21" s="9"/>
      <c r="F21" s="9"/>
      <c r="G21" s="9"/>
      <c r="H21" s="9"/>
      <c r="I21" s="9"/>
    </row>
    <row r="22" spans="2:9" ht="15" customHeight="1" x14ac:dyDescent="0.4"/>
    <row r="23" spans="2:9" ht="15" customHeight="1" x14ac:dyDescent="0.4">
      <c r="B23" s="1" t="s">
        <v>19</v>
      </c>
      <c r="C23" s="43" t="s">
        <v>20</v>
      </c>
      <c r="D23" s="43"/>
      <c r="E23" s="43"/>
      <c r="F23" s="43"/>
      <c r="G23" s="43"/>
    </row>
    <row r="24" spans="2:9" ht="12.75" thickBot="1" x14ac:dyDescent="0.45">
      <c r="C24" s="32"/>
      <c r="D24" s="32"/>
      <c r="E24" s="124" t="s">
        <v>21</v>
      </c>
      <c r="F24" s="124"/>
      <c r="G24" s="124" t="s">
        <v>22</v>
      </c>
      <c r="H24" s="124"/>
      <c r="I24" s="124"/>
    </row>
    <row r="25" spans="2:9" ht="15" customHeight="1" x14ac:dyDescent="0.4">
      <c r="C25" s="48" t="s">
        <v>23</v>
      </c>
      <c r="D25" s="49"/>
      <c r="E25" s="125"/>
      <c r="F25" s="126"/>
      <c r="G25" s="127"/>
      <c r="H25" s="127"/>
      <c r="I25" s="128"/>
    </row>
    <row r="26" spans="2:9" ht="15" customHeight="1" thickBot="1" x14ac:dyDescent="0.45">
      <c r="C26" s="50" t="s">
        <v>24</v>
      </c>
      <c r="D26" s="51"/>
      <c r="E26" s="129"/>
      <c r="F26" s="129"/>
      <c r="G26" s="129"/>
      <c r="H26" s="129"/>
      <c r="I26" s="130"/>
    </row>
    <row r="27" spans="2:9" ht="15" customHeight="1" thickBot="1" x14ac:dyDescent="0.45">
      <c r="C27" s="108" t="s">
        <v>53</v>
      </c>
      <c r="D27" s="109"/>
      <c r="E27" s="54">
        <v>31</v>
      </c>
      <c r="F27" s="55"/>
      <c r="G27" s="55"/>
      <c r="H27" s="55"/>
      <c r="I27" s="56"/>
    </row>
    <row r="28" spans="2:9" ht="15" customHeight="1" x14ac:dyDescent="0.4">
      <c r="C28" s="18" t="s">
        <v>45</v>
      </c>
      <c r="D28" s="18"/>
      <c r="E28" s="19"/>
      <c r="F28" s="19"/>
      <c r="G28" s="19"/>
      <c r="H28" s="19"/>
      <c r="I28" s="19"/>
    </row>
    <row r="29" spans="2:9" ht="15" customHeight="1" x14ac:dyDescent="0.4"/>
    <row r="30" spans="2:9" ht="15" customHeight="1" thickBot="1" x14ac:dyDescent="0.45">
      <c r="B30" s="1" t="s">
        <v>25</v>
      </c>
      <c r="C30" s="43" t="s">
        <v>26</v>
      </c>
      <c r="D30" s="43"/>
      <c r="E30" s="43"/>
      <c r="F30" s="43"/>
      <c r="G30" s="43"/>
    </row>
    <row r="31" spans="2:9" ht="15" customHeight="1" x14ac:dyDescent="0.4">
      <c r="C31" s="52" t="s">
        <v>27</v>
      </c>
      <c r="D31" s="33" t="s">
        <v>28</v>
      </c>
      <c r="E31" s="44">
        <f>(E6+E7)/E9</f>
        <v>0.64875063145173695</v>
      </c>
      <c r="F31" s="44"/>
      <c r="G31" s="44"/>
      <c r="H31" s="44"/>
      <c r="I31" s="45"/>
    </row>
    <row r="32" spans="2:9" ht="15" customHeight="1" thickBot="1" x14ac:dyDescent="0.45">
      <c r="C32" s="53"/>
      <c r="D32" s="34" t="s">
        <v>29</v>
      </c>
      <c r="E32" s="46">
        <f>E8/E9</f>
        <v>0.351249368548263</v>
      </c>
      <c r="F32" s="46"/>
      <c r="G32" s="46"/>
      <c r="H32" s="46"/>
      <c r="I32" s="47"/>
    </row>
    <row r="33" spans="2:9" ht="15" customHeight="1" x14ac:dyDescent="0.4"/>
    <row r="34" spans="2:9" ht="15" customHeight="1" thickBot="1" x14ac:dyDescent="0.45">
      <c r="B34" s="1" t="s">
        <v>30</v>
      </c>
      <c r="C34" s="43" t="s">
        <v>31</v>
      </c>
      <c r="D34" s="43"/>
      <c r="E34" s="43"/>
      <c r="F34" s="43"/>
      <c r="G34" s="43"/>
      <c r="H34" s="43"/>
      <c r="I34" s="43"/>
    </row>
    <row r="35" spans="2:9" ht="69.95" customHeight="1" thickBot="1" x14ac:dyDescent="0.45">
      <c r="C35" s="3" t="s">
        <v>32</v>
      </c>
      <c r="D35" s="121"/>
      <c r="E35" s="122"/>
      <c r="F35" s="122"/>
      <c r="G35" s="122"/>
      <c r="H35" s="122"/>
      <c r="I35" s="123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topLeftCell="A19" zoomScaleNormal="100" zoomScaleSheetLayoutView="100" workbookViewId="0">
      <selection activeCell="C27" sqref="C27:D27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75" t="s">
        <v>33</v>
      </c>
      <c r="B1" s="75"/>
      <c r="C1" s="75"/>
      <c r="D1" s="75"/>
      <c r="E1" s="75"/>
      <c r="F1" s="75"/>
      <c r="G1" s="75"/>
      <c r="H1" s="75"/>
      <c r="I1" s="75"/>
      <c r="J1" s="75"/>
    </row>
    <row r="2" spans="1:14" ht="15" customHeight="1" thickBot="1" x14ac:dyDescent="0.45">
      <c r="B2" s="1" t="s">
        <v>3</v>
      </c>
      <c r="C2" s="43" t="s">
        <v>4</v>
      </c>
      <c r="D2" s="43"/>
      <c r="E2" s="43"/>
      <c r="F2" s="43"/>
      <c r="G2" s="43"/>
      <c r="H2" s="32"/>
    </row>
    <row r="3" spans="1:14" ht="19.5" customHeight="1" thickBot="1" x14ac:dyDescent="0.45">
      <c r="C3" s="76" t="s">
        <v>5</v>
      </c>
      <c r="D3" s="77"/>
      <c r="E3" s="101" t="s">
        <v>50</v>
      </c>
      <c r="F3" s="102"/>
      <c r="G3" s="102"/>
      <c r="H3" s="102"/>
      <c r="I3" s="103"/>
    </row>
    <row r="4" spans="1:14" ht="15" customHeight="1" x14ac:dyDescent="0.4"/>
    <row r="5" spans="1:14" ht="15" customHeight="1" thickBot="1" x14ac:dyDescent="0.45">
      <c r="B5" s="1" t="s">
        <v>6</v>
      </c>
      <c r="C5" s="43" t="s">
        <v>7</v>
      </c>
      <c r="D5" s="43"/>
      <c r="E5" s="43"/>
      <c r="F5" s="43"/>
      <c r="G5" s="43"/>
    </row>
    <row r="6" spans="1:14" ht="15" customHeight="1" x14ac:dyDescent="0.4">
      <c r="C6" s="98" t="s">
        <v>8</v>
      </c>
      <c r="D6" s="35" t="s">
        <v>9</v>
      </c>
      <c r="E6" s="59">
        <v>893097444</v>
      </c>
      <c r="F6" s="59"/>
      <c r="G6" s="59"/>
      <c r="H6" s="59"/>
      <c r="I6" s="60"/>
    </row>
    <row r="7" spans="1:14" ht="15" customHeight="1" x14ac:dyDescent="0.4">
      <c r="C7" s="99"/>
      <c r="D7" s="20" t="s">
        <v>10</v>
      </c>
      <c r="E7" s="87">
        <v>136380379</v>
      </c>
      <c r="F7" s="87"/>
      <c r="G7" s="87"/>
      <c r="H7" s="87"/>
      <c r="I7" s="88"/>
    </row>
    <row r="8" spans="1:14" ht="15" customHeight="1" x14ac:dyDescent="0.4">
      <c r="C8" s="100"/>
      <c r="D8" s="36" t="s">
        <v>11</v>
      </c>
      <c r="E8" s="104">
        <v>456765562</v>
      </c>
      <c r="F8" s="104"/>
      <c r="G8" s="104"/>
      <c r="H8" s="104"/>
      <c r="I8" s="105"/>
    </row>
    <row r="9" spans="1:14" ht="15" customHeight="1" thickBot="1" x14ac:dyDescent="0.45">
      <c r="C9" s="73" t="s">
        <v>36</v>
      </c>
      <c r="D9" s="74"/>
      <c r="E9" s="70">
        <f>SUM(E6:I8)</f>
        <v>1486243385</v>
      </c>
      <c r="F9" s="71"/>
      <c r="G9" s="71"/>
      <c r="H9" s="71"/>
      <c r="I9" s="72"/>
    </row>
    <row r="10" spans="1:14" ht="15" customHeight="1" x14ac:dyDescent="0.4">
      <c r="C10" s="67" t="s">
        <v>12</v>
      </c>
      <c r="D10" s="68"/>
      <c r="E10" s="68"/>
      <c r="F10" s="68"/>
      <c r="G10" s="68"/>
      <c r="H10" s="68"/>
      <c r="I10" s="69"/>
    </row>
    <row r="11" spans="1:14" ht="15" customHeight="1" x14ac:dyDescent="0.4">
      <c r="C11" s="80" t="s">
        <v>34</v>
      </c>
      <c r="D11" s="22" t="s">
        <v>14</v>
      </c>
      <c r="E11" s="87">
        <v>136809167</v>
      </c>
      <c r="F11" s="87"/>
      <c r="G11" s="87"/>
      <c r="H11" s="87"/>
      <c r="I11" s="88"/>
    </row>
    <row r="12" spans="1:14" ht="15" customHeight="1" x14ac:dyDescent="0.4">
      <c r="C12" s="80"/>
      <c r="D12" s="22" t="s">
        <v>35</v>
      </c>
      <c r="E12" s="87">
        <v>26314618</v>
      </c>
      <c r="F12" s="87"/>
      <c r="G12" s="87"/>
      <c r="H12" s="87"/>
      <c r="I12" s="88"/>
    </row>
    <row r="13" spans="1:14" ht="15" customHeight="1" x14ac:dyDescent="0.4">
      <c r="C13" s="80"/>
      <c r="D13" s="26" t="s">
        <v>16</v>
      </c>
      <c r="E13" s="87">
        <v>70387910</v>
      </c>
      <c r="F13" s="87"/>
      <c r="G13" s="87"/>
      <c r="H13" s="87"/>
      <c r="I13" s="88"/>
      <c r="M13" s="24"/>
      <c r="N13" s="24"/>
    </row>
    <row r="14" spans="1:14" ht="15" customHeight="1" x14ac:dyDescent="0.4">
      <c r="C14" s="106" t="s">
        <v>17</v>
      </c>
      <c r="D14" s="107"/>
      <c r="E14" s="104">
        <v>186157512</v>
      </c>
      <c r="F14" s="104"/>
      <c r="G14" s="104"/>
      <c r="H14" s="104"/>
      <c r="I14" s="105"/>
    </row>
    <row r="15" spans="1:14" ht="15" customHeight="1" thickBot="1" x14ac:dyDescent="0.45">
      <c r="C15" s="110" t="s">
        <v>36</v>
      </c>
      <c r="D15" s="111"/>
      <c r="E15" s="115">
        <f>SUM(E11:I14)</f>
        <v>419669207</v>
      </c>
      <c r="F15" s="115"/>
      <c r="G15" s="115"/>
      <c r="H15" s="115"/>
      <c r="I15" s="116"/>
    </row>
    <row r="16" spans="1:14" ht="15" customHeight="1" x14ac:dyDescent="0.4">
      <c r="C16" s="112" t="s">
        <v>40</v>
      </c>
      <c r="D16" s="113"/>
      <c r="E16" s="117">
        <v>92671</v>
      </c>
      <c r="F16" s="117"/>
      <c r="G16" s="117"/>
      <c r="H16" s="117"/>
      <c r="I16" s="118"/>
    </row>
    <row r="17" spans="2:9" ht="15" customHeight="1" thickBot="1" x14ac:dyDescent="0.45">
      <c r="C17" s="100" t="s">
        <v>37</v>
      </c>
      <c r="D17" s="114"/>
      <c r="E17" s="119">
        <v>16266</v>
      </c>
      <c r="F17" s="119"/>
      <c r="G17" s="119"/>
      <c r="H17" s="119"/>
      <c r="I17" s="120"/>
    </row>
    <row r="18" spans="2:9" ht="15" customHeight="1" x14ac:dyDescent="0.4">
      <c r="C18" s="112" t="s">
        <v>18</v>
      </c>
      <c r="D18" s="113"/>
      <c r="E18" s="59">
        <f>(E6+E8)/E16</f>
        <v>14566.185818648768</v>
      </c>
      <c r="F18" s="59"/>
      <c r="G18" s="59"/>
      <c r="H18" s="59"/>
      <c r="I18" s="60"/>
    </row>
    <row r="19" spans="2:9" ht="15" customHeight="1" thickBot="1" x14ac:dyDescent="0.45">
      <c r="C19" s="96" t="s">
        <v>39</v>
      </c>
      <c r="D19" s="97"/>
      <c r="E19" s="92">
        <f>E7/E17</f>
        <v>8384.3833148899539</v>
      </c>
      <c r="F19" s="92"/>
      <c r="G19" s="92"/>
      <c r="H19" s="92"/>
      <c r="I19" s="93"/>
    </row>
    <row r="20" spans="2:9" ht="15" customHeight="1" x14ac:dyDescent="0.4">
      <c r="C20" s="9" t="s">
        <v>43</v>
      </c>
      <c r="D20" s="9"/>
      <c r="E20" s="9"/>
      <c r="F20" s="9"/>
      <c r="G20" s="9"/>
      <c r="H20" s="9"/>
      <c r="I20" s="9"/>
    </row>
    <row r="21" spans="2:9" ht="15" customHeight="1" x14ac:dyDescent="0.4">
      <c r="C21" s="9" t="s">
        <v>46</v>
      </c>
      <c r="D21" s="9"/>
      <c r="E21" s="9"/>
      <c r="F21" s="9"/>
      <c r="G21" s="9"/>
      <c r="H21" s="9"/>
      <c r="I21" s="9"/>
    </row>
    <row r="22" spans="2:9" ht="15" customHeight="1" x14ac:dyDescent="0.4"/>
    <row r="23" spans="2:9" ht="15" customHeight="1" x14ac:dyDescent="0.4">
      <c r="B23" s="1" t="s">
        <v>19</v>
      </c>
      <c r="C23" s="43" t="s">
        <v>20</v>
      </c>
      <c r="D23" s="43"/>
      <c r="E23" s="43"/>
      <c r="F23" s="43"/>
      <c r="G23" s="43"/>
    </row>
    <row r="24" spans="2:9" ht="12.75" thickBot="1" x14ac:dyDescent="0.45">
      <c r="C24" s="32"/>
      <c r="D24" s="32"/>
      <c r="E24" s="124" t="s">
        <v>21</v>
      </c>
      <c r="F24" s="124"/>
      <c r="G24" s="124" t="s">
        <v>22</v>
      </c>
      <c r="H24" s="124"/>
      <c r="I24" s="124"/>
    </row>
    <row r="25" spans="2:9" ht="15" customHeight="1" x14ac:dyDescent="0.4">
      <c r="C25" s="48" t="s">
        <v>23</v>
      </c>
      <c r="D25" s="49"/>
      <c r="E25" s="125"/>
      <c r="F25" s="126"/>
      <c r="G25" s="127"/>
      <c r="H25" s="127"/>
      <c r="I25" s="128"/>
    </row>
    <row r="26" spans="2:9" ht="15" customHeight="1" thickBot="1" x14ac:dyDescent="0.45">
      <c r="C26" s="50" t="s">
        <v>24</v>
      </c>
      <c r="D26" s="51"/>
      <c r="E26" s="129"/>
      <c r="F26" s="129"/>
      <c r="G26" s="129"/>
      <c r="H26" s="129"/>
      <c r="I26" s="130"/>
    </row>
    <row r="27" spans="2:9" ht="15" customHeight="1" thickBot="1" x14ac:dyDescent="0.45">
      <c r="C27" s="108" t="s">
        <v>53</v>
      </c>
      <c r="D27" s="109"/>
      <c r="E27" s="54">
        <v>28</v>
      </c>
      <c r="F27" s="55"/>
      <c r="G27" s="55"/>
      <c r="H27" s="55"/>
      <c r="I27" s="56"/>
    </row>
    <row r="28" spans="2:9" ht="15" customHeight="1" x14ac:dyDescent="0.4">
      <c r="C28" s="18" t="s">
        <v>45</v>
      </c>
      <c r="D28" s="18"/>
      <c r="E28" s="19"/>
      <c r="F28" s="19"/>
      <c r="G28" s="19"/>
      <c r="H28" s="19"/>
      <c r="I28" s="19"/>
    </row>
    <row r="29" spans="2:9" ht="15" customHeight="1" x14ac:dyDescent="0.4"/>
    <row r="30" spans="2:9" ht="15" customHeight="1" thickBot="1" x14ac:dyDescent="0.45">
      <c r="B30" s="1" t="s">
        <v>25</v>
      </c>
      <c r="C30" s="43" t="s">
        <v>26</v>
      </c>
      <c r="D30" s="43"/>
      <c r="E30" s="43"/>
      <c r="F30" s="43"/>
      <c r="G30" s="43"/>
    </row>
    <row r="31" spans="2:9" ht="15" customHeight="1" x14ac:dyDescent="0.4">
      <c r="C31" s="52" t="s">
        <v>27</v>
      </c>
      <c r="D31" s="33" t="s">
        <v>28</v>
      </c>
      <c r="E31" s="44">
        <f>(E6+E7)/E9</f>
        <v>0.69267108832245539</v>
      </c>
      <c r="F31" s="44"/>
      <c r="G31" s="44"/>
      <c r="H31" s="44"/>
      <c r="I31" s="45"/>
    </row>
    <row r="32" spans="2:9" ht="15" customHeight="1" thickBot="1" x14ac:dyDescent="0.45">
      <c r="C32" s="53"/>
      <c r="D32" s="34" t="s">
        <v>29</v>
      </c>
      <c r="E32" s="46">
        <f>E8/E9</f>
        <v>0.30732891167754467</v>
      </c>
      <c r="F32" s="46"/>
      <c r="G32" s="46"/>
      <c r="H32" s="46"/>
      <c r="I32" s="47"/>
    </row>
    <row r="33" spans="2:9" ht="15" customHeight="1" x14ac:dyDescent="0.4"/>
    <row r="34" spans="2:9" ht="15" customHeight="1" thickBot="1" x14ac:dyDescent="0.45">
      <c r="B34" s="1" t="s">
        <v>30</v>
      </c>
      <c r="C34" s="43" t="s">
        <v>31</v>
      </c>
      <c r="D34" s="43"/>
      <c r="E34" s="43"/>
      <c r="F34" s="43"/>
      <c r="G34" s="43"/>
      <c r="H34" s="43"/>
      <c r="I34" s="43"/>
    </row>
    <row r="35" spans="2:9" ht="69.95" customHeight="1" thickBot="1" x14ac:dyDescent="0.45">
      <c r="C35" s="3" t="s">
        <v>32</v>
      </c>
      <c r="D35" s="121"/>
      <c r="E35" s="122"/>
      <c r="F35" s="122"/>
      <c r="G35" s="122"/>
      <c r="H35" s="122"/>
      <c r="I35" s="123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topLeftCell="A19" zoomScaleNormal="100" zoomScaleSheetLayoutView="100" workbookViewId="0">
      <selection activeCell="C27" sqref="C27:D27"/>
    </sheetView>
  </sheetViews>
  <sheetFormatPr defaultColWidth="9" defaultRowHeight="12" x14ac:dyDescent="0.4"/>
  <cols>
    <col min="1" max="1" width="0.75" style="1" customWidth="1"/>
    <col min="2" max="2" width="3.125" style="1" bestFit="1" customWidth="1"/>
    <col min="3" max="3" width="10.625" style="1" customWidth="1"/>
    <col min="4" max="4" width="22.625" style="1" customWidth="1"/>
    <col min="5" max="5" width="14.125" style="1" customWidth="1"/>
    <col min="6" max="6" width="10.625" style="1" customWidth="1"/>
    <col min="7" max="8" width="7.375" style="1" customWidth="1"/>
    <col min="9" max="9" width="10.625" style="1" customWidth="1"/>
    <col min="10" max="10" width="0.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">
      <c r="A1" s="75" t="s">
        <v>33</v>
      </c>
      <c r="B1" s="75"/>
      <c r="C1" s="75"/>
      <c r="D1" s="75"/>
      <c r="E1" s="75"/>
      <c r="F1" s="75"/>
      <c r="G1" s="75"/>
      <c r="H1" s="75"/>
      <c r="I1" s="75"/>
      <c r="J1" s="75"/>
    </row>
    <row r="2" spans="1:14" ht="15" customHeight="1" thickBot="1" x14ac:dyDescent="0.45">
      <c r="B2" s="1" t="s">
        <v>3</v>
      </c>
      <c r="C2" s="43" t="s">
        <v>4</v>
      </c>
      <c r="D2" s="43"/>
      <c r="E2" s="43"/>
      <c r="F2" s="43"/>
      <c r="G2" s="43"/>
      <c r="H2" s="32"/>
    </row>
    <row r="3" spans="1:14" ht="19.5" customHeight="1" thickBot="1" x14ac:dyDescent="0.45">
      <c r="C3" s="76" t="s">
        <v>5</v>
      </c>
      <c r="D3" s="77"/>
      <c r="E3" s="101" t="s">
        <v>50</v>
      </c>
      <c r="F3" s="102"/>
      <c r="G3" s="102"/>
      <c r="H3" s="102"/>
      <c r="I3" s="103"/>
    </row>
    <row r="4" spans="1:14" ht="15" customHeight="1" x14ac:dyDescent="0.4"/>
    <row r="5" spans="1:14" ht="15" customHeight="1" thickBot="1" x14ac:dyDescent="0.45">
      <c r="B5" s="1" t="s">
        <v>6</v>
      </c>
      <c r="C5" s="43" t="s">
        <v>7</v>
      </c>
      <c r="D5" s="43"/>
      <c r="E5" s="43"/>
      <c r="F5" s="43"/>
      <c r="G5" s="43"/>
    </row>
    <row r="6" spans="1:14" ht="15" customHeight="1" x14ac:dyDescent="0.4">
      <c r="C6" s="98" t="s">
        <v>8</v>
      </c>
      <c r="D6" s="35" t="s">
        <v>9</v>
      </c>
      <c r="E6" s="59">
        <v>939998413</v>
      </c>
      <c r="F6" s="59"/>
      <c r="G6" s="59"/>
      <c r="H6" s="59"/>
      <c r="I6" s="60"/>
    </row>
    <row r="7" spans="1:14" ht="15" customHeight="1" x14ac:dyDescent="0.4">
      <c r="C7" s="99"/>
      <c r="D7" s="20" t="s">
        <v>10</v>
      </c>
      <c r="E7" s="87">
        <v>117834818</v>
      </c>
      <c r="F7" s="87"/>
      <c r="G7" s="87"/>
      <c r="H7" s="87"/>
      <c r="I7" s="88"/>
    </row>
    <row r="8" spans="1:14" ht="15" customHeight="1" x14ac:dyDescent="0.4">
      <c r="C8" s="100"/>
      <c r="D8" s="36" t="s">
        <v>11</v>
      </c>
      <c r="E8" s="104">
        <v>538260121</v>
      </c>
      <c r="F8" s="104"/>
      <c r="G8" s="104"/>
      <c r="H8" s="104"/>
      <c r="I8" s="105"/>
    </row>
    <row r="9" spans="1:14" ht="15" customHeight="1" thickBot="1" x14ac:dyDescent="0.45">
      <c r="C9" s="73" t="s">
        <v>36</v>
      </c>
      <c r="D9" s="74"/>
      <c r="E9" s="70">
        <f>SUM(E6:I8)</f>
        <v>1596093352</v>
      </c>
      <c r="F9" s="71"/>
      <c r="G9" s="71"/>
      <c r="H9" s="71"/>
      <c r="I9" s="72"/>
    </row>
    <row r="10" spans="1:14" ht="15" customHeight="1" x14ac:dyDescent="0.4">
      <c r="C10" s="67" t="s">
        <v>12</v>
      </c>
      <c r="D10" s="68"/>
      <c r="E10" s="68"/>
      <c r="F10" s="68"/>
      <c r="G10" s="68"/>
      <c r="H10" s="68"/>
      <c r="I10" s="69"/>
    </row>
    <row r="11" spans="1:14" ht="15" customHeight="1" x14ac:dyDescent="0.4">
      <c r="C11" s="80" t="s">
        <v>34</v>
      </c>
      <c r="D11" s="22" t="s">
        <v>14</v>
      </c>
      <c r="E11" s="87">
        <v>136820888</v>
      </c>
      <c r="F11" s="87"/>
      <c r="G11" s="87"/>
      <c r="H11" s="87"/>
      <c r="I11" s="88"/>
    </row>
    <row r="12" spans="1:14" ht="15" customHeight="1" x14ac:dyDescent="0.4">
      <c r="C12" s="80"/>
      <c r="D12" s="22" t="s">
        <v>35</v>
      </c>
      <c r="E12" s="87">
        <v>22491491</v>
      </c>
      <c r="F12" s="87"/>
      <c r="G12" s="87"/>
      <c r="H12" s="87"/>
      <c r="I12" s="88"/>
    </row>
    <row r="13" spans="1:14" ht="15" customHeight="1" x14ac:dyDescent="0.4">
      <c r="C13" s="80"/>
      <c r="D13" s="26" t="s">
        <v>16</v>
      </c>
      <c r="E13" s="87">
        <v>78632620</v>
      </c>
      <c r="F13" s="87"/>
      <c r="G13" s="87"/>
      <c r="H13" s="87"/>
      <c r="I13" s="88"/>
      <c r="M13" s="24"/>
      <c r="N13" s="24"/>
    </row>
    <row r="14" spans="1:14" ht="15" customHeight="1" x14ac:dyDescent="0.4">
      <c r="C14" s="106" t="s">
        <v>17</v>
      </c>
      <c r="D14" s="107"/>
      <c r="E14" s="104">
        <v>160557611</v>
      </c>
      <c r="F14" s="104"/>
      <c r="G14" s="104"/>
      <c r="H14" s="104"/>
      <c r="I14" s="105"/>
    </row>
    <row r="15" spans="1:14" ht="15" customHeight="1" thickBot="1" x14ac:dyDescent="0.45">
      <c r="C15" s="110" t="s">
        <v>36</v>
      </c>
      <c r="D15" s="111"/>
      <c r="E15" s="115">
        <f>SUM(E11:I14)</f>
        <v>398502610</v>
      </c>
      <c r="F15" s="115"/>
      <c r="G15" s="115"/>
      <c r="H15" s="115"/>
      <c r="I15" s="116"/>
    </row>
    <row r="16" spans="1:14" ht="15" customHeight="1" x14ac:dyDescent="0.4">
      <c r="C16" s="112" t="s">
        <v>40</v>
      </c>
      <c r="D16" s="113"/>
      <c r="E16" s="117">
        <v>80620</v>
      </c>
      <c r="F16" s="117"/>
      <c r="G16" s="117"/>
      <c r="H16" s="117"/>
      <c r="I16" s="118"/>
    </row>
    <row r="17" spans="2:9" ht="15" customHeight="1" thickBot="1" x14ac:dyDescent="0.45">
      <c r="C17" s="100" t="s">
        <v>37</v>
      </c>
      <c r="D17" s="114"/>
      <c r="E17" s="119">
        <v>12679</v>
      </c>
      <c r="F17" s="119"/>
      <c r="G17" s="119"/>
      <c r="H17" s="119"/>
      <c r="I17" s="120"/>
    </row>
    <row r="18" spans="2:9" ht="15" customHeight="1" x14ac:dyDescent="0.4">
      <c r="C18" s="112" t="s">
        <v>18</v>
      </c>
      <c r="D18" s="113"/>
      <c r="E18" s="59">
        <f>(E6+E8)/E16</f>
        <v>18336.126693128255</v>
      </c>
      <c r="F18" s="59"/>
      <c r="G18" s="59"/>
      <c r="H18" s="59"/>
      <c r="I18" s="60"/>
    </row>
    <row r="19" spans="2:9" ht="15" customHeight="1" thickBot="1" x14ac:dyDescent="0.45">
      <c r="C19" s="96" t="s">
        <v>39</v>
      </c>
      <c r="D19" s="97"/>
      <c r="E19" s="92">
        <f>E7/E17</f>
        <v>9293.699660856535</v>
      </c>
      <c r="F19" s="92"/>
      <c r="G19" s="92"/>
      <c r="H19" s="92"/>
      <c r="I19" s="93"/>
    </row>
    <row r="20" spans="2:9" ht="15" customHeight="1" x14ac:dyDescent="0.4">
      <c r="C20" s="9" t="s">
        <v>43</v>
      </c>
      <c r="D20" s="9"/>
      <c r="E20" s="9"/>
      <c r="F20" s="9"/>
      <c r="G20" s="9"/>
      <c r="H20" s="9"/>
      <c r="I20" s="9"/>
    </row>
    <row r="21" spans="2:9" ht="15" customHeight="1" x14ac:dyDescent="0.4">
      <c r="C21" s="9" t="s">
        <v>46</v>
      </c>
      <c r="D21" s="9"/>
      <c r="E21" s="9"/>
      <c r="F21" s="9"/>
      <c r="G21" s="9"/>
      <c r="H21" s="9"/>
      <c r="I21" s="9"/>
    </row>
    <row r="22" spans="2:9" ht="15" customHeight="1" x14ac:dyDescent="0.4"/>
    <row r="23" spans="2:9" ht="15" customHeight="1" x14ac:dyDescent="0.4">
      <c r="B23" s="1" t="s">
        <v>19</v>
      </c>
      <c r="C23" s="43" t="s">
        <v>20</v>
      </c>
      <c r="D23" s="43"/>
      <c r="E23" s="43"/>
      <c r="F23" s="43"/>
      <c r="G23" s="43"/>
    </row>
    <row r="24" spans="2:9" ht="12.75" thickBot="1" x14ac:dyDescent="0.45">
      <c r="C24" s="32"/>
      <c r="D24" s="32"/>
      <c r="E24" s="124" t="s">
        <v>21</v>
      </c>
      <c r="F24" s="124"/>
      <c r="G24" s="124" t="s">
        <v>22</v>
      </c>
      <c r="H24" s="124"/>
      <c r="I24" s="124"/>
    </row>
    <row r="25" spans="2:9" ht="15" customHeight="1" x14ac:dyDescent="0.4">
      <c r="C25" s="48" t="s">
        <v>23</v>
      </c>
      <c r="D25" s="49"/>
      <c r="E25" s="125"/>
      <c r="F25" s="126"/>
      <c r="G25" s="127"/>
      <c r="H25" s="127"/>
      <c r="I25" s="128"/>
    </row>
    <row r="26" spans="2:9" ht="15" customHeight="1" thickBot="1" x14ac:dyDescent="0.45">
      <c r="C26" s="50" t="s">
        <v>24</v>
      </c>
      <c r="D26" s="51"/>
      <c r="E26" s="129"/>
      <c r="F26" s="129"/>
      <c r="G26" s="129"/>
      <c r="H26" s="129"/>
      <c r="I26" s="130"/>
    </row>
    <row r="27" spans="2:9" ht="15" customHeight="1" thickBot="1" x14ac:dyDescent="0.45">
      <c r="C27" s="108" t="s">
        <v>53</v>
      </c>
      <c r="D27" s="109"/>
      <c r="E27" s="54">
        <v>24</v>
      </c>
      <c r="F27" s="55"/>
      <c r="G27" s="55"/>
      <c r="H27" s="55"/>
      <c r="I27" s="56"/>
    </row>
    <row r="28" spans="2:9" ht="15" customHeight="1" x14ac:dyDescent="0.4">
      <c r="C28" s="18" t="s">
        <v>45</v>
      </c>
      <c r="D28" s="18"/>
      <c r="E28" s="19"/>
      <c r="F28" s="19"/>
      <c r="G28" s="19"/>
      <c r="H28" s="19"/>
      <c r="I28" s="19"/>
    </row>
    <row r="29" spans="2:9" ht="15" customHeight="1" x14ac:dyDescent="0.4"/>
    <row r="30" spans="2:9" ht="15" customHeight="1" thickBot="1" x14ac:dyDescent="0.45">
      <c r="B30" s="1" t="s">
        <v>25</v>
      </c>
      <c r="C30" s="43" t="s">
        <v>26</v>
      </c>
      <c r="D30" s="43"/>
      <c r="E30" s="43"/>
      <c r="F30" s="43"/>
      <c r="G30" s="43"/>
    </row>
    <row r="31" spans="2:9" ht="15" customHeight="1" x14ac:dyDescent="0.4">
      <c r="C31" s="52" t="s">
        <v>27</v>
      </c>
      <c r="D31" s="33" t="s">
        <v>28</v>
      </c>
      <c r="E31" s="44">
        <f>(E6+E7)/E9</f>
        <v>0.66276401043489841</v>
      </c>
      <c r="F31" s="44"/>
      <c r="G31" s="44"/>
      <c r="H31" s="44"/>
      <c r="I31" s="45"/>
    </row>
    <row r="32" spans="2:9" ht="15" customHeight="1" thickBot="1" x14ac:dyDescent="0.45">
      <c r="C32" s="53"/>
      <c r="D32" s="34" t="s">
        <v>29</v>
      </c>
      <c r="E32" s="46">
        <f>E8/E9</f>
        <v>0.33723598956510159</v>
      </c>
      <c r="F32" s="46"/>
      <c r="G32" s="46"/>
      <c r="H32" s="46"/>
      <c r="I32" s="47"/>
    </row>
    <row r="33" spans="2:9" ht="15" customHeight="1" x14ac:dyDescent="0.4"/>
    <row r="34" spans="2:9" ht="15" customHeight="1" thickBot="1" x14ac:dyDescent="0.45">
      <c r="B34" s="1" t="s">
        <v>30</v>
      </c>
      <c r="C34" s="43" t="s">
        <v>31</v>
      </c>
      <c r="D34" s="43"/>
      <c r="E34" s="43"/>
      <c r="F34" s="43"/>
      <c r="G34" s="43"/>
      <c r="H34" s="43"/>
      <c r="I34" s="43"/>
    </row>
    <row r="35" spans="2:9" ht="69.95" customHeight="1" thickBot="1" x14ac:dyDescent="0.45">
      <c r="C35" s="3" t="s">
        <v>32</v>
      </c>
      <c r="D35" s="121"/>
      <c r="E35" s="122"/>
      <c r="F35" s="122"/>
      <c r="G35" s="122"/>
      <c r="H35" s="122"/>
      <c r="I35" s="123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効果検証様式（集計値）</vt:lpstr>
      <vt:lpstr>R4.10</vt:lpstr>
      <vt:lpstr>R4.11</vt:lpstr>
      <vt:lpstr>R4.12</vt:lpstr>
      <vt:lpstr>R5.1</vt:lpstr>
      <vt:lpstr>R5.2</vt:lpstr>
      <vt:lpstr>R5.3</vt:lpstr>
      <vt:lpstr>R5.4</vt:lpstr>
      <vt:lpstr>R5.5</vt:lpstr>
      <vt:lpstr>R5.6</vt:lpstr>
      <vt:lpstr>R5.7</vt:lpstr>
      <vt:lpstr>R4.10!Print_Area</vt:lpstr>
      <vt:lpstr>R4.11!Print_Area</vt:lpstr>
      <vt:lpstr>R4.12!Print_Area</vt:lpstr>
      <vt:lpstr>R5.1!Print_Area</vt:lpstr>
      <vt:lpstr>R5.2!Print_Area</vt:lpstr>
      <vt:lpstr>R5.3!Print_Area</vt:lpstr>
      <vt:lpstr>R5.4!Print_Area</vt:lpstr>
      <vt:lpstr>R5.5!Print_Area</vt:lpstr>
      <vt:lpstr>R5.6!Print_Area</vt:lpstr>
      <vt:lpstr>R5.7!Print_Area</vt:lpstr>
      <vt:lpstr>'効果検証様式（集計値）'!Print_Area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