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20496" windowHeight="753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<sst xmlns="http://schemas.openxmlformats.org/spreadsheetml/2006/main" count="1189" uniqueCount="622">
  <si>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</si>
  <si>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</si>
  <si>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</si>
  <si>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</si>
  <si>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</si>
  <si>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</si>
  <si>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</si>
  <si>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</si>
  <si>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</si>
  <si>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</si>
  <si>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</si>
  <si>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</si>
  <si>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</si>
  <si>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</si>
  <si>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</si>
  <si>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</si>
  <si>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</si>
  <si>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</si>
  <si>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</si>
  <si>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</si>
  <si>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</si>
  <si>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</si>
  <si>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</si>
  <si>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</si>
  <si>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</si>
  <si>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</si>
  <si>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</si>
  <si>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</si>
  <si>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</si>
  <si>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</si>
  <si>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</si>
  <si>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</si>
  <si>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</si>
  <si>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</si>
  <si>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</si>
  <si>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</si>
  <si>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</si>
  <si>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</si>
  <si>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</si>
  <si>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</si>
  <si>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</si>
  <si>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</si>
  <si>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</si>
  <si>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</si>
  <si>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</si>
  <si>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</si>
  <si>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</si>
  <si>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</si>
  <si>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</si>
  <si>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</si>
  <si>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</si>
  <si>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</si>
  <si>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</si>
  <si>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</si>
  <si>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</si>
  <si>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</si>
  <si>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</si>
  <si>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</si>
  <si>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</si>
  <si>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</si>
  <si>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</si>
  <si>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</si>
  <si>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</si>
  <si>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</si>
  <si>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</si>
  <si>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</si>
  <si>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</si>
  <si>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</si>
  <si>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</si>
  <si>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</si>
  <si>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</si>
  <si>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</si>
  <si>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</si>
  <si>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</si>
  <si>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</si>
  <si>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</si>
  <si>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</si>
  <si>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</si>
  <si>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</si>
  <si>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</si>
  <si>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</si>
  <si>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</si>
  <si>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</si>
  <si>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</si>
  <si>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</si>
  <si>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</si>
  <si>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</si>
  <si>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</si>
  <si>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</si>
  <si>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</si>
  <si>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</si>
  <si>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</si>
  <si>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</si>
  <si>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</si>
  <si>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</si>
  <si>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</si>
  <si>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</si>
  <si>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</si>
  <si>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</si>
  <si>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</si>
  <si>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</si>
  <si>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</si>
  <si>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</si>
  <si>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</si>
  <si>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</si>
  <si>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</si>
  <si>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</si>
  <si>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</si>
  <si>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</si>
  <si>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</si>
  <si>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</si>
  <si>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</si>
  <si>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</si>
  <si>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</si>
  <si>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</si>
  <si>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</si>
  <si>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</si>
  <si>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</si>
  <si>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</si>
  <si>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</si>
  <si>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</si>
  <si>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</si>
  <si>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</si>
  <si>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</si>
  <si>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</si>
  <si>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</si>
  <si>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</si>
  <si>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</si>
  <si>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</si>
  <si>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</si>
  <si>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</si>
  <si>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</si>
  <si>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</si>
  <si>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</si>
  <si>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</si>
  <si>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</si>
  <si>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</si>
  <si>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</si>
  <si>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</si>
  <si>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</si>
  <si>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</si>
  <si>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</si>
  <si>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</si>
  <si>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</si>
  <si>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</si>
  <si>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</si>
  <si>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</si>
  <si>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</si>
  <si>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</si>
  <si>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</si>
  <si>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</si>
  <si>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</si>
  <si>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</si>
  <si>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</si>
  <si>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</si>
  <si>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</si>
  <si>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</si>
  <si>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</si>
  <si>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</si>
  <si>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</si>
  <si>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</si>
  <si>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</si>
  <si>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</si>
  <si>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</si>
  <si>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</si>
  <si>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</si>
  <si>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</si>
  <si>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</si>
  <si>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</si>
  <si>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</si>
  <si>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</si>
  <si>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</si>
  <si>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</si>
  <si>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</si>
  <si>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</si>
  <si>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</si>
  <si>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</si>
  <si>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</si>
  <si>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</si>
  <si>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</si>
  <si>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</si>
  <si>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</si>
  <si>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</si>
  <si>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</si>
  <si>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</si>
  <si>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</si>
  <si>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</si>
  <si>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</si>
  <si>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</si>
  <si>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</si>
  <si>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</si>
  <si>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</si>
  <si>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</si>
  <si>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</si>
  <si>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</si>
  <si>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</si>
  <si>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</si>
  <si>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</si>
  <si>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</si>
  <si>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</si>
  <si>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</si>
  <si>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</si>
  <si>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</si>
  <si>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</si>
  <si>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</si>
  <si>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</si>
  <si>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</si>
  <si>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</si>
  <si>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</si>
  <si>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</si>
  <si>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</si>
  <si>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</si>
  <si>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</si>
  <si>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</si>
  <si>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三重県熊野市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</si>
  <si>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</si>
  <si>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</si>
  <si>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</si>
  <si>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</si>
  <si>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</si>
  <si>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</si>
  <si>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</si>
  <si>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</si>
  <si>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</si>
  <si>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</si>
  <si>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</si>
  <si>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</si>
  <si>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</si>
  <si>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</si>
  <si>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</si>
  <si>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</si>
  <si>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</si>
  <si>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</si>
  <si>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</si>
  <si>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</si>
  <si>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</si>
  <si>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</si>
  <si>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</si>
  <si>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</si>
  <si>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</si>
  <si>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</si>
  <si>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</si>
  <si>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</si>
  <si>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</si>
  <si>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</si>
  <si>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</si>
  <si>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</si>
  <si>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</si>
  <si>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</si>
  <si>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</si>
  <si>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</si>
  <si>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</si>
  <si>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</si>
  <si>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</si>
  <si>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</si>
  <si>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</si>
  <si>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</si>
  <si>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</si>
  <si>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</si>
  <si>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</si>
  <si>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</si>
  <si>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</si>
  <si>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</si>
  <si>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</si>
  <si>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</si>
  <si>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</si>
  <si>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</si>
  <si>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</si>
  <si>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</si>
  <si>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</si>
  <si>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</si>
  <si>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</si>
  <si>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</si>
  <si>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</si>
  <si>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</si>
  <si>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</si>
  <si>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</si>
  <si>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</si>
  <si>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</si>
  <si>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</si>
  <si>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</si>
  <si>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</si>
  <si>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</si>
  <si>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</si>
  <si>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</si>
  <si>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</si>
  <si>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</si>
  <si>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</si>
  <si>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</si>
  <si>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</si>
  <si>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</si>
  <si>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</si>
  <si>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</si>
  <si>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</si>
  <si>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</si>
  <si>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</si>
  <si>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</si>
  <si>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</si>
  <si>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</si>
  <si>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</si>
  <si>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</si>
  <si>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</si>
  <si>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</si>
  <si>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</si>
  <si>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</si>
  <si>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</si>
  <si>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</si>
  <si>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</si>
  <si>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</si>
  <si>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</si>
  <si>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</si>
  <si>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</si>
  <si>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</si>
  <si>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</si>
  <si>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</si>
  <si>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</si>
  <si>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</si>
  <si>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</si>
  <si>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</si>
  <si>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</si>
  <si>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</si>
  <si>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</si>
  <si>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</si>
  <si>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</si>
  <si>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</si>
  <si>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</si>
  <si>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</si>
  <si>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</si>
  <si>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</si>
  <si>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</si>
  <si>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</si>
  <si>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</si>
  <si>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</si>
  <si>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</si>
  <si>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</si>
  <si>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</si>
  <si>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</si>
  <si>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</si>
  <si>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</si>
  <si>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</si>
  <si>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</si>
  <si>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</si>
  <si>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</si>
  <si>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</si>
  <si>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</si>
  <si>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</si>
  <si>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</si>
  <si>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</si>
  <si>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</si>
  <si>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</si>
  <si>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</si>
  <si>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</si>
  <si>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</si>
  <si>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</si>
  <si>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</si>
  <si>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</si>
  <si>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</si>
  <si>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</si>
  <si>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</si>
  <si>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</si>
  <si>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</si>
  <si>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</si>
  <si>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</si>
  <si>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</si>
  <si>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</si>
  <si>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</si>
  <si>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</si>
  <si>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</si>
  <si>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</si>
  <si>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三重県熊野市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</si>
  <si>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</si>
  <si>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</si>
  <si>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</si>
  <si>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</si>
  <si>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</si>
  <si>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</si>
  <si>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</si>
  <si>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</si>
  <si>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</si>
  <si>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</si>
  <si>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</si>
  <si>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</si>
  <si>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</si>
  <si>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</si>
  <si>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</si>
  <si>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</si>
  <si>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</si>
  <si>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</si>
  <si>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</si>
  <si>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</si>
  <si>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市有林整備事業特別会計</t>
    <phoneticPr fontId="5"/>
  </si>
  <si>
    <t>紀和診療所事業特別会計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</si>
  <si>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</si>
  <si>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</si>
  <si>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</si>
  <si>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</si>
  <si>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</si>
  <si>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</si>
  <si>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</si>
  <si>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</si>
  <si>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</si>
  <si>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</si>
  <si>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</si>
  <si>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</si>
  <si>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</si>
  <si>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</si>
  <si>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</si>
  <si>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</si>
  <si>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</si>
  <si>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</si>
  <si>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紀和地区水道事業特別会計</t>
    <phoneticPr fontId="5"/>
  </si>
  <si>
    <t>法非適用企業</t>
    <phoneticPr fontId="5"/>
  </si>
  <si>
    <t>青年の家事業特別会計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</si>
  <si>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</si>
  <si>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</si>
  <si>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</si>
  <si>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</si>
  <si>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</si>
  <si>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</si>
  <si>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</si>
  <si>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</si>
  <si>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</si>
  <si>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</si>
  <si>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</si>
  <si>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</si>
  <si>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</si>
  <si>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</si>
  <si>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</si>
  <si>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</si>
  <si>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</si>
  <si>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</si>
  <si>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</si>
  <si>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</si>
  <si>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</si>
  <si>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</si>
  <si>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</si>
  <si>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</si>
  <si>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</si>
  <si>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</si>
  <si>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</si>
  <si>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</si>
  <si>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</si>
  <si>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</si>
  <si>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</si>
  <si>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</si>
  <si>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</si>
  <si>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</si>
  <si>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</si>
  <si>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</si>
  <si>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</si>
  <si>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</si>
  <si>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</si>
  <si>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</si>
  <si>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</si>
  <si>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</si>
  <si>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</si>
  <si>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</si>
  <si>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</si>
  <si>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</si>
  <si>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</si>
  <si>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</si>
  <si>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</si>
  <si>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</si>
  <si>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</si>
  <si>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</si>
  <si>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</si>
  <si>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</si>
  <si>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</si>
  <si>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</si>
  <si>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</si>
  <si>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</si>
  <si>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</si>
  <si>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</si>
  <si>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</si>
  <si>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</si>
  <si>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</si>
  <si>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</si>
  <si>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</si>
  <si>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</si>
  <si>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</si>
  <si>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</si>
  <si>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</si>
  <si>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</si>
  <si>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</si>
  <si>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</si>
  <si>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</si>
  <si>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</si>
  <si>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</si>
  <si>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</si>
  <si>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</si>
  <si>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</si>
  <si>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</si>
  <si>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</si>
  <si>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</si>
  <si>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</si>
  <si>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</si>
  <si>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</si>
  <si>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</si>
  <si>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</si>
  <si>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</si>
  <si>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</si>
  <si>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</si>
  <si>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</si>
  <si>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</si>
  <si>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</si>
  <si>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</si>
  <si>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</si>
  <si>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</si>
  <si>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</si>
  <si>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</si>
  <si>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</si>
  <si>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</si>
  <si>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</si>
  <si>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</si>
  <si>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</si>
  <si>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</si>
  <si>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</si>
  <si>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</si>
  <si>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</si>
  <si>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</si>
  <si>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</si>
  <si>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</si>
  <si>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</si>
  <si>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</si>
  <si>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</si>
  <si>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</si>
  <si>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</si>
  <si>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</si>
  <si>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</si>
  <si>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</si>
  <si>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</si>
  <si>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</si>
  <si>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</si>
  <si>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</si>
  <si>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</si>
  <si>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</si>
  <si>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</si>
  <si>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</si>
  <si>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</si>
  <si>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</si>
  <si>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</si>
  <si>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</si>
  <si>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</si>
  <si>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</si>
  <si>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</si>
  <si>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</si>
  <si>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</si>
  <si>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</si>
  <si>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</si>
  <si>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</si>
  <si>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</si>
  <si>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</si>
  <si>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</si>
  <si>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</si>
  <si>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</si>
  <si>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</si>
  <si>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</si>
  <si>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</si>
  <si>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</si>
  <si>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</si>
  <si>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</si>
  <si>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6.00</t>
  </si>
  <si>
    <t>▲ 6.11</t>
  </si>
  <si>
    <t>▲ 3.02</t>
  </si>
  <si>
    <t>▲ 1.18</t>
  </si>
  <si>
    <t>▲ 0.42</t>
  </si>
  <si>
    <t>一般会計</t>
  </si>
  <si>
    <t>水道事業会計</t>
  </si>
  <si>
    <t>国民健康保険事業特別会計</t>
  </si>
  <si>
    <t>紀和診療所事業特別会計</t>
  </si>
  <si>
    <t>後期高齢者医療事業特別会計</t>
  </si>
  <si>
    <t>紀和地区水道事業特別会計</t>
  </si>
  <si>
    <t>市有林整備事業特別会計</t>
  </si>
  <si>
    <t>青年の家事業特別会計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</si>
  <si>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</si>
  <si>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</si>
  <si>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</si>
  <si>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</si>
  <si>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</si>
  <si>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</si>
  <si>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</si>
  <si>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</si>
  <si>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</si>
  <si>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熊野市土地開発公社</t>
    <rPh sb="0" eb="3">
      <t>クマノシ</t>
    </rPh>
    <rPh sb="3" eb="5">
      <t>トチ</t>
    </rPh>
    <rPh sb="5" eb="7">
      <t>カイハツ</t>
    </rPh>
    <rPh sb="7" eb="9">
      <t>コウシャ</t>
    </rPh>
    <phoneticPr fontId="2"/>
  </si>
  <si>
    <t>熊野市ふるさと振興公社</t>
    <rPh sb="0" eb="3">
      <t>クマノシ</t>
    </rPh>
    <rPh sb="7" eb="9">
      <t>シンコウ</t>
    </rPh>
    <rPh sb="9" eb="11">
      <t>コウシャ</t>
    </rPh>
    <phoneticPr fontId="2"/>
  </si>
  <si>
    <t>熊野市観光公社</t>
    <rPh sb="0" eb="3">
      <t>クマノシ</t>
    </rPh>
    <rPh sb="3" eb="5">
      <t>カンコウ</t>
    </rPh>
    <rPh sb="5" eb="7">
      <t>コウシャ</t>
    </rPh>
    <phoneticPr fontId="2"/>
  </si>
  <si>
    <t>紀南病院組合　紀南病院会計</t>
    <rPh sb="0" eb="2">
      <t>キナン</t>
    </rPh>
    <rPh sb="2" eb="4">
      <t>ビョウイン</t>
    </rPh>
    <rPh sb="4" eb="6">
      <t>クミアイ</t>
    </rPh>
    <rPh sb="7" eb="9">
      <t>キナン</t>
    </rPh>
    <rPh sb="9" eb="11">
      <t>ビョウイン</t>
    </rPh>
    <rPh sb="11" eb="13">
      <t>カイケイ</t>
    </rPh>
    <phoneticPr fontId="2"/>
  </si>
  <si>
    <t>南牟婁清掃施設組合 一般会計</t>
    <rPh sb="0" eb="3">
      <t>ミナミムロ</t>
    </rPh>
    <rPh sb="3" eb="5">
      <t>セイソウ</t>
    </rPh>
    <rPh sb="5" eb="7">
      <t>シセツ</t>
    </rPh>
    <rPh sb="7" eb="9">
      <t>クミアイ</t>
    </rPh>
    <rPh sb="10" eb="12">
      <t>イッパン</t>
    </rPh>
    <rPh sb="12" eb="14">
      <t>カイケイ</t>
    </rPh>
    <phoneticPr fontId="19"/>
  </si>
  <si>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9"/>
  </si>
  <si>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9"/>
  </si>
  <si>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19"/>
  </si>
  <si>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19"/>
  </si>
  <si>
    <t>紀南社会福祉施設組合 一般会計</t>
    <rPh sb="0" eb="1">
      <t>キ</t>
    </rPh>
    <rPh sb="1" eb="2">
      <t>ナン</t>
    </rPh>
    <rPh sb="2" eb="4">
      <t>シャカイ</t>
    </rPh>
    <rPh sb="4" eb="6">
      <t>フクシ</t>
    </rPh>
    <rPh sb="6" eb="8">
      <t>シセツ</t>
    </rPh>
    <rPh sb="8" eb="10">
      <t>クミアイ</t>
    </rPh>
    <rPh sb="11" eb="13">
      <t>イッパン</t>
    </rPh>
    <rPh sb="13" eb="15">
      <t>カイケイ</t>
    </rPh>
    <phoneticPr fontId="19"/>
  </si>
  <si>
    <t>紀南社会福祉施設組合 指定訪問介護特別会計</t>
    <rPh sb="0" eb="1">
      <t>キ</t>
    </rPh>
    <rPh sb="1" eb="2">
      <t>ナン</t>
    </rPh>
    <rPh sb="2" eb="4">
      <t>シャカイ</t>
    </rPh>
    <rPh sb="4" eb="6">
      <t>フクシ</t>
    </rPh>
    <rPh sb="6" eb="8">
      <t>シセツ</t>
    </rPh>
    <rPh sb="8" eb="10">
      <t>クミアイ</t>
    </rPh>
    <rPh sb="11" eb="13">
      <t>シテイ</t>
    </rPh>
    <rPh sb="13" eb="15">
      <t>ホウモン</t>
    </rPh>
    <rPh sb="15" eb="17">
      <t>カイゴ</t>
    </rPh>
    <rPh sb="17" eb="19">
      <t>トクベツ</t>
    </rPh>
    <rPh sb="19" eb="21">
      <t>カイケイ</t>
    </rPh>
    <phoneticPr fontId="19"/>
  </si>
  <si>
    <t>紀南特別養護老人ホーム組合 一般会計</t>
    <rPh sb="0" eb="1">
      <t>キ</t>
    </rPh>
    <rPh sb="1" eb="2">
      <t>ナン</t>
    </rPh>
    <rPh sb="2" eb="4">
      <t>トクベツ</t>
    </rPh>
    <rPh sb="4" eb="6">
      <t>ヨウゴ</t>
    </rPh>
    <rPh sb="6" eb="8">
      <t>ロウジン</t>
    </rPh>
    <rPh sb="11" eb="13">
      <t>クミアイ</t>
    </rPh>
    <rPh sb="14" eb="16">
      <t>イッパン</t>
    </rPh>
    <rPh sb="16" eb="18">
      <t>カイケイ</t>
    </rPh>
    <phoneticPr fontId="19"/>
  </si>
  <si>
    <t>紀南特別養護老人ホーム組合 地域密着型介護老人福祉事業特別会計</t>
    <rPh sb="0" eb="1">
      <t>キ</t>
    </rPh>
    <rPh sb="1" eb="2">
      <t>ナン</t>
    </rPh>
    <rPh sb="2" eb="4">
      <t>トクベツ</t>
    </rPh>
    <rPh sb="4" eb="6">
      <t>ヨウゴ</t>
    </rPh>
    <rPh sb="6" eb="8">
      <t>ロウジン</t>
    </rPh>
    <rPh sb="11" eb="13">
      <t>クミアイ</t>
    </rPh>
    <rPh sb="14" eb="16">
      <t>チイキ</t>
    </rPh>
    <rPh sb="16" eb="19">
      <t>ミッチャクガタ</t>
    </rPh>
    <rPh sb="19" eb="21">
      <t>カイゴ</t>
    </rPh>
    <rPh sb="21" eb="23">
      <t>ロウジン</t>
    </rPh>
    <rPh sb="23" eb="25">
      <t>フクシ</t>
    </rPh>
    <rPh sb="25" eb="27">
      <t>ジギョウ</t>
    </rPh>
    <rPh sb="27" eb="29">
      <t>トクベツ</t>
    </rPh>
    <rPh sb="29" eb="31">
      <t>カイケイ</t>
    </rPh>
    <phoneticPr fontId="19"/>
  </si>
  <si>
    <t>紀南介護保険広域連合 一般会計</t>
    <rPh sb="0" eb="1">
      <t>キ</t>
    </rPh>
    <rPh sb="1" eb="2">
      <t>ナン</t>
    </rPh>
    <rPh sb="2" eb="4">
      <t>カイゴ</t>
    </rPh>
    <rPh sb="4" eb="6">
      <t>ホケン</t>
    </rPh>
    <rPh sb="6" eb="8">
      <t>コウイキ</t>
    </rPh>
    <rPh sb="8" eb="10">
      <t>レンゴウ</t>
    </rPh>
    <rPh sb="11" eb="13">
      <t>イッパン</t>
    </rPh>
    <rPh sb="13" eb="15">
      <t>カイケイ</t>
    </rPh>
    <phoneticPr fontId="19"/>
  </si>
  <si>
    <t>紀南介護保険広域連合 介護保険事業特別会計</t>
    <rPh sb="0" eb="1">
      <t>キ</t>
    </rPh>
    <rPh sb="1" eb="2">
      <t>ナン</t>
    </rPh>
    <rPh sb="2" eb="4">
      <t>カイゴ</t>
    </rPh>
    <rPh sb="4" eb="6">
      <t>ホケン</t>
    </rPh>
    <rPh sb="6" eb="8">
      <t>コウイキ</t>
    </rPh>
    <rPh sb="8" eb="10">
      <t>レンゴウ</t>
    </rPh>
    <rPh sb="11" eb="13">
      <t>カイゴ</t>
    </rPh>
    <rPh sb="13" eb="15">
      <t>ホケン</t>
    </rPh>
    <rPh sb="15" eb="17">
      <t>ジギョウ</t>
    </rPh>
    <rPh sb="17" eb="19">
      <t>トクベツ</t>
    </rPh>
    <rPh sb="19" eb="21">
      <t>カイケイ</t>
    </rPh>
    <phoneticPr fontId="19"/>
  </si>
  <si>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19"/>
  </si>
  <si>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9"/>
  </si>
  <si>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9"/>
  </si>
  <si>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</si>
  <si>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t>
    <phoneticPr fontId="2"/>
  </si>
  <si>
    <t>地域振興基金</t>
    <rPh sb="0" eb="2">
      <t>チイキ</t>
    </rPh>
    <rPh sb="2" eb="4">
      <t>シンコウ</t>
    </rPh>
    <rPh sb="4" eb="6">
      <t>キキン</t>
    </rPh>
    <phoneticPr fontId="5"/>
  </si>
  <si>
    <t>まちづくり応援基金</t>
    <rPh sb="5" eb="7">
      <t>オウエン</t>
    </rPh>
    <rPh sb="7" eb="9">
      <t>キキン</t>
    </rPh>
    <phoneticPr fontId="2"/>
  </si>
  <si>
    <t>明日を拓くふるさと創生基金</t>
    <rPh sb="0" eb="2">
      <t>アス</t>
    </rPh>
    <rPh sb="3" eb="4">
      <t>ヒラ</t>
    </rPh>
    <rPh sb="9" eb="11">
      <t>ソウセイ</t>
    </rPh>
    <rPh sb="11" eb="13">
      <t>キキン</t>
    </rPh>
    <phoneticPr fontId="5"/>
  </si>
  <si>
    <t>地方創生雇用創出基金</t>
    <rPh sb="0" eb="2">
      <t>チホウ</t>
    </rPh>
    <rPh sb="2" eb="10">
      <t>ソウセイコヨウソウシュツキキン</t>
    </rPh>
    <phoneticPr fontId="5"/>
  </si>
  <si>
    <t>こどもは宝・未来への希望基金</t>
    <rPh sb="4" eb="5">
      <t>タカラ</t>
    </rPh>
    <rPh sb="6" eb="8">
      <t>ミライ</t>
    </rPh>
    <rPh sb="10" eb="12">
      <t>キボウ</t>
    </rPh>
    <rPh sb="12" eb="14">
      <t>キキン</t>
    </rPh>
    <phoneticPr fontId="2"/>
  </si>
  <si>
    <t>-</t>
    <phoneticPr fontId="2"/>
  </si>
  <si>
    <t>-</t>
    <phoneticPr fontId="2"/>
  </si>
  <si>
    <t>東紀州環境施設組合</t>
    <rPh sb="0" eb="1">
      <t>ヒガシ</t>
    </rPh>
    <rPh sb="1" eb="3">
      <t>キシュウ</t>
    </rPh>
    <rPh sb="3" eb="5">
      <t>カンキョウ</t>
    </rPh>
    <rPh sb="5" eb="7">
      <t>シセツ</t>
    </rPh>
    <rPh sb="7" eb="9">
      <t>クミアイ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</si>
  <si>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</si>
  <si>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</si>
  <si>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</si>
  <si>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</si>
  <si>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</si>
  <si>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</si>
  <si>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</si>
  <si>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</si>
  <si>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</si>
  <si>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</si>
  <si>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将来負担比率について、地方債現在高が減少し、充当可能基金が増えたこともあり、充当可能な財源等が将来負担額を上回っている。今後も現在と将来の負担のバランスを考えた財政運営に努めていく。
実質公債費比率について、起債対象事業の適切な選択により元利償還金の抑制を図った結果、類似団体と比較しても低い水準で推移している。引き続き、起債対象事業の適切な選択等により、発行額の抑制を図る。</t>
    <rPh sb="0" eb="2">
      <t>ショウライ</t>
    </rPh>
    <rPh sb="2" eb="4">
      <t>フタン</t>
    </rPh>
    <rPh sb="4" eb="6">
      <t>ヒリツ</t>
    </rPh>
    <rPh sb="11" eb="14">
      <t>チホウサイ</t>
    </rPh>
    <rPh sb="14" eb="16">
      <t>ゲンザイ</t>
    </rPh>
    <rPh sb="16" eb="17">
      <t>ダカ</t>
    </rPh>
    <rPh sb="18" eb="20">
      <t>ゲンショウ</t>
    </rPh>
    <rPh sb="22" eb="24">
      <t>ジュウトウ</t>
    </rPh>
    <rPh sb="24" eb="26">
      <t>カノウ</t>
    </rPh>
    <rPh sb="26" eb="28">
      <t>キキン</t>
    </rPh>
    <rPh sb="29" eb="30">
      <t>フ</t>
    </rPh>
    <rPh sb="38" eb="40">
      <t>ジュウトウ</t>
    </rPh>
    <rPh sb="40" eb="42">
      <t>カノウ</t>
    </rPh>
    <rPh sb="43" eb="45">
      <t>ザイゲン</t>
    </rPh>
    <rPh sb="45" eb="46">
      <t>トウ</t>
    </rPh>
    <rPh sb="47" eb="49">
      <t>ショウライ</t>
    </rPh>
    <rPh sb="49" eb="51">
      <t>フタン</t>
    </rPh>
    <rPh sb="51" eb="52">
      <t>ガク</t>
    </rPh>
    <rPh sb="53" eb="55">
      <t>ウワマワ</t>
    </rPh>
    <rPh sb="60" eb="62">
      <t>コンゴ</t>
    </rPh>
    <rPh sb="63" eb="65">
      <t>ゲンザイ</t>
    </rPh>
    <rPh sb="66" eb="68">
      <t>ショウライ</t>
    </rPh>
    <rPh sb="69" eb="71">
      <t>フタン</t>
    </rPh>
    <rPh sb="77" eb="78">
      <t>カンガ</t>
    </rPh>
    <rPh sb="80" eb="82">
      <t>ザイセイ</t>
    </rPh>
    <rPh sb="82" eb="84">
      <t>ウンエイ</t>
    </rPh>
    <rPh sb="85" eb="86">
      <t>ツト</t>
    </rPh>
    <rPh sb="93" eb="95">
      <t>ジッシツ</t>
    </rPh>
    <rPh sb="95" eb="98">
      <t>コウサイヒ</t>
    </rPh>
    <rPh sb="98" eb="100">
      <t>ヒリツ</t>
    </rPh>
    <rPh sb="105" eb="107">
      <t>キサイ</t>
    </rPh>
    <rPh sb="107" eb="109">
      <t>タイショウ</t>
    </rPh>
    <rPh sb="109" eb="111">
      <t>ジギョウ</t>
    </rPh>
    <rPh sb="112" eb="114">
      <t>テキセツ</t>
    </rPh>
    <rPh sb="115" eb="117">
      <t>センタク</t>
    </rPh>
    <rPh sb="120" eb="122">
      <t>ガンリ</t>
    </rPh>
    <rPh sb="122" eb="125">
      <t>ショウカンキン</t>
    </rPh>
    <rPh sb="126" eb="128">
      <t>ヨクセイ</t>
    </rPh>
    <rPh sb="129" eb="130">
      <t>ハカ</t>
    </rPh>
    <rPh sb="132" eb="134">
      <t>ケッカ</t>
    </rPh>
    <rPh sb="135" eb="137">
      <t>ルイジ</t>
    </rPh>
    <rPh sb="137" eb="139">
      <t>ダンタイ</t>
    </rPh>
    <rPh sb="140" eb="142">
      <t>ヒカク</t>
    </rPh>
    <rPh sb="145" eb="146">
      <t>ヒク</t>
    </rPh>
    <rPh sb="147" eb="149">
      <t>スイジュン</t>
    </rPh>
    <rPh sb="150" eb="152">
      <t>スイイ</t>
    </rPh>
    <rPh sb="157" eb="158">
      <t>ヒ</t>
    </rPh>
    <rPh sb="159" eb="160">
      <t>ツヅ</t>
    </rPh>
    <rPh sb="164" eb="166">
      <t>タイショウ</t>
    </rPh>
    <rPh sb="166" eb="168">
      <t>ジギョウ</t>
    </rPh>
    <rPh sb="169" eb="171">
      <t>テキセツ</t>
    </rPh>
    <rPh sb="172" eb="174">
      <t>センタク</t>
    </rPh>
    <rPh sb="174" eb="175">
      <t>トウ</t>
    </rPh>
    <rPh sb="179" eb="182">
      <t>ハッコウガク</t>
    </rPh>
    <rPh sb="183" eb="185">
      <t>ヨクセイ</t>
    </rPh>
    <rPh sb="186" eb="18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</si>
</sst>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B534-47AD-A6DE-E1117170CB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90546</c:v>
                </c:pt>
                <c:pt idx="1">
                  <c:v>113280</c:v>
                </c:pt>
                <c:pt idx="2">
                  <c:v>116211</c:v>
                </c:pt>
                <c:pt idx="3">
                  <c:v>95621</c:v>
                </c:pt>
                <c:pt idx="4">
                  <c:v>132162</c:v>
                </c:pt>
              </c:numCache>
            </c:numRef>
          </c:val>
          <c:smooth val="0"/>
          <c:extLst>
            <c:ext xmlns:c16="http://schemas.microsoft.com/office/drawing/2014/chart" uri="{C3380CC4-5D6E-409C-BE32-E72D297353CC}">
              <c16:uniqueId val="{00000001-B534-47AD-A6DE-E1117170CB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8.7200000000000006</c:v>
                </c:pt>
                <c:pt idx="1">
                  <c:v>8.39</c:v>
                </c:pt>
                <c:pt idx="2">
                  <c:v>9.56</c:v>
                </c:pt>
                <c:pt idx="3">
                  <c:v>11.94</c:v>
                </c:pt>
                <c:pt idx="4">
                  <c:v>10.94</c:v>
                </c:pt>
              </c:numCache>
            </c:numRef>
          </c:val>
          <c:extLst>
            <c:ext xmlns:c16="http://schemas.microsoft.com/office/drawing/2014/chart" uri="{C3380CC4-5D6E-409C-BE32-E72D297353CC}">
              <c16:uniqueId val="{00000000-0FD6-42C3-9884-3DC137B4E8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47.51</c:v>
                </c:pt>
                <c:pt idx="1">
                  <c:v>46.84</c:v>
                </c:pt>
                <c:pt idx="2">
                  <c:v>46.53</c:v>
                </c:pt>
                <c:pt idx="3">
                  <c:v>44.85</c:v>
                </c:pt>
                <c:pt idx="4">
                  <c:v>48.58</c:v>
                </c:pt>
              </c:numCache>
            </c:numRef>
          </c:val>
          <c:extLst>
            <c:ext xmlns:c16="http://schemas.microsoft.com/office/drawing/2014/chart" uri="{C3380CC4-5D6E-409C-BE32-E72D297353CC}">
              <c16:uniqueId val="{00000001-0FD6-42C3-9884-3DC137B4E8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c:v>
                </c:pt>
                <c:pt idx="1">
                  <c:v>-6.11</c:v>
                </c:pt>
                <c:pt idx="2">
                  <c:v>-3.02</c:v>
                </c:pt>
                <c:pt idx="3">
                  <c:v>-1.18</c:v>
                </c:pt>
                <c:pt idx="4">
                  <c:v>-0.42</c:v>
                </c:pt>
              </c:numCache>
            </c:numRef>
          </c:val>
          <c:smooth val="0"/>
          <c:extLst>
            <c:ext xmlns:c16="http://schemas.microsoft.com/office/drawing/2014/chart" uri="{C3380CC4-5D6E-409C-BE32-E72D297353CC}">
              <c16:uniqueId val="{00000002-0FD6-42C3-9884-3DC137B4E8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4A-4C15-84D0-FEDFE64B49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4A-4C15-84D0-FEDFE64B49FA}"/>
            </c:ext>
          </c:extLst>
        </c:ser>
        <c:ser>
          <c:idx val="2"/>
          <c:order val="2"/>
          <c:tx>
            <c:strRef>
              <c:f>データシート!$A$29</c:f>
              <c:strCache>
                <c:ptCount val="1"/>
                <c:pt idx="0">
                  <c:v>青年の家事業特別会計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6A4A-4C15-84D0-FEDFE64B49FA}"/>
            </c:ext>
          </c:extLst>
        </c:ser>
        <c:ser>
          <c:idx val="3"/>
          <c:order val="3"/>
          <c:tx>
            <c:strRef>
              <c:f>データシート!$A$30</c:f>
              <c:strCache>
                <c:ptCount val="1"/>
                <c:pt idx="0">
                  <c:v>市有林整備事業特別会計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6A4A-4C15-84D0-FEDFE64B49FA}"/>
            </c:ext>
          </c:extLst>
        </c:ser>
        <c:ser>
          <c:idx val="4"/>
          <c:order val="4"/>
          <c:tx>
            <c:strRef>
              <c:f>データシート!$A$31</c:f>
              <c:strCache>
                <c:ptCount val="1"/>
                <c:pt idx="0">
                  <c:v>紀和地区水道事業特別会計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0.1</c:v>
                </c:pt>
                <c:pt idx="4">
                  <c:v>#N/A</c:v>
                </c:pt>
                <c:pt idx="5">
                  <c:v>0.01</c:v>
                </c:pt>
                <c:pt idx="6">
                  <c:v>#N/A</c:v>
                </c:pt>
                <c:pt idx="7">
                  <c:v>0.15</c:v>
                </c:pt>
                <c:pt idx="8">
                  <c:v>#N/A</c:v>
                </c:pt>
                <c:pt idx="9">
                  <c:v>0.02</c:v>
                </c:pt>
              </c:numCache>
            </c:numRef>
          </c:val>
          <c:extLst>
            <c:ext xmlns:c16="http://schemas.microsoft.com/office/drawing/2014/chart" uri="{C3380CC4-5D6E-409C-BE32-E72D297353CC}">
              <c16:uniqueId val="{00000004-6A4A-4C15-84D0-FEDFE64B49F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6A4A-4C15-84D0-FEDFE64B49FA}"/>
            </c:ext>
          </c:extLst>
        </c:ser>
        <c:ser>
          <c:idx val="6"/>
          <c:order val="6"/>
          <c:tx>
            <c:strRef>
              <c:f>データシート!$A$33</c:f>
              <c:strCache>
                <c:ptCount val="1"/>
                <c:pt idx="0">
                  <c:v>紀和診療所事業特別会計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0.13</c:v>
                </c:pt>
                <c:pt idx="4">
                  <c:v>#N/A</c:v>
                </c:pt>
                <c:pt idx="5">
                  <c:v>0.13</c:v>
                </c:pt>
                <c:pt idx="6">
                  <c:v>#N/A</c:v>
                </c:pt>
                <c:pt idx="7">
                  <c:v>0.17</c:v>
                </c:pt>
                <c:pt idx="8">
                  <c:v>#N/A</c:v>
                </c:pt>
                <c:pt idx="9">
                  <c:v>0.19</c:v>
                </c:pt>
              </c:numCache>
            </c:numRef>
          </c:val>
          <c:extLst>
            <c:ext xmlns:c16="http://schemas.microsoft.com/office/drawing/2014/chart" uri="{C3380CC4-5D6E-409C-BE32-E72D297353CC}">
              <c16:uniqueId val="{00000006-6A4A-4C15-84D0-FEDFE64B49F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c:v>
                </c:pt>
                <c:pt idx="2">
                  <c:v>#N/A</c:v>
                </c:pt>
                <c:pt idx="3">
                  <c:v>1.92</c:v>
                </c:pt>
                <c:pt idx="4">
                  <c:v>#N/A</c:v>
                </c:pt>
                <c:pt idx="5">
                  <c:v>0.39</c:v>
                </c:pt>
                <c:pt idx="6">
                  <c:v>#N/A</c:v>
                </c:pt>
                <c:pt idx="7">
                  <c:v>0.61</c:v>
                </c:pt>
                <c:pt idx="8">
                  <c:v>#N/A</c:v>
                </c:pt>
                <c:pt idx="9">
                  <c:v>0.53</c:v>
                </c:pt>
              </c:numCache>
            </c:numRef>
          </c:val>
          <c:extLst>
            <c:ext xmlns:c16="http://schemas.microsoft.com/office/drawing/2014/chart" uri="{C3380CC4-5D6E-409C-BE32-E72D297353CC}">
              <c16:uniqueId val="{00000007-6A4A-4C15-84D0-FEDFE64B49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2.15</c:v>
                </c:pt>
                <c:pt idx="2">
                  <c:v>#N/A</c:v>
                </c:pt>
                <c:pt idx="3">
                  <c:v>1.84</c:v>
                </c:pt>
                <c:pt idx="4">
                  <c:v>#N/A</c:v>
                </c:pt>
                <c:pt idx="5">
                  <c:v>1.6</c:v>
                </c:pt>
                <c:pt idx="6">
                  <c:v>#N/A</c:v>
                </c:pt>
                <c:pt idx="7">
                  <c:v>2.0299999999999998</c:v>
                </c:pt>
                <c:pt idx="8">
                  <c:v>#N/A</c:v>
                </c:pt>
                <c:pt idx="9">
                  <c:v>1.98</c:v>
                </c:pt>
              </c:numCache>
            </c:numRef>
          </c:val>
          <c:extLst>
            <c:ext xmlns:c16="http://schemas.microsoft.com/office/drawing/2014/chart" uri="{C3380CC4-5D6E-409C-BE32-E72D297353CC}">
              <c16:uniqueId val="{00000008-6A4A-4C15-84D0-FEDFE64B49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c:v>
                </c:pt>
                <c:pt idx="2">
                  <c:v>#N/A</c:v>
                </c:pt>
                <c:pt idx="3">
                  <c:v>8.25</c:v>
                </c:pt>
                <c:pt idx="4">
                  <c:v>#N/A</c:v>
                </c:pt>
                <c:pt idx="5">
                  <c:v>9.43</c:v>
                </c:pt>
                <c:pt idx="6">
                  <c:v>#N/A</c:v>
                </c:pt>
                <c:pt idx="7">
                  <c:v>11.77</c:v>
                </c:pt>
                <c:pt idx="8">
                  <c:v>#N/A</c:v>
                </c:pt>
                <c:pt idx="9">
                  <c:v>10.74</c:v>
                </c:pt>
              </c:numCache>
            </c:numRef>
          </c:val>
          <c:extLst>
            <c:ext xmlns:c16="http://schemas.microsoft.com/office/drawing/2014/chart" uri="{C3380CC4-5D6E-409C-BE32-E72D297353CC}">
              <c16:uniqueId val="{00000009-6A4A-4C15-84D0-FEDFE64B49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1384</c:v>
                </c:pt>
                <c:pt idx="5">
                  <c:v>1429</c:v>
                </c:pt>
                <c:pt idx="8">
                  <c:v>1419</c:v>
                </c:pt>
                <c:pt idx="11">
                  <c:v>1513</c:v>
                </c:pt>
                <c:pt idx="14">
                  <c:v>1535</c:v>
                </c:pt>
              </c:numCache>
            </c:numRef>
          </c:val>
          <c:extLst>
            <c:ext xmlns:c16="http://schemas.microsoft.com/office/drawing/2014/chart" uri="{C3380CC4-5D6E-409C-BE32-E72D297353CC}">
              <c16:uniqueId val="{00000000-9A41-4630-BE68-E0010C2236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41-4630-BE68-E0010C2236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41-4630-BE68-E0010C2236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102</c:v>
                </c:pt>
                <c:pt idx="3">
                  <c:v>85</c:v>
                </c:pt>
                <c:pt idx="6">
                  <c:v>74</c:v>
                </c:pt>
                <c:pt idx="9">
                  <c:v>84</c:v>
                </c:pt>
                <c:pt idx="12">
                  <c:v>84</c:v>
                </c:pt>
              </c:numCache>
            </c:numRef>
          </c:val>
          <c:extLst>
            <c:ext xmlns:c16="http://schemas.microsoft.com/office/drawing/2014/chart" uri="{C3380CC4-5D6E-409C-BE32-E72D297353CC}">
              <c16:uniqueId val="{00000003-9A41-4630-BE68-E0010C2236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c:v>
                </c:pt>
                <c:pt idx="3">
                  <c:v>143</c:v>
                </c:pt>
                <c:pt idx="6">
                  <c:v>72</c:v>
                </c:pt>
                <c:pt idx="9">
                  <c:v>127</c:v>
                </c:pt>
                <c:pt idx="12">
                  <c:v>134</c:v>
                </c:pt>
              </c:numCache>
            </c:numRef>
          </c:val>
          <c:extLst>
            <c:ext xmlns:c16="http://schemas.microsoft.com/office/drawing/2014/chart" uri="{C3380CC4-5D6E-409C-BE32-E72D297353CC}">
              <c16:uniqueId val="{00000004-9A41-4630-BE68-E0010C2236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c:v>
                </c:pt>
                <c:pt idx="3">
                  <c:v>7</c:v>
                </c:pt>
                <c:pt idx="6">
                  <c:v>5</c:v>
                </c:pt>
                <c:pt idx="9">
                  <c:v>3</c:v>
                </c:pt>
                <c:pt idx="12">
                  <c:v>2</c:v>
                </c:pt>
              </c:numCache>
            </c:numRef>
          </c:val>
          <c:extLst>
            <c:ext xmlns:c16="http://schemas.microsoft.com/office/drawing/2014/chart" uri="{C3380CC4-5D6E-409C-BE32-E72D297353CC}">
              <c16:uniqueId val="{00000005-9A41-4630-BE68-E0010C2236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41-4630-BE68-E0010C2236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1354</c:v>
                </c:pt>
                <c:pt idx="3">
                  <c:v>1446</c:v>
                </c:pt>
                <c:pt idx="6">
                  <c:v>1461</c:v>
                </c:pt>
                <c:pt idx="9">
                  <c:v>1597</c:v>
                </c:pt>
                <c:pt idx="12">
                  <c:v>1645</c:v>
                </c:pt>
              </c:numCache>
            </c:numRef>
          </c:val>
          <c:extLst>
            <c:ext xmlns:c16="http://schemas.microsoft.com/office/drawing/2014/chart" uri="{C3380CC4-5D6E-409C-BE32-E72D297353CC}">
              <c16:uniqueId val="{00000007-9A41-4630-BE68-E0010C2236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258</c:v>
                </c:pt>
                <c:pt idx="2">
                  <c:v>#N/A</c:v>
                </c:pt>
                <c:pt idx="3">
                  <c:v>#N/A</c:v>
                </c:pt>
                <c:pt idx="4">
                  <c:v>252</c:v>
                </c:pt>
                <c:pt idx="5">
                  <c:v>#N/A</c:v>
                </c:pt>
                <c:pt idx="6">
                  <c:v>#N/A</c:v>
                </c:pt>
                <c:pt idx="7">
                  <c:v>193</c:v>
                </c:pt>
                <c:pt idx="8">
                  <c:v>#N/A</c:v>
                </c:pt>
                <c:pt idx="9">
                  <c:v>#N/A</c:v>
                </c:pt>
                <c:pt idx="10">
                  <c:v>298</c:v>
                </c:pt>
                <c:pt idx="11">
                  <c:v>#N/A</c:v>
                </c:pt>
                <c:pt idx="12">
                  <c:v>#N/A</c:v>
                </c:pt>
                <c:pt idx="13">
                  <c:v>330</c:v>
                </c:pt>
                <c:pt idx="14">
                  <c:v>#N/A</c:v>
                </c:pt>
              </c:numCache>
            </c:numRef>
          </c:val>
          <c:smooth val="0"/>
          <c:extLst>
            <c:ext xmlns:c16="http://schemas.microsoft.com/office/drawing/2014/chart" uri="{C3380CC4-5D6E-409C-BE32-E72D297353CC}">
              <c16:uniqueId val="{00000008-9A41-4630-BE68-E0010C2236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13497</c:v>
                </c:pt>
                <c:pt idx="5">
                  <c:v>13268</c:v>
                </c:pt>
                <c:pt idx="8">
                  <c:v>13028</c:v>
                </c:pt>
                <c:pt idx="11">
                  <c:v>12425</c:v>
                </c:pt>
                <c:pt idx="14">
                  <c:v>11927</c:v>
                </c:pt>
              </c:numCache>
            </c:numRef>
          </c:val>
          <c:extLst>
            <c:ext xmlns:c16="http://schemas.microsoft.com/office/drawing/2014/chart" uri="{C3380CC4-5D6E-409C-BE32-E72D297353CC}">
              <c16:uniqueId val="{00000000-CC95-4B5C-B4D6-805BD40CAC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190</c:v>
                </c:pt>
                <c:pt idx="5">
                  <c:v>185</c:v>
                </c:pt>
                <c:pt idx="8">
                  <c:v>179</c:v>
                </c:pt>
                <c:pt idx="11">
                  <c:v>161</c:v>
                </c:pt>
                <c:pt idx="14">
                  <c:v>144</c:v>
                </c:pt>
              </c:numCache>
            </c:numRef>
          </c:val>
          <c:extLst>
            <c:ext xmlns:c16="http://schemas.microsoft.com/office/drawing/2014/chart" uri="{C3380CC4-5D6E-409C-BE32-E72D297353CC}">
              <c16:uniqueId val="{00000001-CC95-4B5C-B4D6-805BD40CAC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5299</c:v>
                </c:pt>
                <c:pt idx="5">
                  <c:v>5230</c:v>
                </c:pt>
                <c:pt idx="8">
                  <c:v>5306</c:v>
                </c:pt>
                <c:pt idx="11">
                  <c:v>5463</c:v>
                </c:pt>
                <c:pt idx="14">
                  <c:v>6330</c:v>
                </c:pt>
              </c:numCache>
            </c:numRef>
          </c:val>
          <c:extLst>
            <c:ext xmlns:c16="http://schemas.microsoft.com/office/drawing/2014/chart" uri="{C3380CC4-5D6E-409C-BE32-E72D297353CC}">
              <c16:uniqueId val="{00000002-CC95-4B5C-B4D6-805BD40CAC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5-4B5C-B4D6-805BD40CAC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95-4B5C-B4D6-805BD40CAC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5-4B5C-B4D6-805BD40CAC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2402</c:v>
                </c:pt>
                <c:pt idx="3">
                  <c:v>2313</c:v>
                </c:pt>
                <c:pt idx="6">
                  <c:v>2298</c:v>
                </c:pt>
                <c:pt idx="9">
                  <c:v>2318</c:v>
                </c:pt>
                <c:pt idx="12">
                  <c:v>2404</c:v>
                </c:pt>
              </c:numCache>
            </c:numRef>
          </c:val>
          <c:extLst>
            <c:ext xmlns:c16="http://schemas.microsoft.com/office/drawing/2014/chart" uri="{C3380CC4-5D6E-409C-BE32-E72D297353CC}">
              <c16:uniqueId val="{00000006-CC95-4B5C-B4D6-805BD40CAC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1025</c:v>
                </c:pt>
                <c:pt idx="3">
                  <c:v>969</c:v>
                </c:pt>
                <c:pt idx="6">
                  <c:v>959</c:v>
                </c:pt>
                <c:pt idx="9">
                  <c:v>935</c:v>
                </c:pt>
                <c:pt idx="12">
                  <c:v>874</c:v>
                </c:pt>
              </c:numCache>
            </c:numRef>
          </c:val>
          <c:extLst>
            <c:ext xmlns:c16="http://schemas.microsoft.com/office/drawing/2014/chart" uri="{C3380CC4-5D6E-409C-BE32-E72D297353CC}">
              <c16:uniqueId val="{00000007-CC95-4B5C-B4D6-805BD40CAC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1472</c:v>
                </c:pt>
                <c:pt idx="3">
                  <c:v>1330</c:v>
                </c:pt>
                <c:pt idx="6">
                  <c:v>1086</c:v>
                </c:pt>
                <c:pt idx="9">
                  <c:v>1027</c:v>
                </c:pt>
                <c:pt idx="12">
                  <c:v>1048</c:v>
                </c:pt>
              </c:numCache>
            </c:numRef>
          </c:val>
          <c:extLst>
            <c:ext xmlns:c16="http://schemas.microsoft.com/office/drawing/2014/chart" uri="{C3380CC4-5D6E-409C-BE32-E72D297353CC}">
              <c16:uniqueId val="{00000008-CC95-4B5C-B4D6-805BD40CAC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95-4B5C-B4D6-805BD40CAC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13385</c:v>
                </c:pt>
                <c:pt idx="3">
                  <c:v>13064</c:v>
                </c:pt>
                <c:pt idx="6">
                  <c:v>12770</c:v>
                </c:pt>
                <c:pt idx="9">
                  <c:v>11993</c:v>
                </c:pt>
                <c:pt idx="12">
                  <c:v>11504</c:v>
                </c:pt>
              </c:numCache>
            </c:numRef>
          </c:val>
          <c:extLst>
            <c:ext xmlns:c16="http://schemas.microsoft.com/office/drawing/2014/chart" uri="{C3380CC4-5D6E-409C-BE32-E72D297353CC}">
              <c16:uniqueId val="{0000000A-CC95-4B5C-B4D6-805BD40CAC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95-4B5C-B4D6-805BD40CAC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3262</c:v>
                </c:pt>
                <c:pt idx="1">
                  <c:v>3305</c:v>
                </c:pt>
                <c:pt idx="2">
                  <c:v>3749</c:v>
                </c:pt>
              </c:numCache>
            </c:numRef>
          </c:val>
          <c:extLst>
            <c:ext xmlns:c16="http://schemas.microsoft.com/office/drawing/2014/chart" uri="{C3380CC4-5D6E-409C-BE32-E72D297353CC}">
              <c16:uniqueId val="{00000000-8A20-4B88-9656-B9590D5DFC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1350</c:v>
                </c:pt>
                <c:pt idx="1">
                  <c:v>1501</c:v>
                </c:pt>
                <c:pt idx="2">
                  <c:v>1602</c:v>
                </c:pt>
              </c:numCache>
            </c:numRef>
          </c:val>
          <c:extLst>
            <c:ext xmlns:c16="http://schemas.microsoft.com/office/drawing/2014/chart" uri="{C3380CC4-5D6E-409C-BE32-E72D297353CC}">
              <c16:uniqueId val="{00000001-8A20-4B88-9656-B9590D5DFC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2015</c:v>
                </c:pt>
                <c:pt idx="1">
                  <c:v>2069</c:v>
                </c:pt>
                <c:pt idx="2">
                  <c:v>2451</c:v>
                </c:pt>
              </c:numCache>
            </c:numRef>
          </c:val>
          <c:extLst>
            <c:ext xmlns:c16="http://schemas.microsoft.com/office/drawing/2014/chart" uri="{C3380CC4-5D6E-409C-BE32-E72D297353CC}">
              <c16:uniqueId val="{00000002-8A20-4B88-9656-B9590D5DFC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{CB953FAC-6694-476A-851F-8B5D8C0966D2}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3F-4F04-955D-C093231D45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{6D1F7DD8-4EE8-40EC-95A6-D221EF23987E}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3F-4F04-955D-C093231D45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{697F1E68-6E66-4BF1-BE51-E3BF49D5FEE5}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3F-4F04-955D-C093231D45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{789FFD32-64D4-41DC-826F-3BE484F402A7}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3F-4F04-955D-C093231D45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{3022B535-121D-4179-89FE-5EDEB0D2AFF5}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3F-4F04-955D-C093231D458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{04833B25-79D3-4B09-8701-91503FDB86BD}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3F-4F04-955D-C093231D458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{B5E904BC-824C-4166-860D-5BE1ED3ABBD1}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3F-4F04-955D-C093231D458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{4C437C78-3EA5-4842-9448-D2E7D09F6392}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3F-4F04-955D-C093231D458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{BB97D5DC-7104-4E3E-A6C3-E63CC8899FF2}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3F-4F04-955D-C093231D45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E3F-4F04-955D-C093231D45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{9CF36DA6-9A95-4A8F-BD4C-710A84F3099D}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3F-4F04-955D-C093231D45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{1AA59C17-84E4-458E-A6FF-4CE4454BE9D3}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3F-4F04-955D-C093231D45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{1A159706-7F2C-4EA5-9874-D1C2B6E9DD93}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3F-4F04-955D-C093231D45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{F61064F9-B5C8-4788-A4F7-D1FC48B3D1F1}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3F-4F04-955D-C093231D45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{0EC728D6-0623-43B7-823D-E7C3B628563F}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3F-4F04-955D-C093231D458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{7408BC17-C043-4AE5-A6C9-F59598EB677C}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3F-4F04-955D-C093231D458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{C1806444-6AF8-4E39-9F52-CA83A2925021}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3F-4F04-955D-C093231D458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{E980C9C8-8A74-4D50-ABE5-6A8A7E79CF6E}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3F-4F04-955D-C093231D458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{3044856F-4054-41FA-BB75-8CD178FDA7A1}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3F-4F04-955D-C093231D45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4E3F-4F04-955D-C093231D4581}"/>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{41332161-6D3D-4D0F-AE2A-D7322E652B81}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F08-4868-9E5E-D95745A74C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{9754B1B1-2078-4948-BB91-7C4BDB58F5E8}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08-4868-9E5E-D95745A74C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{AAA7DAAB-F510-4F07-A6F5-80CD86465F3D}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08-4868-9E5E-D95745A74C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{023989F3-10D2-4755-8F33-AD6E1E21EBA7}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08-4868-9E5E-D95745A74C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{CB0C2E44-FA82-4DC8-AED7-1B7F8524E76A}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08-4868-9E5E-D95745A74CE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{D3624D65-86B4-42E1-B894-A473F5F5D170}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F08-4868-9E5E-D95745A74CE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{2AFD0E53-1E97-402A-8579-0A5C821EAA45}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F08-4868-9E5E-D95745A74CE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{BC805D4D-5B85-4D30-B850-157B7238D883}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F08-4868-9E5E-D95745A74CE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{C2095573-0BEA-40AB-8841-3D260784840C}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F08-4868-9E5E-D95745A74C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4.3</c:v>
                </c:pt>
                <c:pt idx="16">
                  <c:v>4.0999999999999996</c:v>
                </c:pt>
                <c:pt idx="24">
                  <c:v>4.3</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F08-4868-9E5E-D95745A74C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{A999CEFC-AFD0-4031-B18B-048413D17D58}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F08-4868-9E5E-D95745A74C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{F7756BF7-CEE9-4CFD-A619-C5A1BC24EA07}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08-4868-9E5E-D95745A74C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{C88007B7-1E92-491A-99D6-8AF450E39FFC}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08-4868-9E5E-D95745A74C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{F5B5961B-867F-4C9C-AD09-D32F4C293C79}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08-4868-9E5E-D95745A74C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{529B5234-7BFF-4D59-BEF0-1357E0B8015D}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08-4868-9E5E-D95745A74CE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{4CFF7CE5-8358-45D8-83CD-CC58BB23496E}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F08-4868-9E5E-D95745A74CE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{E528B0AF-454B-4634-9E2A-98FA53BAC3B8}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F08-4868-9E5E-D95745A74CE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{9F7E5D52-C24F-456F-931E-9295FBAAFD7C}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F08-4868-9E5E-D95745A74CE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{F91F4B9E-9BA9-4A5A-992B-9E812BAD5743}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F08-4868-9E5E-D95745A74C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CF08-4868-9E5E-D95745A74CE1}"/>
            </c:ext>
          </c:extLst>
        </c:ser>
        <c:dLbls>
          <c:showLegendKey val="0"/>
          <c:showVal val="1"/>
          <c:showCatName val="0"/>
          <c:showSerName val="0"/>
          <c:showPercent val="0"/>
          <c:showBubbleSize val="0"/>
        </c:dLbls>
        <c:axId val="84219776"/>
        <c:axId val="84234240"/>
      </c:scatterChart>
      <c:valAx>
        <c:axId val="84219776"/>
        <c:scaling>
          <c:orientation val="maxMin"/>
          <c:max val="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16,112
16,002
373.35
14,653,902
13,731,854
844,071
7,717,335
11,503,668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日現在：全国</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％に対し、熊野市</a:t>
          </a:r>
          <a:r>
            <a:rPr kumimoji="1" lang="en-US" altLang="ja-JP" sz="1300">
              <a:latin typeface="ＭＳ Ｐゴシック" panose="020B0600070205080204" pitchFamily="50" charset="-128"/>
              <a:ea typeface="ＭＳ Ｐゴシック" panose="020B0600070205080204" pitchFamily="50" charset="-128"/>
            </a:rPr>
            <a:t>44.15</a:t>
          </a:r>
          <a:r>
            <a:rPr kumimoji="1" lang="ja-JP" altLang="en-US" sz="1300">
              <a:latin typeface="ＭＳ Ｐゴシック" panose="020B0600070205080204" pitchFamily="50" charset="-128"/>
              <a:ea typeface="ＭＳ Ｐゴシック" panose="020B0600070205080204" pitchFamily="50" charset="-128"/>
            </a:rPr>
            <a:t>％）により、市税収入が減少傾向にあることから、類似団体平均を下回っている。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その傾向は今後も続くと見込まれ、地方税の徴収強化等の取組みを通じて、財政基盤の強化に努める。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歳入経常一般財源の普通交付税及び地方消費税の増加により、前年度比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類似団体平均を下回っており、引き続き、事務事業の見直しを進め、人件費、物件費の削減、地方債発行の抑制といった経常的経費の削減に努める。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62</xdr:row>
      <xdr:rowOff>84667</xdr:rowOff>
    </xdr:to>
    <xdr:cxnSp macro="">
      <xdr:nvCxnSpPr>
        <xdr:cNvPr id="133" name="直線コネクタ 132"/>
        <xdr:cNvCxnSpPr/>
      </xdr:nvCxnSpPr>
      <xdr:spPr>
        <a:xfrm flipV="1">
          <a:off x="4114800" y="10231967"/>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57996</xdr:rowOff>
    </xdr:to>
    <xdr:cxnSp macro="">
      <xdr:nvCxnSpPr>
        <xdr:cNvPr id="136" name="直線コネクタ 135"/>
        <xdr:cNvCxnSpPr/>
      </xdr:nvCxnSpPr>
      <xdr:spPr>
        <a:xfrm flipV="1">
          <a:off x="3225800" y="1071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103717</xdr:rowOff>
    </xdr:to>
    <xdr:cxnSp macro="">
      <xdr:nvCxnSpPr>
        <xdr:cNvPr id="139" name="直線コネクタ 138"/>
        <xdr:cNvCxnSpPr/>
      </xdr:nvCxnSpPr>
      <xdr:spPr>
        <a:xfrm flipV="1">
          <a:off x="2336800" y="1085934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64</xdr:row>
      <xdr:rowOff>103717</xdr:rowOff>
    </xdr:to>
    <xdr:cxnSp macro="">
      <xdr:nvCxnSpPr>
        <xdr:cNvPr id="142" name="直線コネクタ 141"/>
        <xdr:cNvCxnSpPr/>
      </xdr:nvCxnSpPr>
      <xdr:spPr>
        <a:xfrm>
          <a:off x="1447800" y="108513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52" name="楕円 151"/>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82144</xdr:rowOff>
    </xdr:from>
    <xdr:ext cx="762000" cy="259045"/>
    <xdr:sp macro="" textlink="">
      <xdr:nvSpPr>
        <xdr:cNvPr id="153" name="財政構造の弾力性該当値テキスト"/>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4" name="楕円 153"/>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5" name="テキスト ボックス 154"/>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7" name="テキスト ボックス 156"/>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8" name="楕円 157"/>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59" name="テキスト ボックス 158"/>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0" name="楕円 159"/>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1" name="テキスト ボックス 160"/>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前年度と同様に類似団体平均を上回っている。主な要因としては、職員数は減少しているものの、合併により市域が大きく拡大したこと、隣接する南牟婁郡（御浜町、紀宝町）の消防受託などが挙げられる。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97148</xdr:rowOff>
    </xdr:from>
    <xdr:to>
      <xdr:col>23</xdr:col>
      <xdr:colOff>133350</xdr:colOff>
      <xdr:row>83</xdr:row>
      <xdr:rowOff>116660</xdr:rowOff>
    </xdr:to>
    <xdr:cxnSp macro="">
      <xdr:nvCxnSpPr>
        <xdr:cNvPr id="198" name="直線コネクタ 197"/>
        <xdr:cNvCxnSpPr/>
      </xdr:nvCxnSpPr>
      <xdr:spPr>
        <a:xfrm>
          <a:off x="4114800" y="14327498"/>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86847</xdr:rowOff>
    </xdr:from>
    <xdr:to>
      <xdr:col>19</xdr:col>
      <xdr:colOff>133350</xdr:colOff>
      <xdr:row>83</xdr:row>
      <xdr:rowOff>97148</xdr:rowOff>
    </xdr:to>
    <xdr:cxnSp macro="">
      <xdr:nvCxnSpPr>
        <xdr:cNvPr id="201" name="直線コネクタ 200"/>
        <xdr:cNvCxnSpPr/>
      </xdr:nvCxnSpPr>
      <xdr:spPr>
        <a:xfrm>
          <a:off x="3225800" y="14317197"/>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44386</xdr:rowOff>
    </xdr:from>
    <xdr:to>
      <xdr:col>15</xdr:col>
      <xdr:colOff>82550</xdr:colOff>
      <xdr:row>83</xdr:row>
      <xdr:rowOff>86847</xdr:rowOff>
    </xdr:to>
    <xdr:cxnSp macro="">
      <xdr:nvCxnSpPr>
        <xdr:cNvPr id="204" name="直線コネクタ 203"/>
        <xdr:cNvCxnSpPr/>
      </xdr:nvCxnSpPr>
      <xdr:spPr>
        <a:xfrm>
          <a:off x="2336800" y="14274736"/>
          <a:ext cx="8890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34579</xdr:rowOff>
    </xdr:from>
    <xdr:to>
      <xdr:col>11</xdr:col>
      <xdr:colOff>31750</xdr:colOff>
      <xdr:row>83</xdr:row>
      <xdr:rowOff>44386</xdr:rowOff>
    </xdr:to>
    <xdr:cxnSp macro="">
      <xdr:nvCxnSpPr>
        <xdr:cNvPr id="207" name="直線コネクタ 206"/>
        <xdr:cNvCxnSpPr/>
      </xdr:nvCxnSpPr>
      <xdr:spPr>
        <a:xfrm>
          <a:off x="1447800" y="14264929"/>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65860</xdr:rowOff>
    </xdr:from>
    <xdr:to>
      <xdr:col>23</xdr:col>
      <xdr:colOff>184150</xdr:colOff>
      <xdr:row>83</xdr:row>
      <xdr:rowOff>167460</xdr:rowOff>
    </xdr:to>
    <xdr:sp macro="" textlink="">
      <xdr:nvSpPr>
        <xdr:cNvPr id="217" name="楕円 216"/>
        <xdr:cNvSpPr/>
      </xdr:nvSpPr>
      <xdr:spPr>
        <a:xfrm>
          <a:off x="4902200" y="142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37937</xdr:rowOff>
    </xdr:from>
    <xdr:ext cx="762000" cy="259045"/>
    <xdr:sp macro="" textlink="">
      <xdr:nvSpPr>
        <xdr:cNvPr id="218" name="人件費・物件費等の状況該当値テキスト"/>
        <xdr:cNvSpPr txBox="1"/>
      </xdr:nvSpPr>
      <xdr:spPr>
        <a:xfrm>
          <a:off x="5041900" y="1426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46348</xdr:rowOff>
    </xdr:from>
    <xdr:to>
      <xdr:col>19</xdr:col>
      <xdr:colOff>184150</xdr:colOff>
      <xdr:row>83</xdr:row>
      <xdr:rowOff>147948</xdr:rowOff>
    </xdr:to>
    <xdr:sp macro="" textlink="">
      <xdr:nvSpPr>
        <xdr:cNvPr id="219" name="楕円 218"/>
        <xdr:cNvSpPr/>
      </xdr:nvSpPr>
      <xdr:spPr>
        <a:xfrm>
          <a:off x="4064000" y="142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132725</xdr:rowOff>
    </xdr:from>
    <xdr:ext cx="736600" cy="259045"/>
    <xdr:sp macro="" textlink="">
      <xdr:nvSpPr>
        <xdr:cNvPr id="220" name="テキスト ボックス 219"/>
        <xdr:cNvSpPr txBox="1"/>
      </xdr:nvSpPr>
      <xdr:spPr>
        <a:xfrm>
          <a:off x="3733800" y="1436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36047</xdr:rowOff>
    </xdr:from>
    <xdr:to>
      <xdr:col>15</xdr:col>
      <xdr:colOff>133350</xdr:colOff>
      <xdr:row>83</xdr:row>
      <xdr:rowOff>137647</xdr:rowOff>
    </xdr:to>
    <xdr:sp macro="" textlink="">
      <xdr:nvSpPr>
        <xdr:cNvPr id="221" name="楕円 220"/>
        <xdr:cNvSpPr/>
      </xdr:nvSpPr>
      <xdr:spPr>
        <a:xfrm>
          <a:off x="3175000" y="142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122424</xdr:rowOff>
    </xdr:from>
    <xdr:ext cx="762000" cy="259045"/>
    <xdr:sp macro="" textlink="">
      <xdr:nvSpPr>
        <xdr:cNvPr id="222" name="テキスト ボックス 221"/>
        <xdr:cNvSpPr txBox="1"/>
      </xdr:nvSpPr>
      <xdr:spPr>
        <a:xfrm>
          <a:off x="2844800" y="143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165036</xdr:rowOff>
    </xdr:from>
    <xdr:to>
      <xdr:col>11</xdr:col>
      <xdr:colOff>82550</xdr:colOff>
      <xdr:row>83</xdr:row>
      <xdr:rowOff>95186</xdr:rowOff>
    </xdr:to>
    <xdr:sp macro="" textlink="">
      <xdr:nvSpPr>
        <xdr:cNvPr id="223" name="楕円 222"/>
        <xdr:cNvSpPr/>
      </xdr:nvSpPr>
      <xdr:spPr>
        <a:xfrm>
          <a:off x="2286000" y="142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79963</xdr:rowOff>
    </xdr:from>
    <xdr:ext cx="762000" cy="259045"/>
    <xdr:sp macro="" textlink="">
      <xdr:nvSpPr>
        <xdr:cNvPr id="224" name="テキスト ボックス 223"/>
        <xdr:cNvSpPr txBox="1"/>
      </xdr:nvSpPr>
      <xdr:spPr>
        <a:xfrm>
          <a:off x="1955800" y="1431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155229</xdr:rowOff>
    </xdr:from>
    <xdr:to>
      <xdr:col>7</xdr:col>
      <xdr:colOff>31750</xdr:colOff>
      <xdr:row>83</xdr:row>
      <xdr:rowOff>85379</xdr:rowOff>
    </xdr:to>
    <xdr:sp macro="" textlink="">
      <xdr:nvSpPr>
        <xdr:cNvPr id="225" name="楕円 224"/>
        <xdr:cNvSpPr/>
      </xdr:nvSpPr>
      <xdr:spPr>
        <a:xfrm>
          <a:off x="1397000" y="142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70156</xdr:rowOff>
    </xdr:from>
    <xdr:ext cx="762000" cy="259045"/>
    <xdr:sp macro="" textlink="">
      <xdr:nvSpPr>
        <xdr:cNvPr id="226" name="テキスト ボックス 225"/>
        <xdr:cNvSpPr txBox="1"/>
      </xdr:nvSpPr>
      <xdr:spPr>
        <a:xfrm>
          <a:off x="1066800" y="143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類似団体平均を上回っている。国準拠を基本とした給与制度運営を行っている。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62" name="直線コネクタ 261"/>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84364</xdr:rowOff>
    </xdr:to>
    <xdr:cxnSp macro="">
      <xdr:nvCxnSpPr>
        <xdr:cNvPr id="265" name="直線コネクタ 264"/>
        <xdr:cNvCxnSpPr/>
      </xdr:nvCxnSpPr>
      <xdr:spPr>
        <a:xfrm>
          <a:off x="15290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8" name="直線コネクタ 267"/>
        <xdr:cNvCxnSpPr/>
      </xdr:nvCxnSpPr>
      <xdr:spPr>
        <a:xfrm flipV="1">
          <a:off x="14401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118836</xdr:rowOff>
    </xdr:to>
    <xdr:cxnSp macro="">
      <xdr:nvCxnSpPr>
        <xdr:cNvPr id="271" name="直線コネクタ 270"/>
        <xdr:cNvCxnSpPr/>
      </xdr:nvCxnSpPr>
      <xdr:spPr>
        <a:xfrm>
          <a:off x="13512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1" name="楕円 280"/>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2"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3" name="楕円 282"/>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4" name="テキスト ボックス 283"/>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5" name="楕円 284"/>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6" name="テキスト ボックス 28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7" name="楕円 286"/>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8" name="テキスト ボックス 287"/>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9" name="楕円 288"/>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90" name="テキスト ボックス 289"/>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類似団体平均を上回っており、主な要因としては、職員数は減少傾向にあるものの、合併により市域が大きく拡大したこと、隣接する南牟婁郡（御浜町、紀宝町）の消防受託などが挙げられる。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150347</xdr:rowOff>
    </xdr:from>
    <xdr:to>
      <xdr:col>81</xdr:col>
      <xdr:colOff>44450</xdr:colOff>
      <xdr:row>61</xdr:row>
      <xdr:rowOff>161206</xdr:rowOff>
    </xdr:to>
    <xdr:cxnSp macro="">
      <xdr:nvCxnSpPr>
        <xdr:cNvPr id="324" name="直線コネクタ 323"/>
        <xdr:cNvCxnSpPr/>
      </xdr:nvCxnSpPr>
      <xdr:spPr>
        <a:xfrm>
          <a:off x="16179800" y="10608797"/>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148738</xdr:rowOff>
    </xdr:from>
    <xdr:to>
      <xdr:col>77</xdr:col>
      <xdr:colOff>44450</xdr:colOff>
      <xdr:row>61</xdr:row>
      <xdr:rowOff>150347</xdr:rowOff>
    </xdr:to>
    <xdr:cxnSp macro="">
      <xdr:nvCxnSpPr>
        <xdr:cNvPr id="327" name="直線コネクタ 326"/>
        <xdr:cNvCxnSpPr/>
      </xdr:nvCxnSpPr>
      <xdr:spPr>
        <a:xfrm>
          <a:off x="15290800" y="1060718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148738</xdr:rowOff>
    </xdr:from>
    <xdr:to>
      <xdr:col>72</xdr:col>
      <xdr:colOff>203200</xdr:colOff>
      <xdr:row>61</xdr:row>
      <xdr:rowOff>156380</xdr:rowOff>
    </xdr:to>
    <xdr:cxnSp macro="">
      <xdr:nvCxnSpPr>
        <xdr:cNvPr id="330" name="直線コネクタ 329"/>
        <xdr:cNvCxnSpPr/>
      </xdr:nvCxnSpPr>
      <xdr:spPr>
        <a:xfrm flipV="1">
          <a:off x="14401800" y="10607188"/>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156380</xdr:rowOff>
    </xdr:from>
    <xdr:to>
      <xdr:col>68</xdr:col>
      <xdr:colOff>152400</xdr:colOff>
      <xdr:row>61</xdr:row>
      <xdr:rowOff>157988</xdr:rowOff>
    </xdr:to>
    <xdr:cxnSp macro="">
      <xdr:nvCxnSpPr>
        <xdr:cNvPr id="333" name="直線コネクタ 332"/>
        <xdr:cNvCxnSpPr/>
      </xdr:nvCxnSpPr>
      <xdr:spPr>
        <a:xfrm flipV="1">
          <a:off x="13512800" y="1061483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110406</xdr:rowOff>
    </xdr:from>
    <xdr:to>
      <xdr:col>81</xdr:col>
      <xdr:colOff>95250</xdr:colOff>
      <xdr:row>62</xdr:row>
      <xdr:rowOff>40556</xdr:rowOff>
    </xdr:to>
    <xdr:sp macro="" textlink="">
      <xdr:nvSpPr>
        <xdr:cNvPr id="343" name="楕円 342"/>
        <xdr:cNvSpPr/>
      </xdr:nvSpPr>
      <xdr:spPr>
        <a:xfrm>
          <a:off x="169672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82483</xdr:rowOff>
    </xdr:from>
    <xdr:ext cx="762000" cy="259045"/>
    <xdr:sp macro="" textlink="">
      <xdr:nvSpPr>
        <xdr:cNvPr id="344" name="定員管理の状況該当値テキスト"/>
        <xdr:cNvSpPr txBox="1"/>
      </xdr:nvSpPr>
      <xdr:spPr>
        <a:xfrm>
          <a:off x="17106900" y="105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99547</xdr:rowOff>
    </xdr:from>
    <xdr:to>
      <xdr:col>77</xdr:col>
      <xdr:colOff>95250</xdr:colOff>
      <xdr:row>62</xdr:row>
      <xdr:rowOff>29697</xdr:rowOff>
    </xdr:to>
    <xdr:sp macro="" textlink="">
      <xdr:nvSpPr>
        <xdr:cNvPr id="345" name="楕円 344"/>
        <xdr:cNvSpPr/>
      </xdr:nvSpPr>
      <xdr:spPr>
        <a:xfrm>
          <a:off x="16129000" y="105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14474</xdr:rowOff>
    </xdr:from>
    <xdr:ext cx="736600" cy="259045"/>
    <xdr:sp macro="" textlink="">
      <xdr:nvSpPr>
        <xdr:cNvPr id="346" name="テキスト ボックス 345"/>
        <xdr:cNvSpPr txBox="1"/>
      </xdr:nvSpPr>
      <xdr:spPr>
        <a:xfrm>
          <a:off x="15798800" y="1064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97938</xdr:rowOff>
    </xdr:from>
    <xdr:to>
      <xdr:col>73</xdr:col>
      <xdr:colOff>44450</xdr:colOff>
      <xdr:row>62</xdr:row>
      <xdr:rowOff>28088</xdr:rowOff>
    </xdr:to>
    <xdr:sp macro="" textlink="">
      <xdr:nvSpPr>
        <xdr:cNvPr id="347" name="楕円 346"/>
        <xdr:cNvSpPr/>
      </xdr:nvSpPr>
      <xdr:spPr>
        <a:xfrm>
          <a:off x="15240000" y="105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12865</xdr:rowOff>
    </xdr:from>
    <xdr:ext cx="762000" cy="259045"/>
    <xdr:sp macro="" textlink="">
      <xdr:nvSpPr>
        <xdr:cNvPr id="348" name="テキスト ボックス 347"/>
        <xdr:cNvSpPr txBox="1"/>
      </xdr:nvSpPr>
      <xdr:spPr>
        <a:xfrm>
          <a:off x="14909800" y="1064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105580</xdr:rowOff>
    </xdr:from>
    <xdr:to>
      <xdr:col>68</xdr:col>
      <xdr:colOff>203200</xdr:colOff>
      <xdr:row>62</xdr:row>
      <xdr:rowOff>35730</xdr:rowOff>
    </xdr:to>
    <xdr:sp macro="" textlink="">
      <xdr:nvSpPr>
        <xdr:cNvPr id="349" name="楕円 348"/>
        <xdr:cNvSpPr/>
      </xdr:nvSpPr>
      <xdr:spPr>
        <a:xfrm>
          <a:off x="143510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20507</xdr:rowOff>
    </xdr:from>
    <xdr:ext cx="762000" cy="259045"/>
    <xdr:sp macro="" textlink="">
      <xdr:nvSpPr>
        <xdr:cNvPr id="350" name="テキスト ボックス 349"/>
        <xdr:cNvSpPr txBox="1"/>
      </xdr:nvSpPr>
      <xdr:spPr>
        <a:xfrm>
          <a:off x="14020800" y="106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107188</xdr:rowOff>
    </xdr:from>
    <xdr:to>
      <xdr:col>64</xdr:col>
      <xdr:colOff>152400</xdr:colOff>
      <xdr:row>62</xdr:row>
      <xdr:rowOff>37338</xdr:rowOff>
    </xdr:to>
    <xdr:sp macro="" textlink="">
      <xdr:nvSpPr>
        <xdr:cNvPr id="351" name="楕円 350"/>
        <xdr:cNvSpPr/>
      </xdr:nvSpPr>
      <xdr:spPr>
        <a:xfrm>
          <a:off x="13462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22115</xdr:rowOff>
    </xdr:from>
    <xdr:ext cx="762000" cy="259045"/>
    <xdr:sp macro="" textlink="">
      <xdr:nvSpPr>
        <xdr:cNvPr id="352" name="テキスト ボックス 351"/>
        <xdr:cNvSpPr txBox="1"/>
      </xdr:nvSpPr>
      <xdr:spPr>
        <a:xfrm>
          <a:off x="13131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類似団体平均を下回っており、今後も国費等の財源確保に努め、地方債を活用する際は財政措置の有利な地方債の活用と発行の抑制に努める。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94827</xdr:rowOff>
    </xdr:to>
    <xdr:cxnSp macro="">
      <xdr:nvCxnSpPr>
        <xdr:cNvPr id="385" name="直線コネクタ 384"/>
        <xdr:cNvCxnSpPr/>
      </xdr:nvCxnSpPr>
      <xdr:spPr>
        <a:xfrm>
          <a:off x="16179800" y="692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70696</xdr:rowOff>
    </xdr:to>
    <xdr:cxnSp macro="">
      <xdr:nvCxnSpPr>
        <xdr:cNvPr id="388" name="直線コネクタ 387"/>
        <xdr:cNvCxnSpPr/>
      </xdr:nvCxnSpPr>
      <xdr:spPr>
        <a:xfrm>
          <a:off x="15290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70696</xdr:rowOff>
    </xdr:to>
    <xdr:cxnSp macro="">
      <xdr:nvCxnSpPr>
        <xdr:cNvPr id="391" name="直線コネクタ 390"/>
        <xdr:cNvCxnSpPr/>
      </xdr:nvCxnSpPr>
      <xdr:spPr>
        <a:xfrm flipV="1">
          <a:off x="14401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70696</xdr:rowOff>
    </xdr:to>
    <xdr:cxnSp macro="">
      <xdr:nvCxnSpPr>
        <xdr:cNvPr id="394" name="直線コネクタ 393"/>
        <xdr:cNvCxnSpPr/>
      </xdr:nvCxnSpPr>
      <xdr:spPr>
        <a:xfrm>
          <a:off x="13512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5"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8" name="楕円 407"/>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9" name="テキスト ボックス 408"/>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10" name="楕円 409"/>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11" name="テキスト ボックス 410"/>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これまでに人件費等の経常的経費の削減や地方債の抑制に取り組んだ結果、充当可能な財源等が将来負担額を上回り、将来負担比率が「－」となっている。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今後も、現在と将来の負担のバランスを考えた財政運営に努める。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9" name="フローチャート: 判断 448"/>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0" name="テキスト ボックス 449"/>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1" name="フローチャート: 判断 450"/>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2" name="テキスト ボックス 451"/>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56029</xdr:rowOff>
    </xdr:from>
    <xdr:ext cx="9099176"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3206" y="442632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16,112
16,002
373.35
14,653,902
13,731,854
844,071
7,717,335
11,503,668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退職金、常勤職員の給料の減等により前年度比</a:t>
          </a:r>
          <a:r>
            <a:rPr kumimoji="1" lang="en-US" altLang="ja-JP" sz="1300" baseline="0">
              <a:latin typeface="ＭＳ Ｐゴシック" panose="020B0600070205080204" pitchFamily="50" charset="-128"/>
              <a:ea typeface="ＭＳ Ｐゴシック" panose="020B0600070205080204" pitchFamily="50" charset="-128"/>
            </a:rPr>
            <a:t>3.2</a:t>
          </a:r>
          <a:r>
            <a:rPr kumimoji="1" lang="ja-JP" altLang="en-US" sz="1300" baseline="0">
              <a:latin typeface="ＭＳ Ｐゴシック" panose="020B0600070205080204" pitchFamily="50" charset="-128"/>
              <a:ea typeface="ＭＳ Ｐゴシック" panose="020B0600070205080204" pitchFamily="50" charset="-128"/>
            </a:rPr>
            <a:t>％の減となった。</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類似団体平均に対し、高い水準となっているが、主な要因としては、合併により市域が大きく拡大したこと、隣接する南牟婁郡（御浜町、紀宝町）の消防受託などが挙げられ、市民サービスを維持するためには、現行の職員体制を維持することが必要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56134</xdr:rowOff>
    </xdr:to>
    <xdr:cxnSp macro="">
      <xdr:nvCxnSpPr>
        <xdr:cNvPr id="64" name="直線コネクタ 63"/>
        <xdr:cNvCxnSpPr/>
      </xdr:nvCxnSpPr>
      <xdr:spPr>
        <a:xfrm flipV="1">
          <a:off x="3987800" y="659638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39</xdr:row>
      <xdr:rowOff>56134</xdr:rowOff>
    </xdr:to>
    <xdr:cxnSp macro="">
      <xdr:nvCxnSpPr>
        <xdr:cNvPr id="67" name="直線コネクタ 66"/>
        <xdr:cNvCxnSpPr/>
      </xdr:nvCxnSpPr>
      <xdr:spPr>
        <a:xfrm>
          <a:off x="3098800" y="649579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49276</xdr:rowOff>
    </xdr:to>
    <xdr:cxnSp macro="">
      <xdr:nvCxnSpPr>
        <xdr:cNvPr id="70" name="直線コネクタ 69"/>
        <xdr:cNvCxnSpPr/>
      </xdr:nvCxnSpPr>
      <xdr:spPr>
        <a:xfrm flipV="1">
          <a:off x="2209800" y="6495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49276</xdr:rowOff>
    </xdr:to>
    <xdr:cxnSp macro="">
      <xdr:nvCxnSpPr>
        <xdr:cNvPr id="73" name="直線コネクタ 72"/>
        <xdr:cNvCxnSpPr/>
      </xdr:nvCxnSpPr>
      <xdr:spPr>
        <a:xfrm>
          <a:off x="1320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％の減となり、類似団体平均を下回っている。今後も予算編成時における経常経費の見直し、各課への物件費配分の調整等を行い、物件費の抑制に努める。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119380</xdr:rowOff>
    </xdr:to>
    <xdr:cxnSp macro="">
      <xdr:nvCxnSpPr>
        <xdr:cNvPr id="125" name="直線コネクタ 124"/>
        <xdr:cNvCxnSpPr/>
      </xdr:nvCxnSpPr>
      <xdr:spPr>
        <a:xfrm flipV="1">
          <a:off x="15671800" y="251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18</xdr:row>
      <xdr:rowOff>35560</xdr:rowOff>
    </xdr:to>
    <xdr:cxnSp macro="">
      <xdr:nvCxnSpPr>
        <xdr:cNvPr id="128" name="直線コネクタ 127"/>
        <xdr:cNvCxnSpPr/>
      </xdr:nvCxnSpPr>
      <xdr:spPr>
        <a:xfrm flipV="1">
          <a:off x="14782800" y="251968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35560</xdr:rowOff>
    </xdr:to>
    <xdr:cxnSp macro="">
      <xdr:nvCxnSpPr>
        <xdr:cNvPr id="131" name="直線コネクタ 130"/>
        <xdr:cNvCxnSpPr/>
      </xdr:nvCxnSpPr>
      <xdr:spPr>
        <a:xfrm>
          <a:off x="13893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27940</xdr:rowOff>
    </xdr:to>
    <xdr:cxnSp macro="">
      <xdr:nvCxnSpPr>
        <xdr:cNvPr id="134" name="直線コネクタ 133"/>
        <xdr:cNvCxnSpPr/>
      </xdr:nvCxnSpPr>
      <xdr:spPr>
        <a:xfrm>
          <a:off x="13004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4" name="楕円 143"/>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77487</xdr:rowOff>
    </xdr:from>
    <xdr:ext cx="762000" cy="259045"/>
    <xdr:sp macro="" textlink="">
      <xdr:nvSpPr>
        <xdr:cNvPr id="145" name="物件費該当値テキスト"/>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生活保護費、社会福祉費が減少したことから、前年度比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類似団体平均を下回っており、今後も少子高齢化により、児童手当等が減少傾向にあり、低い割合で推移することが予想される。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146050</xdr:rowOff>
    </xdr:to>
    <xdr:cxnSp macro="">
      <xdr:nvCxnSpPr>
        <xdr:cNvPr id="190" name="直線コネクタ 189"/>
        <xdr:cNvCxnSpPr/>
      </xdr:nvCxnSpPr>
      <xdr:spPr>
        <a:xfrm flipV="1">
          <a:off x="3987800" y="9137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88900</xdr:rowOff>
    </xdr:to>
    <xdr:cxnSp macro="">
      <xdr:nvCxnSpPr>
        <xdr:cNvPr id="193" name="直線コネクタ 192"/>
        <xdr:cNvCxnSpPr/>
      </xdr:nvCxnSpPr>
      <xdr:spPr>
        <a:xfrm flipV="1">
          <a:off x="3098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60325</xdr:rowOff>
    </xdr:from>
    <xdr:to>
      <xdr:col>15</xdr:col>
      <xdr:colOff>98425</xdr:colOff>
      <xdr:row>54</xdr:row>
      <xdr:rowOff>88900</xdr:rowOff>
    </xdr:to>
    <xdr:cxnSp macro="">
      <xdr:nvCxnSpPr>
        <xdr:cNvPr id="196" name="直線コネクタ 195"/>
        <xdr:cNvCxnSpPr/>
      </xdr:nvCxnSpPr>
      <xdr:spPr>
        <a:xfrm>
          <a:off x="2209800" y="9318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60325</xdr:rowOff>
    </xdr:to>
    <xdr:cxnSp macro="">
      <xdr:nvCxnSpPr>
        <xdr:cNvPr id="199" name="直線コネクタ 198"/>
        <xdr:cNvCxnSpPr/>
      </xdr:nvCxnSpPr>
      <xdr:spPr>
        <a:xfrm>
          <a:off x="1320800" y="9309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9" name="楕円 208"/>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10"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xdr:rowOff>
    </xdr:from>
    <xdr:to>
      <xdr:col>11</xdr:col>
      <xdr:colOff>60325</xdr:colOff>
      <xdr:row>54</xdr:row>
      <xdr:rowOff>111125</xdr:rowOff>
    </xdr:to>
    <xdr:sp macro="" textlink="">
      <xdr:nvSpPr>
        <xdr:cNvPr id="215" name="楕円 214"/>
        <xdr:cNvSpPr/>
      </xdr:nvSpPr>
      <xdr:spPr>
        <a:xfrm>
          <a:off x="2159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121302</xdr:rowOff>
    </xdr:from>
    <xdr:ext cx="762000" cy="259045"/>
    <xdr:sp macro="" textlink="">
      <xdr:nvSpPr>
        <xdr:cNvPr id="216" name="テキスト ボックス 215"/>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への貸付金が増えたことなどから、昨年度に引き続き類似団体平均を上回っている。今後水道事業については、独立採算の原則に立ち返った料金の値上げによる健全化を図ることなどにより、普通会計の負担額が減少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127000</xdr:rowOff>
    </xdr:to>
    <xdr:cxnSp macro="">
      <xdr:nvCxnSpPr>
        <xdr:cNvPr id="253" name="直線コネクタ 252"/>
        <xdr:cNvCxnSpPr/>
      </xdr:nvCxnSpPr>
      <xdr:spPr>
        <a:xfrm flipV="1">
          <a:off x="15671800" y="99840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127000</xdr:rowOff>
    </xdr:to>
    <xdr:cxnSp macro="">
      <xdr:nvCxnSpPr>
        <xdr:cNvPr id="256" name="直線コネクタ 255"/>
        <xdr:cNvCxnSpPr/>
      </xdr:nvCxnSpPr>
      <xdr:spPr>
        <a:xfrm>
          <a:off x="14782800" y="995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7257</xdr:rowOff>
    </xdr:to>
    <xdr:cxnSp macro="">
      <xdr:nvCxnSpPr>
        <xdr:cNvPr id="259" name="直線コネクタ 258"/>
        <xdr:cNvCxnSpPr/>
      </xdr:nvCxnSpPr>
      <xdr:spPr>
        <a:xfrm>
          <a:off x="13893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146050</xdr:rowOff>
    </xdr:to>
    <xdr:cxnSp macro="">
      <xdr:nvCxnSpPr>
        <xdr:cNvPr id="262" name="直線コネクタ 261"/>
        <xdr:cNvCxnSpPr/>
      </xdr:nvCxnSpPr>
      <xdr:spPr>
        <a:xfrm>
          <a:off x="13004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6" name="楕円 275"/>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77" name="テキスト ボックス 276"/>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9" name="テキスト ボックス 278"/>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1" name="テキスト ボックス 280"/>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真に効果的な補助金のみとすることで、総額の抑制に努めており、前年度比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85852</xdr:rowOff>
    </xdr:to>
    <xdr:cxnSp macro="">
      <xdr:nvCxnSpPr>
        <xdr:cNvPr id="311" name="直線コネクタ 310"/>
        <xdr:cNvCxnSpPr/>
      </xdr:nvCxnSpPr>
      <xdr:spPr>
        <a:xfrm flipV="1">
          <a:off x="15671800" y="59014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85852</xdr:rowOff>
    </xdr:to>
    <xdr:cxnSp macro="">
      <xdr:nvCxnSpPr>
        <xdr:cNvPr id="314" name="直線コネクタ 313"/>
        <xdr:cNvCxnSpPr/>
      </xdr:nvCxnSpPr>
      <xdr:spPr>
        <a:xfrm>
          <a:off x="14782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159004</xdr:rowOff>
    </xdr:to>
    <xdr:cxnSp macro="">
      <xdr:nvCxnSpPr>
        <xdr:cNvPr id="317" name="直線コネクタ 316"/>
        <xdr:cNvCxnSpPr/>
      </xdr:nvCxnSpPr>
      <xdr:spPr>
        <a:xfrm flipV="1">
          <a:off x="13893800" y="59151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1270</xdr:rowOff>
    </xdr:to>
    <xdr:cxnSp macro="">
      <xdr:nvCxnSpPr>
        <xdr:cNvPr id="320" name="直線コネクタ 319"/>
        <xdr:cNvCxnSpPr/>
      </xdr:nvCxnSpPr>
      <xdr:spPr>
        <a:xfrm flipV="1">
          <a:off x="13004800" y="5988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30" name="楕円 329"/>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31"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32" name="楕円 331"/>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33" name="テキスト ボックス 332"/>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％の減となったものの類似団体平均を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国費等の財源確保に努め、地方債を活用する際は財政措置の有利な地方債の活用と発行の抑制を継続的に行い、公債費負担の抑制に努める。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21844</xdr:rowOff>
    </xdr:to>
    <xdr:cxnSp macro="">
      <xdr:nvCxnSpPr>
        <xdr:cNvPr id="370" name="直線コネクタ 369"/>
        <xdr:cNvCxnSpPr/>
      </xdr:nvCxnSpPr>
      <xdr:spPr>
        <a:xfrm flipV="1">
          <a:off x="3987800" y="136829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120142</xdr:rowOff>
    </xdr:from>
    <xdr:to>
      <xdr:col>19</xdr:col>
      <xdr:colOff>187325</xdr:colOff>
      <xdr:row>80</xdr:row>
      <xdr:rowOff>21844</xdr:rowOff>
    </xdr:to>
    <xdr:cxnSp macro="">
      <xdr:nvCxnSpPr>
        <xdr:cNvPr id="373" name="直線コネクタ 372"/>
        <xdr:cNvCxnSpPr/>
      </xdr:nvCxnSpPr>
      <xdr:spPr>
        <a:xfrm>
          <a:off x="3098800" y="13664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120142</xdr:rowOff>
    </xdr:from>
    <xdr:to>
      <xdr:col>15</xdr:col>
      <xdr:colOff>98425</xdr:colOff>
      <xdr:row>79</xdr:row>
      <xdr:rowOff>147574</xdr:rowOff>
    </xdr:to>
    <xdr:cxnSp macro="">
      <xdr:nvCxnSpPr>
        <xdr:cNvPr id="376" name="直線コネクタ 375"/>
        <xdr:cNvCxnSpPr/>
      </xdr:nvCxnSpPr>
      <xdr:spPr>
        <a:xfrm flipV="1">
          <a:off x="2209800" y="13664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147574</xdr:rowOff>
    </xdr:to>
    <xdr:cxnSp macro="">
      <xdr:nvCxnSpPr>
        <xdr:cNvPr id="379" name="直線コネクタ 378"/>
        <xdr:cNvCxnSpPr/>
      </xdr:nvCxnSpPr>
      <xdr:spPr>
        <a:xfrm>
          <a:off x="1320800" y="13554963"/>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9" name="楕円 388"/>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0"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142494</xdr:rowOff>
    </xdr:from>
    <xdr:to>
      <xdr:col>20</xdr:col>
      <xdr:colOff>38100</xdr:colOff>
      <xdr:row>80</xdr:row>
      <xdr:rowOff>72644</xdr:rowOff>
    </xdr:to>
    <xdr:sp macro="" textlink="">
      <xdr:nvSpPr>
        <xdr:cNvPr id="391" name="楕円 390"/>
        <xdr:cNvSpPr/>
      </xdr:nvSpPr>
      <xdr:spPr>
        <a:xfrm>
          <a:off x="3937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57421</xdr:rowOff>
    </xdr:from>
    <xdr:ext cx="736600" cy="259045"/>
    <xdr:sp macro="" textlink="">
      <xdr:nvSpPr>
        <xdr:cNvPr id="392" name="テキスト ボックス 391"/>
        <xdr:cNvSpPr txBox="1"/>
      </xdr:nvSpPr>
      <xdr:spPr>
        <a:xfrm>
          <a:off x="3606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93" name="楕円 392"/>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94" name="テキスト ボックス 393"/>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95" name="楕円 394"/>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96" name="テキスト ボックス 395"/>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7" name="楕円 396"/>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8" name="テキスト ボックス 397"/>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主な要因として物件費、補助費等の比率が低いことが挙げられるが、引き続き経費の抑制に努める。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75</xdr:row>
      <xdr:rowOff>19558</xdr:rowOff>
    </xdr:to>
    <xdr:cxnSp macro="">
      <xdr:nvCxnSpPr>
        <xdr:cNvPr id="429" name="直線コネクタ 428"/>
        <xdr:cNvCxnSpPr/>
      </xdr:nvCxnSpPr>
      <xdr:spPr>
        <a:xfrm flipV="1">
          <a:off x="15671800" y="126314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75</xdr:row>
      <xdr:rowOff>138430</xdr:rowOff>
    </xdr:to>
    <xdr:cxnSp macro="">
      <xdr:nvCxnSpPr>
        <xdr:cNvPr id="432" name="直線コネクタ 431"/>
        <xdr:cNvCxnSpPr/>
      </xdr:nvCxnSpPr>
      <xdr:spPr>
        <a:xfrm flipV="1">
          <a:off x="14782800" y="12878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76708</xdr:rowOff>
    </xdr:to>
    <xdr:cxnSp macro="">
      <xdr:nvCxnSpPr>
        <xdr:cNvPr id="435" name="直線コネクタ 434"/>
        <xdr:cNvCxnSpPr/>
      </xdr:nvCxnSpPr>
      <xdr:spPr>
        <a:xfrm flipV="1">
          <a:off x="13893800" y="129971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76708</xdr:rowOff>
    </xdr:to>
    <xdr:cxnSp macro="">
      <xdr:nvCxnSpPr>
        <xdr:cNvPr id="438" name="直線コネクタ 437"/>
        <xdr:cNvCxnSpPr/>
      </xdr:nvCxnSpPr>
      <xdr:spPr>
        <a:xfrm>
          <a:off x="13004800" y="13047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48" name="楕円 447"/>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144797</xdr:rowOff>
    </xdr:from>
    <xdr:ext cx="762000" cy="259045"/>
    <xdr:sp macro="" textlink="">
      <xdr:nvSpPr>
        <xdr:cNvPr id="449" name="公債費以外該当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140208</xdr:rowOff>
    </xdr:from>
    <xdr:to>
      <xdr:col>78</xdr:col>
      <xdr:colOff>120650</xdr:colOff>
      <xdr:row>75</xdr:row>
      <xdr:rowOff>70358</xdr:rowOff>
    </xdr:to>
    <xdr:sp macro="" textlink="">
      <xdr:nvSpPr>
        <xdr:cNvPr id="450" name="楕円 449"/>
        <xdr:cNvSpPr/>
      </xdr:nvSpPr>
      <xdr:spPr>
        <a:xfrm>
          <a:off x="15621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80535</xdr:rowOff>
    </xdr:from>
    <xdr:ext cx="736600" cy="259045"/>
    <xdr:sp macro="" textlink="">
      <xdr:nvSpPr>
        <xdr:cNvPr id="451" name="テキスト ボックス 450"/>
        <xdr:cNvSpPr txBox="1"/>
      </xdr:nvSpPr>
      <xdr:spPr>
        <a:xfrm>
          <a:off x="15290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2" name="楕円 451"/>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3" name="テキスト ボックス 452"/>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4" name="楕円 453"/>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5" name="テキスト ボックス 454"/>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6" name="楕円 455"/>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7" name="テキスト ボックス 456"/>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2475</xdr:rowOff>
    </xdr:from>
    <xdr:to>
      <xdr:col>29</xdr:col>
      <xdr:colOff>127000</xdr:colOff>
      <xdr:row>15</xdr:row>
      <xdr:rowOff>19474</xdr:rowOff>
    </xdr:to>
    <xdr:cxnSp macro="">
      <xdr:nvCxnSpPr>
        <xdr:cNvPr id="47" name="直線コネクタ 46"/>
        <xdr:cNvCxnSpPr/>
      </xdr:nvCxnSpPr>
      <xdr:spPr bwMode="auto">
        <a:xfrm flipV="1">
          <a:off x="5003800" y="2621850"/>
          <a:ext cx="647700" cy="16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15350</xdr:rowOff>
    </xdr:from>
    <xdr:to>
      <xdr:col>26</xdr:col>
      <xdr:colOff>50800</xdr:colOff>
      <xdr:row>15</xdr:row>
      <xdr:rowOff>19474</xdr:rowOff>
    </xdr:to>
    <xdr:cxnSp macro="">
      <xdr:nvCxnSpPr>
        <xdr:cNvPr id="50" name="直線コネクタ 49"/>
        <xdr:cNvCxnSpPr/>
      </xdr:nvCxnSpPr>
      <xdr:spPr bwMode="auto">
        <a:xfrm>
          <a:off x="4305300" y="2634725"/>
          <a:ext cx="698500" cy="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15350</xdr:rowOff>
    </xdr:from>
    <xdr:to>
      <xdr:col>22</xdr:col>
      <xdr:colOff>114300</xdr:colOff>
      <xdr:row>15</xdr:row>
      <xdr:rowOff>33442</xdr:rowOff>
    </xdr:to>
    <xdr:cxnSp macro="">
      <xdr:nvCxnSpPr>
        <xdr:cNvPr id="53" name="直線コネクタ 52"/>
        <xdr:cNvCxnSpPr/>
      </xdr:nvCxnSpPr>
      <xdr:spPr bwMode="auto">
        <a:xfrm flipV="1">
          <a:off x="3606800" y="2634725"/>
          <a:ext cx="698500" cy="1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33442</xdr:rowOff>
    </xdr:from>
    <xdr:to>
      <xdr:col>18</xdr:col>
      <xdr:colOff>177800</xdr:colOff>
      <xdr:row>15</xdr:row>
      <xdr:rowOff>60174</xdr:rowOff>
    </xdr:to>
    <xdr:cxnSp macro="">
      <xdr:nvCxnSpPr>
        <xdr:cNvPr id="56" name="直線コネクタ 55"/>
        <xdr:cNvCxnSpPr/>
      </xdr:nvCxnSpPr>
      <xdr:spPr bwMode="auto">
        <a:xfrm flipV="1">
          <a:off x="2908300" y="2652817"/>
          <a:ext cx="698500" cy="2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123125</xdr:rowOff>
    </xdr:from>
    <xdr:to>
      <xdr:col>29</xdr:col>
      <xdr:colOff>177800</xdr:colOff>
      <xdr:row>15</xdr:row>
      <xdr:rowOff>53275</xdr:rowOff>
    </xdr:to>
    <xdr:sp macro="" textlink="">
      <xdr:nvSpPr>
        <xdr:cNvPr id="66" name="楕円 65"/>
        <xdr:cNvSpPr/>
      </xdr:nvSpPr>
      <xdr:spPr bwMode="auto">
        <a:xfrm>
          <a:off x="5600700" y="257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139652</xdr:rowOff>
    </xdr:from>
    <xdr:ext cx="762000" cy="259045"/>
    <xdr:sp macro="" textlink="">
      <xdr:nvSpPr>
        <xdr:cNvPr id="67" name="人口1人当たり決算額の推移該当値テキスト130"/>
        <xdr:cNvSpPr txBox="1"/>
      </xdr:nvSpPr>
      <xdr:spPr>
        <a:xfrm>
          <a:off x="5740400" y="24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140124</xdr:rowOff>
    </xdr:from>
    <xdr:to>
      <xdr:col>26</xdr:col>
      <xdr:colOff>101600</xdr:colOff>
      <xdr:row>15</xdr:row>
      <xdr:rowOff>70274</xdr:rowOff>
    </xdr:to>
    <xdr:sp macro="" textlink="">
      <xdr:nvSpPr>
        <xdr:cNvPr id="68" name="楕円 67"/>
        <xdr:cNvSpPr/>
      </xdr:nvSpPr>
      <xdr:spPr bwMode="auto">
        <a:xfrm>
          <a:off x="4953000" y="258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80451</xdr:rowOff>
    </xdr:from>
    <xdr:ext cx="736600" cy="259045"/>
    <xdr:sp macro="" textlink="">
      <xdr:nvSpPr>
        <xdr:cNvPr id="69" name="テキスト ボックス 68"/>
        <xdr:cNvSpPr txBox="1"/>
      </xdr:nvSpPr>
      <xdr:spPr>
        <a:xfrm>
          <a:off x="4622800" y="235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136000</xdr:rowOff>
    </xdr:from>
    <xdr:to>
      <xdr:col>22</xdr:col>
      <xdr:colOff>165100</xdr:colOff>
      <xdr:row>15</xdr:row>
      <xdr:rowOff>66150</xdr:rowOff>
    </xdr:to>
    <xdr:sp macro="" textlink="">
      <xdr:nvSpPr>
        <xdr:cNvPr id="70" name="楕円 69"/>
        <xdr:cNvSpPr/>
      </xdr:nvSpPr>
      <xdr:spPr bwMode="auto">
        <a:xfrm>
          <a:off x="4254500" y="258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76327</xdr:rowOff>
    </xdr:from>
    <xdr:ext cx="762000" cy="259045"/>
    <xdr:sp macro="" textlink="">
      <xdr:nvSpPr>
        <xdr:cNvPr id="71" name="テキスト ボックス 70"/>
        <xdr:cNvSpPr txBox="1"/>
      </xdr:nvSpPr>
      <xdr:spPr>
        <a:xfrm>
          <a:off x="3924300" y="235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154092</xdr:rowOff>
    </xdr:from>
    <xdr:to>
      <xdr:col>19</xdr:col>
      <xdr:colOff>38100</xdr:colOff>
      <xdr:row>15</xdr:row>
      <xdr:rowOff>84242</xdr:rowOff>
    </xdr:to>
    <xdr:sp macro="" textlink="">
      <xdr:nvSpPr>
        <xdr:cNvPr id="72" name="楕円 71"/>
        <xdr:cNvSpPr/>
      </xdr:nvSpPr>
      <xdr:spPr bwMode="auto">
        <a:xfrm>
          <a:off x="3556000" y="2602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94419</xdr:rowOff>
    </xdr:from>
    <xdr:ext cx="762000" cy="259045"/>
    <xdr:sp macro="" textlink="">
      <xdr:nvSpPr>
        <xdr:cNvPr id="73" name="テキスト ボックス 72"/>
        <xdr:cNvSpPr txBox="1"/>
      </xdr:nvSpPr>
      <xdr:spPr>
        <a:xfrm>
          <a:off x="3225800" y="237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9374</xdr:rowOff>
    </xdr:from>
    <xdr:to>
      <xdr:col>15</xdr:col>
      <xdr:colOff>101600</xdr:colOff>
      <xdr:row>15</xdr:row>
      <xdr:rowOff>110974</xdr:rowOff>
    </xdr:to>
    <xdr:sp macro="" textlink="">
      <xdr:nvSpPr>
        <xdr:cNvPr id="74" name="楕円 73"/>
        <xdr:cNvSpPr/>
      </xdr:nvSpPr>
      <xdr:spPr bwMode="auto">
        <a:xfrm>
          <a:off x="2857500" y="262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121151</xdr:rowOff>
    </xdr:from>
    <xdr:ext cx="762000" cy="259045"/>
    <xdr:sp macro="" textlink="">
      <xdr:nvSpPr>
        <xdr:cNvPr id="75" name="テキスト ボックス 74"/>
        <xdr:cNvSpPr txBox="1"/>
      </xdr:nvSpPr>
      <xdr:spPr>
        <a:xfrm>
          <a:off x="2527300" y="239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41275</xdr:rowOff>
    </xdr:from>
    <xdr:to>
      <xdr:col>29</xdr:col>
      <xdr:colOff>127000</xdr:colOff>
      <xdr:row>37</xdr:row>
      <xdr:rowOff>83147</xdr:rowOff>
    </xdr:to>
    <xdr:cxnSp macro="">
      <xdr:nvCxnSpPr>
        <xdr:cNvPr id="109" name="直線コネクタ 108"/>
        <xdr:cNvCxnSpPr/>
      </xdr:nvCxnSpPr>
      <xdr:spPr bwMode="auto">
        <a:xfrm flipV="1">
          <a:off x="5003800" y="7165975"/>
          <a:ext cx="6477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83147</xdr:rowOff>
    </xdr:from>
    <xdr:to>
      <xdr:col>26</xdr:col>
      <xdr:colOff>50800</xdr:colOff>
      <xdr:row>37</xdr:row>
      <xdr:rowOff>210839</xdr:rowOff>
    </xdr:to>
    <xdr:cxnSp macro="">
      <xdr:nvCxnSpPr>
        <xdr:cNvPr id="112" name="直線コネクタ 111"/>
        <xdr:cNvCxnSpPr/>
      </xdr:nvCxnSpPr>
      <xdr:spPr bwMode="auto">
        <a:xfrm flipV="1">
          <a:off x="4305300" y="7207847"/>
          <a:ext cx="698500" cy="12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151917</xdr:rowOff>
    </xdr:from>
    <xdr:to>
      <xdr:col>22</xdr:col>
      <xdr:colOff>114300</xdr:colOff>
      <xdr:row>37</xdr:row>
      <xdr:rowOff>210839</xdr:rowOff>
    </xdr:to>
    <xdr:cxnSp macro="">
      <xdr:nvCxnSpPr>
        <xdr:cNvPr id="115" name="直線コネクタ 114"/>
        <xdr:cNvCxnSpPr/>
      </xdr:nvCxnSpPr>
      <xdr:spPr bwMode="auto">
        <a:xfrm>
          <a:off x="3606800" y="7276617"/>
          <a:ext cx="698500" cy="58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150013</xdr:rowOff>
    </xdr:from>
    <xdr:to>
      <xdr:col>18</xdr:col>
      <xdr:colOff>177800</xdr:colOff>
      <xdr:row>37</xdr:row>
      <xdr:rowOff>151917</xdr:rowOff>
    </xdr:to>
    <xdr:cxnSp macro="">
      <xdr:nvCxnSpPr>
        <xdr:cNvPr id="118" name="直線コネクタ 117"/>
        <xdr:cNvCxnSpPr/>
      </xdr:nvCxnSpPr>
      <xdr:spPr bwMode="auto">
        <a:xfrm>
          <a:off x="2908300" y="7274713"/>
          <a:ext cx="6985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161925</xdr:rowOff>
    </xdr:from>
    <xdr:to>
      <xdr:col>29</xdr:col>
      <xdr:colOff>177800</xdr:colOff>
      <xdr:row>37</xdr:row>
      <xdr:rowOff>92075</xdr:rowOff>
    </xdr:to>
    <xdr:sp macro="" textlink="">
      <xdr:nvSpPr>
        <xdr:cNvPr id="128" name="楕円 127"/>
        <xdr:cNvSpPr/>
      </xdr:nvSpPr>
      <xdr:spPr bwMode="auto">
        <a:xfrm>
          <a:off x="5600700" y="711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134002</xdr:rowOff>
    </xdr:from>
    <xdr:ext cx="762000" cy="259045"/>
    <xdr:sp macro="" textlink="">
      <xdr:nvSpPr>
        <xdr:cNvPr id="129" name="人口1人当たり決算額の推移該当値テキスト445"/>
        <xdr:cNvSpPr txBox="1"/>
      </xdr:nvSpPr>
      <xdr:spPr>
        <a:xfrm>
          <a:off x="57404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32347</xdr:rowOff>
    </xdr:from>
    <xdr:to>
      <xdr:col>26</xdr:col>
      <xdr:colOff>101600</xdr:colOff>
      <xdr:row>37</xdr:row>
      <xdr:rowOff>133947</xdr:rowOff>
    </xdr:to>
    <xdr:sp macro="" textlink="">
      <xdr:nvSpPr>
        <xdr:cNvPr id="130" name="楕円 129"/>
        <xdr:cNvSpPr/>
      </xdr:nvSpPr>
      <xdr:spPr bwMode="auto">
        <a:xfrm>
          <a:off x="4953000" y="715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118724</xdr:rowOff>
    </xdr:from>
    <xdr:ext cx="736600" cy="259045"/>
    <xdr:sp macro="" textlink="">
      <xdr:nvSpPr>
        <xdr:cNvPr id="131" name="テキスト ボックス 130"/>
        <xdr:cNvSpPr txBox="1"/>
      </xdr:nvSpPr>
      <xdr:spPr>
        <a:xfrm>
          <a:off x="4622800" y="724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160039</xdr:rowOff>
    </xdr:from>
    <xdr:to>
      <xdr:col>22</xdr:col>
      <xdr:colOff>165100</xdr:colOff>
      <xdr:row>37</xdr:row>
      <xdr:rowOff>261639</xdr:rowOff>
    </xdr:to>
    <xdr:sp macro="" textlink="">
      <xdr:nvSpPr>
        <xdr:cNvPr id="132" name="楕円 131"/>
        <xdr:cNvSpPr/>
      </xdr:nvSpPr>
      <xdr:spPr bwMode="auto">
        <a:xfrm>
          <a:off x="4254500" y="728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246416</xdr:rowOff>
    </xdr:from>
    <xdr:ext cx="762000" cy="259045"/>
    <xdr:sp macro="" textlink="">
      <xdr:nvSpPr>
        <xdr:cNvPr id="133" name="テキスト ボックス 132"/>
        <xdr:cNvSpPr txBox="1"/>
      </xdr:nvSpPr>
      <xdr:spPr>
        <a:xfrm>
          <a:off x="3924300" y="73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101117</xdr:rowOff>
    </xdr:from>
    <xdr:to>
      <xdr:col>19</xdr:col>
      <xdr:colOff>38100</xdr:colOff>
      <xdr:row>37</xdr:row>
      <xdr:rowOff>202717</xdr:rowOff>
    </xdr:to>
    <xdr:sp macro="" textlink="">
      <xdr:nvSpPr>
        <xdr:cNvPr id="134" name="楕円 133"/>
        <xdr:cNvSpPr/>
      </xdr:nvSpPr>
      <xdr:spPr bwMode="auto">
        <a:xfrm>
          <a:off x="3556000" y="722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187494</xdr:rowOff>
    </xdr:from>
    <xdr:ext cx="762000" cy="259045"/>
    <xdr:sp macro="" textlink="">
      <xdr:nvSpPr>
        <xdr:cNvPr id="135" name="テキスト ボックス 134"/>
        <xdr:cNvSpPr txBox="1"/>
      </xdr:nvSpPr>
      <xdr:spPr>
        <a:xfrm>
          <a:off x="3225800" y="731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99213</xdr:rowOff>
    </xdr:from>
    <xdr:to>
      <xdr:col>15</xdr:col>
      <xdr:colOff>101600</xdr:colOff>
      <xdr:row>37</xdr:row>
      <xdr:rowOff>200813</xdr:rowOff>
    </xdr:to>
    <xdr:sp macro="" textlink="">
      <xdr:nvSpPr>
        <xdr:cNvPr id="136" name="楕円 135"/>
        <xdr:cNvSpPr/>
      </xdr:nvSpPr>
      <xdr:spPr bwMode="auto">
        <a:xfrm>
          <a:off x="2857500" y="722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185590</xdr:rowOff>
    </xdr:from>
    <xdr:ext cx="762000" cy="259045"/>
    <xdr:sp macro="" textlink="">
      <xdr:nvSpPr>
        <xdr:cNvPr id="137" name="テキスト ボックス 136"/>
        <xdr:cNvSpPr txBox="1"/>
      </xdr:nvSpPr>
      <xdr:spPr>
        <a:xfrm>
          <a:off x="2527300" y="731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16,112
16,002
373.35
14,653,902
13,731,854
844,071
7,717,335
11,503,668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25941</xdr:rowOff>
    </xdr:from>
    <xdr:to>
      <xdr:col>24</xdr:col>
      <xdr:colOff>63500</xdr:colOff>
      <xdr:row>35</xdr:row>
      <xdr:rowOff>32037</xdr:rowOff>
    </xdr:to>
    <xdr:cxnSp macro="">
      <xdr:nvCxnSpPr>
        <xdr:cNvPr id="60" name="直線コネクタ 59"/>
        <xdr:cNvCxnSpPr/>
      </xdr:nvCxnSpPr>
      <xdr:spPr>
        <a:xfrm>
          <a:off x="3797300" y="602669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25941</xdr:rowOff>
    </xdr:from>
    <xdr:to>
      <xdr:col>19</xdr:col>
      <xdr:colOff>177800</xdr:colOff>
      <xdr:row>35</xdr:row>
      <xdr:rowOff>160148</xdr:rowOff>
    </xdr:to>
    <xdr:cxnSp macro="">
      <xdr:nvCxnSpPr>
        <xdr:cNvPr id="63" name="直線コネクタ 62"/>
        <xdr:cNvCxnSpPr/>
      </xdr:nvCxnSpPr>
      <xdr:spPr>
        <a:xfrm flipV="1">
          <a:off x="2908300" y="6026691"/>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160148</xdr:rowOff>
    </xdr:from>
    <xdr:to>
      <xdr:col>15</xdr:col>
      <xdr:colOff>50800</xdr:colOff>
      <xdr:row>35</xdr:row>
      <xdr:rowOff>168271</xdr:rowOff>
    </xdr:to>
    <xdr:cxnSp macro="">
      <xdr:nvCxnSpPr>
        <xdr:cNvPr id="66" name="直線コネクタ 65"/>
        <xdr:cNvCxnSpPr/>
      </xdr:nvCxnSpPr>
      <xdr:spPr>
        <a:xfrm flipV="1">
          <a:off x="2019300" y="6160898"/>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168271</xdr:rowOff>
    </xdr:from>
    <xdr:to>
      <xdr:col>10</xdr:col>
      <xdr:colOff>114300</xdr:colOff>
      <xdr:row>36</xdr:row>
      <xdr:rowOff>16104</xdr:rowOff>
    </xdr:to>
    <xdr:cxnSp macro="">
      <xdr:nvCxnSpPr>
        <xdr:cNvPr id="69" name="直線コネクタ 68"/>
        <xdr:cNvCxnSpPr/>
      </xdr:nvCxnSpPr>
      <xdr:spPr>
        <a:xfrm flipV="1">
          <a:off x="1130300" y="6169021"/>
          <a:ext cx="889000" cy="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152687</xdr:rowOff>
    </xdr:from>
    <xdr:to>
      <xdr:col>24</xdr:col>
      <xdr:colOff>114300</xdr:colOff>
      <xdr:row>35</xdr:row>
      <xdr:rowOff>82837</xdr:rowOff>
    </xdr:to>
    <xdr:sp macro="" textlink="">
      <xdr:nvSpPr>
        <xdr:cNvPr id="79" name="楕円 78"/>
        <xdr:cNvSpPr/>
      </xdr:nvSpPr>
      <xdr:spPr>
        <a:xfrm>
          <a:off x="4584700" y="59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4114</xdr:rowOff>
    </xdr:from>
    <xdr:ext cx="599010" cy="259045"/>
    <xdr:sp macro="" textlink="">
      <xdr:nvSpPr>
        <xdr:cNvPr id="80" name="人件費該当値テキスト"/>
        <xdr:cNvSpPr txBox="1"/>
      </xdr:nvSpPr>
      <xdr:spPr>
        <a:xfrm>
          <a:off x="4686300" y="583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146591</xdr:rowOff>
    </xdr:from>
    <xdr:to>
      <xdr:col>20</xdr:col>
      <xdr:colOff>38100</xdr:colOff>
      <xdr:row>35</xdr:row>
      <xdr:rowOff>76741</xdr:rowOff>
    </xdr:to>
    <xdr:sp macro="" textlink="">
      <xdr:nvSpPr>
        <xdr:cNvPr id="81" name="楕円 80"/>
        <xdr:cNvSpPr/>
      </xdr:nvSpPr>
      <xdr:spPr>
        <a:xfrm>
          <a:off x="3746500" y="59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93268</xdr:rowOff>
    </xdr:from>
    <xdr:ext cx="599010" cy="259045"/>
    <xdr:sp macro="" textlink="">
      <xdr:nvSpPr>
        <xdr:cNvPr id="82" name="テキスト ボックス 81"/>
        <xdr:cNvSpPr txBox="1"/>
      </xdr:nvSpPr>
      <xdr:spPr>
        <a:xfrm>
          <a:off x="3497795" y="575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109348</xdr:rowOff>
    </xdr:from>
    <xdr:to>
      <xdr:col>15</xdr:col>
      <xdr:colOff>101600</xdr:colOff>
      <xdr:row>36</xdr:row>
      <xdr:rowOff>39498</xdr:rowOff>
    </xdr:to>
    <xdr:sp macro="" textlink="">
      <xdr:nvSpPr>
        <xdr:cNvPr id="83" name="楕円 82"/>
        <xdr:cNvSpPr/>
      </xdr:nvSpPr>
      <xdr:spPr>
        <a:xfrm>
          <a:off x="2857500" y="61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56025</xdr:rowOff>
    </xdr:from>
    <xdr:ext cx="599010" cy="259045"/>
    <xdr:sp macro="" textlink="">
      <xdr:nvSpPr>
        <xdr:cNvPr id="84" name="テキスト ボックス 83"/>
        <xdr:cNvSpPr txBox="1"/>
      </xdr:nvSpPr>
      <xdr:spPr>
        <a:xfrm>
          <a:off x="2608795" y="58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117471</xdr:rowOff>
    </xdr:from>
    <xdr:to>
      <xdr:col>10</xdr:col>
      <xdr:colOff>165100</xdr:colOff>
      <xdr:row>36</xdr:row>
      <xdr:rowOff>47621</xdr:rowOff>
    </xdr:to>
    <xdr:sp macro="" textlink="">
      <xdr:nvSpPr>
        <xdr:cNvPr id="85" name="楕円 84"/>
        <xdr:cNvSpPr/>
      </xdr:nvSpPr>
      <xdr:spPr>
        <a:xfrm>
          <a:off x="1968500" y="61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64148</xdr:rowOff>
    </xdr:from>
    <xdr:ext cx="599010" cy="259045"/>
    <xdr:sp macro="" textlink="">
      <xdr:nvSpPr>
        <xdr:cNvPr id="86" name="テキスト ボックス 85"/>
        <xdr:cNvSpPr txBox="1"/>
      </xdr:nvSpPr>
      <xdr:spPr>
        <a:xfrm>
          <a:off x="1719795" y="589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136754</xdr:rowOff>
    </xdr:from>
    <xdr:to>
      <xdr:col>6</xdr:col>
      <xdr:colOff>38100</xdr:colOff>
      <xdr:row>36</xdr:row>
      <xdr:rowOff>66904</xdr:rowOff>
    </xdr:to>
    <xdr:sp macro="" textlink="">
      <xdr:nvSpPr>
        <xdr:cNvPr id="87" name="楕円 86"/>
        <xdr:cNvSpPr/>
      </xdr:nvSpPr>
      <xdr:spPr>
        <a:xfrm>
          <a:off x="1079500" y="61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83431</xdr:rowOff>
    </xdr:from>
    <xdr:ext cx="599010" cy="259045"/>
    <xdr:sp macro="" textlink="">
      <xdr:nvSpPr>
        <xdr:cNvPr id="88" name="テキスト ボックス 87"/>
        <xdr:cNvSpPr txBox="1"/>
      </xdr:nvSpPr>
      <xdr:spPr>
        <a:xfrm>
          <a:off x="830795" y="5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92581</xdr:rowOff>
    </xdr:from>
    <xdr:to>
      <xdr:col>24</xdr:col>
      <xdr:colOff>63500</xdr:colOff>
      <xdr:row>56</xdr:row>
      <xdr:rowOff>99841</xdr:rowOff>
    </xdr:to>
    <xdr:cxnSp macro="">
      <xdr:nvCxnSpPr>
        <xdr:cNvPr id="115" name="直線コネクタ 114"/>
        <xdr:cNvCxnSpPr/>
      </xdr:nvCxnSpPr>
      <xdr:spPr>
        <a:xfrm flipV="1">
          <a:off x="3797300" y="9693781"/>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119931</xdr:rowOff>
    </xdr:from>
    <xdr:to>
      <xdr:col>19</xdr:col>
      <xdr:colOff>177800</xdr:colOff>
      <xdr:row>56</xdr:row>
      <xdr:rowOff>99841</xdr:rowOff>
    </xdr:to>
    <xdr:cxnSp macro="">
      <xdr:nvCxnSpPr>
        <xdr:cNvPr id="118" name="直線コネクタ 117"/>
        <xdr:cNvCxnSpPr/>
      </xdr:nvCxnSpPr>
      <xdr:spPr>
        <a:xfrm>
          <a:off x="2908300" y="9549681"/>
          <a:ext cx="889000" cy="1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119931</xdr:rowOff>
    </xdr:from>
    <xdr:to>
      <xdr:col>15</xdr:col>
      <xdr:colOff>50800</xdr:colOff>
      <xdr:row>55</xdr:row>
      <xdr:rowOff>164850</xdr:rowOff>
    </xdr:to>
    <xdr:cxnSp macro="">
      <xdr:nvCxnSpPr>
        <xdr:cNvPr id="121" name="直線コネクタ 120"/>
        <xdr:cNvCxnSpPr/>
      </xdr:nvCxnSpPr>
      <xdr:spPr>
        <a:xfrm flipV="1">
          <a:off x="2019300" y="9549681"/>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164850</xdr:rowOff>
    </xdr:from>
    <xdr:to>
      <xdr:col>10</xdr:col>
      <xdr:colOff>114300</xdr:colOff>
      <xdr:row>55</xdr:row>
      <xdr:rowOff>168371</xdr:rowOff>
    </xdr:to>
    <xdr:cxnSp macro="">
      <xdr:nvCxnSpPr>
        <xdr:cNvPr id="124" name="直線コネクタ 123"/>
        <xdr:cNvCxnSpPr/>
      </xdr:nvCxnSpPr>
      <xdr:spPr>
        <a:xfrm flipV="1">
          <a:off x="1130300" y="959460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41781</xdr:rowOff>
    </xdr:from>
    <xdr:to>
      <xdr:col>24</xdr:col>
      <xdr:colOff>114300</xdr:colOff>
      <xdr:row>56</xdr:row>
      <xdr:rowOff>143381</xdr:rowOff>
    </xdr:to>
    <xdr:sp macro="" textlink="">
      <xdr:nvSpPr>
        <xdr:cNvPr id="134" name="楕円 133"/>
        <xdr:cNvSpPr/>
      </xdr:nvSpPr>
      <xdr:spPr>
        <a:xfrm>
          <a:off x="4584700" y="96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64658</xdr:rowOff>
    </xdr:from>
    <xdr:ext cx="534377" cy="259045"/>
    <xdr:sp macro="" textlink="">
      <xdr:nvSpPr>
        <xdr:cNvPr id="135" name="物件費該当値テキスト"/>
        <xdr:cNvSpPr txBox="1"/>
      </xdr:nvSpPr>
      <xdr:spPr>
        <a:xfrm>
          <a:off x="4686300" y="94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49041</xdr:rowOff>
    </xdr:from>
    <xdr:to>
      <xdr:col>20</xdr:col>
      <xdr:colOff>38100</xdr:colOff>
      <xdr:row>56</xdr:row>
      <xdr:rowOff>150641</xdr:rowOff>
    </xdr:to>
    <xdr:sp macro="" textlink="">
      <xdr:nvSpPr>
        <xdr:cNvPr id="136" name="楕円 135"/>
        <xdr:cNvSpPr/>
      </xdr:nvSpPr>
      <xdr:spPr>
        <a:xfrm>
          <a:off x="3746500" y="96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141768</xdr:rowOff>
    </xdr:from>
    <xdr:ext cx="534377" cy="259045"/>
    <xdr:sp macro="" textlink="">
      <xdr:nvSpPr>
        <xdr:cNvPr id="137" name="テキスト ボックス 136"/>
        <xdr:cNvSpPr txBox="1"/>
      </xdr:nvSpPr>
      <xdr:spPr>
        <a:xfrm>
          <a:off x="3530111" y="97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69131</xdr:rowOff>
    </xdr:from>
    <xdr:to>
      <xdr:col>15</xdr:col>
      <xdr:colOff>101600</xdr:colOff>
      <xdr:row>55</xdr:row>
      <xdr:rowOff>170731</xdr:rowOff>
    </xdr:to>
    <xdr:sp macro="" textlink="">
      <xdr:nvSpPr>
        <xdr:cNvPr id="138" name="楕円 137"/>
        <xdr:cNvSpPr/>
      </xdr:nvSpPr>
      <xdr:spPr>
        <a:xfrm>
          <a:off x="2857500" y="9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15808</xdr:rowOff>
    </xdr:from>
    <xdr:ext cx="599010" cy="259045"/>
    <xdr:sp macro="" textlink="">
      <xdr:nvSpPr>
        <xdr:cNvPr id="139" name="テキスト ボックス 138"/>
        <xdr:cNvSpPr txBox="1"/>
      </xdr:nvSpPr>
      <xdr:spPr>
        <a:xfrm>
          <a:off x="2608795" y="92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114050</xdr:rowOff>
    </xdr:from>
    <xdr:to>
      <xdr:col>10</xdr:col>
      <xdr:colOff>165100</xdr:colOff>
      <xdr:row>56</xdr:row>
      <xdr:rowOff>44200</xdr:rowOff>
    </xdr:to>
    <xdr:sp macro="" textlink="">
      <xdr:nvSpPr>
        <xdr:cNvPr id="140" name="楕円 139"/>
        <xdr:cNvSpPr/>
      </xdr:nvSpPr>
      <xdr:spPr>
        <a:xfrm>
          <a:off x="1968500" y="95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60727</xdr:rowOff>
    </xdr:from>
    <xdr:ext cx="599010" cy="259045"/>
    <xdr:sp macro="" textlink="">
      <xdr:nvSpPr>
        <xdr:cNvPr id="141" name="テキスト ボックス 140"/>
        <xdr:cNvSpPr txBox="1"/>
      </xdr:nvSpPr>
      <xdr:spPr>
        <a:xfrm>
          <a:off x="1719795" y="931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42" name="楕円 141"/>
        <xdr:cNvSpPr/>
      </xdr:nvSpPr>
      <xdr:spPr>
        <a:xfrm>
          <a:off x="1079500" y="95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43" name="テキスト ボックス 142"/>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125823</xdr:rowOff>
    </xdr:from>
    <xdr:to>
      <xdr:col>24</xdr:col>
      <xdr:colOff>63500</xdr:colOff>
      <xdr:row>77</xdr:row>
      <xdr:rowOff>132637</xdr:rowOff>
    </xdr:to>
    <xdr:cxnSp macro="">
      <xdr:nvCxnSpPr>
        <xdr:cNvPr id="170" name="直線コネクタ 169"/>
        <xdr:cNvCxnSpPr/>
      </xdr:nvCxnSpPr>
      <xdr:spPr>
        <a:xfrm flipV="1">
          <a:off x="3797300" y="13327473"/>
          <a:ext cx="8382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126921</xdr:rowOff>
    </xdr:from>
    <xdr:to>
      <xdr:col>19</xdr:col>
      <xdr:colOff>177800</xdr:colOff>
      <xdr:row>77</xdr:row>
      <xdr:rowOff>132637</xdr:rowOff>
    </xdr:to>
    <xdr:cxnSp macro="">
      <xdr:nvCxnSpPr>
        <xdr:cNvPr id="173" name="直線コネクタ 172"/>
        <xdr:cNvCxnSpPr/>
      </xdr:nvCxnSpPr>
      <xdr:spPr>
        <a:xfrm>
          <a:off x="2908300" y="133285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126921</xdr:rowOff>
    </xdr:from>
    <xdr:to>
      <xdr:col>15</xdr:col>
      <xdr:colOff>50800</xdr:colOff>
      <xdr:row>77</xdr:row>
      <xdr:rowOff>141255</xdr:rowOff>
    </xdr:to>
    <xdr:cxnSp macro="">
      <xdr:nvCxnSpPr>
        <xdr:cNvPr id="176" name="直線コネクタ 175"/>
        <xdr:cNvCxnSpPr/>
      </xdr:nvCxnSpPr>
      <xdr:spPr>
        <a:xfrm flipV="1">
          <a:off x="2019300" y="13328571"/>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117458</xdr:rowOff>
    </xdr:from>
    <xdr:to>
      <xdr:col>10</xdr:col>
      <xdr:colOff>114300</xdr:colOff>
      <xdr:row>77</xdr:row>
      <xdr:rowOff>141255</xdr:rowOff>
    </xdr:to>
    <xdr:cxnSp macro="">
      <xdr:nvCxnSpPr>
        <xdr:cNvPr id="179" name="直線コネクタ 178"/>
        <xdr:cNvCxnSpPr/>
      </xdr:nvCxnSpPr>
      <xdr:spPr>
        <a:xfrm>
          <a:off x="1130300" y="13319108"/>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75023</xdr:rowOff>
    </xdr:from>
    <xdr:to>
      <xdr:col>24</xdr:col>
      <xdr:colOff>114300</xdr:colOff>
      <xdr:row>78</xdr:row>
      <xdr:rowOff>5173</xdr:rowOff>
    </xdr:to>
    <xdr:sp macro="" textlink="">
      <xdr:nvSpPr>
        <xdr:cNvPr id="189" name="楕円 188"/>
        <xdr:cNvSpPr/>
      </xdr:nvSpPr>
      <xdr:spPr>
        <a:xfrm>
          <a:off x="4584700" y="13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97900</xdr:rowOff>
    </xdr:from>
    <xdr:ext cx="469744" cy="259045"/>
    <xdr:sp macro="" textlink="">
      <xdr:nvSpPr>
        <xdr:cNvPr id="190" name="維持補修費該当値テキスト"/>
        <xdr:cNvSpPr txBox="1"/>
      </xdr:nvSpPr>
      <xdr:spPr>
        <a:xfrm>
          <a:off x="4686300" y="1312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81837</xdr:rowOff>
    </xdr:from>
    <xdr:to>
      <xdr:col>20</xdr:col>
      <xdr:colOff>38100</xdr:colOff>
      <xdr:row>78</xdr:row>
      <xdr:rowOff>11987</xdr:rowOff>
    </xdr:to>
    <xdr:sp macro="" textlink="">
      <xdr:nvSpPr>
        <xdr:cNvPr id="191" name="楕円 190"/>
        <xdr:cNvSpPr/>
      </xdr:nvSpPr>
      <xdr:spPr>
        <a:xfrm>
          <a:off x="3746500" y="132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3114</xdr:rowOff>
    </xdr:from>
    <xdr:ext cx="469744" cy="259045"/>
    <xdr:sp macro="" textlink="">
      <xdr:nvSpPr>
        <xdr:cNvPr id="192" name="テキスト ボックス 191"/>
        <xdr:cNvSpPr txBox="1"/>
      </xdr:nvSpPr>
      <xdr:spPr>
        <a:xfrm>
          <a:off x="3562428" y="1337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76121</xdr:rowOff>
    </xdr:from>
    <xdr:to>
      <xdr:col>15</xdr:col>
      <xdr:colOff>101600</xdr:colOff>
      <xdr:row>78</xdr:row>
      <xdr:rowOff>6271</xdr:rowOff>
    </xdr:to>
    <xdr:sp macro="" textlink="">
      <xdr:nvSpPr>
        <xdr:cNvPr id="193" name="楕円 192"/>
        <xdr:cNvSpPr/>
      </xdr:nvSpPr>
      <xdr:spPr>
        <a:xfrm>
          <a:off x="2857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22798</xdr:rowOff>
    </xdr:from>
    <xdr:ext cx="469744" cy="259045"/>
    <xdr:sp macro="" textlink="">
      <xdr:nvSpPr>
        <xdr:cNvPr id="194" name="テキスト ボックス 193"/>
        <xdr:cNvSpPr txBox="1"/>
      </xdr:nvSpPr>
      <xdr:spPr>
        <a:xfrm>
          <a:off x="2673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90455</xdr:rowOff>
    </xdr:from>
    <xdr:to>
      <xdr:col>10</xdr:col>
      <xdr:colOff>165100</xdr:colOff>
      <xdr:row>78</xdr:row>
      <xdr:rowOff>20605</xdr:rowOff>
    </xdr:to>
    <xdr:sp macro="" textlink="">
      <xdr:nvSpPr>
        <xdr:cNvPr id="195" name="楕円 194"/>
        <xdr:cNvSpPr/>
      </xdr:nvSpPr>
      <xdr:spPr>
        <a:xfrm>
          <a:off x="1968500" y="132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37132</xdr:rowOff>
    </xdr:from>
    <xdr:ext cx="469744" cy="259045"/>
    <xdr:sp macro="" textlink="">
      <xdr:nvSpPr>
        <xdr:cNvPr id="196" name="テキスト ボックス 195"/>
        <xdr:cNvSpPr txBox="1"/>
      </xdr:nvSpPr>
      <xdr:spPr>
        <a:xfrm>
          <a:off x="1784428" y="1306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66658</xdr:rowOff>
    </xdr:from>
    <xdr:to>
      <xdr:col>6</xdr:col>
      <xdr:colOff>38100</xdr:colOff>
      <xdr:row>77</xdr:row>
      <xdr:rowOff>168258</xdr:rowOff>
    </xdr:to>
    <xdr:sp macro="" textlink="">
      <xdr:nvSpPr>
        <xdr:cNvPr id="197" name="楕円 196"/>
        <xdr:cNvSpPr/>
      </xdr:nvSpPr>
      <xdr:spPr>
        <a:xfrm>
          <a:off x="1079500" y="132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13335</xdr:rowOff>
    </xdr:from>
    <xdr:ext cx="469744" cy="259045"/>
    <xdr:sp macro="" textlink="">
      <xdr:nvSpPr>
        <xdr:cNvPr id="198" name="テキスト ボックス 197"/>
        <xdr:cNvSpPr txBox="1"/>
      </xdr:nvSpPr>
      <xdr:spPr>
        <a:xfrm>
          <a:off x="895428" y="130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125893</xdr:rowOff>
    </xdr:from>
    <xdr:to>
      <xdr:col>24</xdr:col>
      <xdr:colOff>63500</xdr:colOff>
      <xdr:row>97</xdr:row>
      <xdr:rowOff>138198</xdr:rowOff>
    </xdr:to>
    <xdr:cxnSp macro="">
      <xdr:nvCxnSpPr>
        <xdr:cNvPr id="230" name="直線コネクタ 229"/>
        <xdr:cNvCxnSpPr/>
      </xdr:nvCxnSpPr>
      <xdr:spPr>
        <a:xfrm flipV="1">
          <a:off x="3797300" y="16585093"/>
          <a:ext cx="838200" cy="1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138198</xdr:rowOff>
    </xdr:from>
    <xdr:to>
      <xdr:col>19</xdr:col>
      <xdr:colOff>177800</xdr:colOff>
      <xdr:row>97</xdr:row>
      <xdr:rowOff>149850</xdr:rowOff>
    </xdr:to>
    <xdr:cxnSp macro="">
      <xdr:nvCxnSpPr>
        <xdr:cNvPr id="233" name="直線コネクタ 232"/>
        <xdr:cNvCxnSpPr/>
      </xdr:nvCxnSpPr>
      <xdr:spPr>
        <a:xfrm flipV="1">
          <a:off x="2908300" y="16768848"/>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149850</xdr:rowOff>
    </xdr:from>
    <xdr:to>
      <xdr:col>15</xdr:col>
      <xdr:colOff>50800</xdr:colOff>
      <xdr:row>98</xdr:row>
      <xdr:rowOff>11919</xdr:rowOff>
    </xdr:to>
    <xdr:cxnSp macro="">
      <xdr:nvCxnSpPr>
        <xdr:cNvPr id="236" name="直線コネクタ 235"/>
        <xdr:cNvCxnSpPr/>
      </xdr:nvCxnSpPr>
      <xdr:spPr>
        <a:xfrm flipV="1">
          <a:off x="2019300" y="16780500"/>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165140</xdr:rowOff>
    </xdr:from>
    <xdr:to>
      <xdr:col>10</xdr:col>
      <xdr:colOff>114300</xdr:colOff>
      <xdr:row>98</xdr:row>
      <xdr:rowOff>11919</xdr:rowOff>
    </xdr:to>
    <xdr:cxnSp macro="">
      <xdr:nvCxnSpPr>
        <xdr:cNvPr id="239" name="直線コネクタ 238"/>
        <xdr:cNvCxnSpPr/>
      </xdr:nvCxnSpPr>
      <xdr:spPr>
        <a:xfrm>
          <a:off x="1130300" y="16795790"/>
          <a:ext cx="889000" cy="1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75093</xdr:rowOff>
    </xdr:from>
    <xdr:to>
      <xdr:col>24</xdr:col>
      <xdr:colOff>114300</xdr:colOff>
      <xdr:row>97</xdr:row>
      <xdr:rowOff>5243</xdr:rowOff>
    </xdr:to>
    <xdr:sp macro="" textlink="">
      <xdr:nvSpPr>
        <xdr:cNvPr id="249" name="楕円 248"/>
        <xdr:cNvSpPr/>
      </xdr:nvSpPr>
      <xdr:spPr>
        <a:xfrm>
          <a:off x="4584700" y="165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53520</xdr:rowOff>
    </xdr:from>
    <xdr:ext cx="599010" cy="259045"/>
    <xdr:sp macro="" textlink="">
      <xdr:nvSpPr>
        <xdr:cNvPr id="250" name="扶助費該当値テキスト"/>
        <xdr:cNvSpPr txBox="1"/>
      </xdr:nvSpPr>
      <xdr:spPr>
        <a:xfrm>
          <a:off x="4686300" y="1651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87398</xdr:rowOff>
    </xdr:from>
    <xdr:to>
      <xdr:col>20</xdr:col>
      <xdr:colOff>38100</xdr:colOff>
      <xdr:row>98</xdr:row>
      <xdr:rowOff>17548</xdr:rowOff>
    </xdr:to>
    <xdr:sp macro="" textlink="">
      <xdr:nvSpPr>
        <xdr:cNvPr id="251" name="楕円 250"/>
        <xdr:cNvSpPr/>
      </xdr:nvSpPr>
      <xdr:spPr>
        <a:xfrm>
          <a:off x="3746500" y="16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8675</xdr:rowOff>
    </xdr:from>
    <xdr:ext cx="534377" cy="259045"/>
    <xdr:sp macro="" textlink="">
      <xdr:nvSpPr>
        <xdr:cNvPr id="252" name="テキスト ボックス 251"/>
        <xdr:cNvSpPr txBox="1"/>
      </xdr:nvSpPr>
      <xdr:spPr>
        <a:xfrm>
          <a:off x="3530111" y="168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99050</xdr:rowOff>
    </xdr:from>
    <xdr:to>
      <xdr:col>15</xdr:col>
      <xdr:colOff>101600</xdr:colOff>
      <xdr:row>98</xdr:row>
      <xdr:rowOff>29200</xdr:rowOff>
    </xdr:to>
    <xdr:sp macro="" textlink="">
      <xdr:nvSpPr>
        <xdr:cNvPr id="253" name="楕円 252"/>
        <xdr:cNvSpPr/>
      </xdr:nvSpPr>
      <xdr:spPr>
        <a:xfrm>
          <a:off x="2857500" y="167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20327</xdr:rowOff>
    </xdr:from>
    <xdr:ext cx="534377" cy="259045"/>
    <xdr:sp macro="" textlink="">
      <xdr:nvSpPr>
        <xdr:cNvPr id="254" name="テキスト ボックス 253"/>
        <xdr:cNvSpPr txBox="1"/>
      </xdr:nvSpPr>
      <xdr:spPr>
        <a:xfrm>
          <a:off x="2641111" y="168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132569</xdr:rowOff>
    </xdr:from>
    <xdr:to>
      <xdr:col>10</xdr:col>
      <xdr:colOff>165100</xdr:colOff>
      <xdr:row>98</xdr:row>
      <xdr:rowOff>62719</xdr:rowOff>
    </xdr:to>
    <xdr:sp macro="" textlink="">
      <xdr:nvSpPr>
        <xdr:cNvPr id="255" name="楕円 254"/>
        <xdr:cNvSpPr/>
      </xdr:nvSpPr>
      <xdr:spPr>
        <a:xfrm>
          <a:off x="1968500" y="167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53846</xdr:rowOff>
    </xdr:from>
    <xdr:ext cx="534377" cy="259045"/>
    <xdr:sp macro="" textlink="">
      <xdr:nvSpPr>
        <xdr:cNvPr id="256" name="テキスト ボックス 255"/>
        <xdr:cNvSpPr txBox="1"/>
      </xdr:nvSpPr>
      <xdr:spPr>
        <a:xfrm>
          <a:off x="1752111" y="168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114340</xdr:rowOff>
    </xdr:from>
    <xdr:to>
      <xdr:col>6</xdr:col>
      <xdr:colOff>38100</xdr:colOff>
      <xdr:row>98</xdr:row>
      <xdr:rowOff>44490</xdr:rowOff>
    </xdr:to>
    <xdr:sp macro="" textlink="">
      <xdr:nvSpPr>
        <xdr:cNvPr id="257" name="楕円 256"/>
        <xdr:cNvSpPr/>
      </xdr:nvSpPr>
      <xdr:spPr>
        <a:xfrm>
          <a:off x="1079500" y="16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35617</xdr:rowOff>
    </xdr:from>
    <xdr:ext cx="534377" cy="259045"/>
    <xdr:sp macro="" textlink="">
      <xdr:nvSpPr>
        <xdr:cNvPr id="258" name="テキスト ボックス 257"/>
        <xdr:cNvSpPr txBox="1"/>
      </xdr:nvSpPr>
      <xdr:spPr>
        <a:xfrm>
          <a:off x="863111" y="168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48321</xdr:rowOff>
    </xdr:from>
    <xdr:to>
      <xdr:col>55</xdr:col>
      <xdr:colOff>0</xdr:colOff>
      <xdr:row>37</xdr:row>
      <xdr:rowOff>124994</xdr:rowOff>
    </xdr:to>
    <xdr:cxnSp macro="">
      <xdr:nvCxnSpPr>
        <xdr:cNvPr id="288" name="直線コネクタ 287"/>
        <xdr:cNvCxnSpPr/>
      </xdr:nvCxnSpPr>
      <xdr:spPr>
        <a:xfrm>
          <a:off x="9639300" y="5706171"/>
          <a:ext cx="838200" cy="7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48321</xdr:rowOff>
    </xdr:from>
    <xdr:to>
      <xdr:col>50</xdr:col>
      <xdr:colOff>114300</xdr:colOff>
      <xdr:row>39</xdr:row>
      <xdr:rowOff>10549</xdr:rowOff>
    </xdr:to>
    <xdr:cxnSp macro="">
      <xdr:nvCxnSpPr>
        <xdr:cNvPr id="291" name="直線コネクタ 290"/>
        <xdr:cNvCxnSpPr/>
      </xdr:nvCxnSpPr>
      <xdr:spPr>
        <a:xfrm flipV="1">
          <a:off x="8750300" y="5706171"/>
          <a:ext cx="889000" cy="9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89043</xdr:rowOff>
    </xdr:from>
    <xdr:to>
      <xdr:col>45</xdr:col>
      <xdr:colOff>177800</xdr:colOff>
      <xdr:row>39</xdr:row>
      <xdr:rowOff>10549</xdr:rowOff>
    </xdr:to>
    <xdr:cxnSp macro="">
      <xdr:nvCxnSpPr>
        <xdr:cNvPr id="294" name="直線コネクタ 293"/>
        <xdr:cNvCxnSpPr/>
      </xdr:nvCxnSpPr>
      <xdr:spPr>
        <a:xfrm>
          <a:off x="7861300" y="6604143"/>
          <a:ext cx="889000" cy="9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89043</xdr:rowOff>
    </xdr:from>
    <xdr:to>
      <xdr:col>41</xdr:col>
      <xdr:colOff>50800</xdr:colOff>
      <xdr:row>38</xdr:row>
      <xdr:rowOff>98926</xdr:rowOff>
    </xdr:to>
    <xdr:cxnSp macro="">
      <xdr:nvCxnSpPr>
        <xdr:cNvPr id="297" name="直線コネクタ 296"/>
        <xdr:cNvCxnSpPr/>
      </xdr:nvCxnSpPr>
      <xdr:spPr>
        <a:xfrm flipV="1">
          <a:off x="6972300" y="6604143"/>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74194</xdr:rowOff>
    </xdr:from>
    <xdr:to>
      <xdr:col>55</xdr:col>
      <xdr:colOff>50800</xdr:colOff>
      <xdr:row>38</xdr:row>
      <xdr:rowOff>4344</xdr:rowOff>
    </xdr:to>
    <xdr:sp macro="" textlink="">
      <xdr:nvSpPr>
        <xdr:cNvPr id="307" name="楕円 306"/>
        <xdr:cNvSpPr/>
      </xdr:nvSpPr>
      <xdr:spPr>
        <a:xfrm>
          <a:off x="10426700" y="64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52621</xdr:rowOff>
    </xdr:from>
    <xdr:ext cx="534377" cy="259045"/>
    <xdr:sp macro="" textlink="">
      <xdr:nvSpPr>
        <xdr:cNvPr id="308" name="補助費等該当値テキスト"/>
        <xdr:cNvSpPr txBox="1"/>
      </xdr:nvSpPr>
      <xdr:spPr>
        <a:xfrm>
          <a:off x="10528300" y="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168971</xdr:rowOff>
    </xdr:from>
    <xdr:to>
      <xdr:col>50</xdr:col>
      <xdr:colOff>165100</xdr:colOff>
      <xdr:row>33</xdr:row>
      <xdr:rowOff>99121</xdr:rowOff>
    </xdr:to>
    <xdr:sp macro="" textlink="">
      <xdr:nvSpPr>
        <xdr:cNvPr id="309" name="楕円 308"/>
        <xdr:cNvSpPr/>
      </xdr:nvSpPr>
      <xdr:spPr>
        <a:xfrm>
          <a:off x="9588500" y="56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90248</xdr:rowOff>
    </xdr:from>
    <xdr:ext cx="599010" cy="259045"/>
    <xdr:sp macro="" textlink="">
      <xdr:nvSpPr>
        <xdr:cNvPr id="310" name="テキスト ボックス 309"/>
        <xdr:cNvSpPr txBox="1"/>
      </xdr:nvSpPr>
      <xdr:spPr>
        <a:xfrm>
          <a:off x="9339795" y="574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131199</xdr:rowOff>
    </xdr:from>
    <xdr:to>
      <xdr:col>46</xdr:col>
      <xdr:colOff>38100</xdr:colOff>
      <xdr:row>39</xdr:row>
      <xdr:rowOff>61349</xdr:rowOff>
    </xdr:to>
    <xdr:sp macro="" textlink="">
      <xdr:nvSpPr>
        <xdr:cNvPr id="311" name="楕円 310"/>
        <xdr:cNvSpPr/>
      </xdr:nvSpPr>
      <xdr:spPr>
        <a:xfrm>
          <a:off x="8699500" y="66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52476</xdr:rowOff>
    </xdr:from>
    <xdr:ext cx="534377" cy="259045"/>
    <xdr:sp macro="" textlink="">
      <xdr:nvSpPr>
        <xdr:cNvPr id="312" name="テキスト ボックス 311"/>
        <xdr:cNvSpPr txBox="1"/>
      </xdr:nvSpPr>
      <xdr:spPr>
        <a:xfrm>
          <a:off x="8483111" y="67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38243</xdr:rowOff>
    </xdr:from>
    <xdr:to>
      <xdr:col>41</xdr:col>
      <xdr:colOff>101600</xdr:colOff>
      <xdr:row>38</xdr:row>
      <xdr:rowOff>139843</xdr:rowOff>
    </xdr:to>
    <xdr:sp macro="" textlink="">
      <xdr:nvSpPr>
        <xdr:cNvPr id="313" name="楕円 312"/>
        <xdr:cNvSpPr/>
      </xdr:nvSpPr>
      <xdr:spPr>
        <a:xfrm>
          <a:off x="7810500" y="65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156369</xdr:rowOff>
    </xdr:from>
    <xdr:ext cx="534377" cy="259045"/>
    <xdr:sp macro="" textlink="">
      <xdr:nvSpPr>
        <xdr:cNvPr id="314" name="テキスト ボックス 313"/>
        <xdr:cNvSpPr txBox="1"/>
      </xdr:nvSpPr>
      <xdr:spPr>
        <a:xfrm>
          <a:off x="7594111" y="63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48126</xdr:rowOff>
    </xdr:from>
    <xdr:to>
      <xdr:col>36</xdr:col>
      <xdr:colOff>165100</xdr:colOff>
      <xdr:row>38</xdr:row>
      <xdr:rowOff>149726</xdr:rowOff>
    </xdr:to>
    <xdr:sp macro="" textlink="">
      <xdr:nvSpPr>
        <xdr:cNvPr id="315" name="楕円 314"/>
        <xdr:cNvSpPr/>
      </xdr:nvSpPr>
      <xdr:spPr>
        <a:xfrm>
          <a:off x="6921500" y="65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166252</xdr:rowOff>
    </xdr:from>
    <xdr:ext cx="534377" cy="259045"/>
    <xdr:sp macro="" textlink="">
      <xdr:nvSpPr>
        <xdr:cNvPr id="316" name="テキスト ボックス 315"/>
        <xdr:cNvSpPr txBox="1"/>
      </xdr:nvSpPr>
      <xdr:spPr>
        <a:xfrm>
          <a:off x="6705111" y="63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49805</xdr:rowOff>
    </xdr:from>
    <xdr:to>
      <xdr:col>55</xdr:col>
      <xdr:colOff>0</xdr:colOff>
      <xdr:row>56</xdr:row>
      <xdr:rowOff>45420</xdr:rowOff>
    </xdr:to>
    <xdr:cxnSp macro="">
      <xdr:nvCxnSpPr>
        <xdr:cNvPr id="343" name="直線コネクタ 342"/>
        <xdr:cNvCxnSpPr/>
      </xdr:nvCxnSpPr>
      <xdr:spPr>
        <a:xfrm flipV="1">
          <a:off x="9639300" y="9479555"/>
          <a:ext cx="838200" cy="16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122734</xdr:rowOff>
    </xdr:from>
    <xdr:to>
      <xdr:col>50</xdr:col>
      <xdr:colOff>114300</xdr:colOff>
      <xdr:row>56</xdr:row>
      <xdr:rowOff>45420</xdr:rowOff>
    </xdr:to>
    <xdr:cxnSp macro="">
      <xdr:nvCxnSpPr>
        <xdr:cNvPr id="346" name="直線コネクタ 345"/>
        <xdr:cNvCxnSpPr/>
      </xdr:nvCxnSpPr>
      <xdr:spPr>
        <a:xfrm>
          <a:off x="8750300" y="9552484"/>
          <a:ext cx="889000" cy="9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122734</xdr:rowOff>
    </xdr:from>
    <xdr:to>
      <xdr:col>45</xdr:col>
      <xdr:colOff>177800</xdr:colOff>
      <xdr:row>55</xdr:row>
      <xdr:rowOff>136134</xdr:rowOff>
    </xdr:to>
    <xdr:cxnSp macro="">
      <xdr:nvCxnSpPr>
        <xdr:cNvPr id="349" name="直線コネクタ 348"/>
        <xdr:cNvCxnSpPr/>
      </xdr:nvCxnSpPr>
      <xdr:spPr>
        <a:xfrm flipV="1">
          <a:off x="7861300" y="9552484"/>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136134</xdr:rowOff>
    </xdr:from>
    <xdr:to>
      <xdr:col>41</xdr:col>
      <xdr:colOff>50800</xdr:colOff>
      <xdr:row>56</xdr:row>
      <xdr:rowOff>68624</xdr:rowOff>
    </xdr:to>
    <xdr:cxnSp macro="">
      <xdr:nvCxnSpPr>
        <xdr:cNvPr id="352" name="直線コネクタ 351"/>
        <xdr:cNvCxnSpPr/>
      </xdr:nvCxnSpPr>
      <xdr:spPr>
        <a:xfrm flipV="1">
          <a:off x="6972300" y="9565884"/>
          <a:ext cx="889000" cy="1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170455</xdr:rowOff>
    </xdr:from>
    <xdr:to>
      <xdr:col>55</xdr:col>
      <xdr:colOff>50800</xdr:colOff>
      <xdr:row>55</xdr:row>
      <xdr:rowOff>100605</xdr:rowOff>
    </xdr:to>
    <xdr:sp macro="" textlink="">
      <xdr:nvSpPr>
        <xdr:cNvPr id="362" name="楕円 361"/>
        <xdr:cNvSpPr/>
      </xdr:nvSpPr>
      <xdr:spPr>
        <a:xfrm>
          <a:off x="10426700" y="9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21882</xdr:rowOff>
    </xdr:from>
    <xdr:ext cx="599010" cy="259045"/>
    <xdr:sp macro="" textlink="">
      <xdr:nvSpPr>
        <xdr:cNvPr id="363" name="普通建設事業費該当値テキスト"/>
        <xdr:cNvSpPr txBox="1"/>
      </xdr:nvSpPr>
      <xdr:spPr>
        <a:xfrm>
          <a:off x="10528300" y="928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166070</xdr:rowOff>
    </xdr:from>
    <xdr:to>
      <xdr:col>50</xdr:col>
      <xdr:colOff>165100</xdr:colOff>
      <xdr:row>56</xdr:row>
      <xdr:rowOff>96220</xdr:rowOff>
    </xdr:to>
    <xdr:sp macro="" textlink="">
      <xdr:nvSpPr>
        <xdr:cNvPr id="364" name="楕円 363"/>
        <xdr:cNvSpPr/>
      </xdr:nvSpPr>
      <xdr:spPr>
        <a:xfrm>
          <a:off x="9588500" y="95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112747</xdr:rowOff>
    </xdr:from>
    <xdr:ext cx="534377" cy="259045"/>
    <xdr:sp macro="" textlink="">
      <xdr:nvSpPr>
        <xdr:cNvPr id="365" name="テキスト ボックス 364"/>
        <xdr:cNvSpPr txBox="1"/>
      </xdr:nvSpPr>
      <xdr:spPr>
        <a:xfrm>
          <a:off x="9372111" y="9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71934</xdr:rowOff>
    </xdr:from>
    <xdr:to>
      <xdr:col>46</xdr:col>
      <xdr:colOff>38100</xdr:colOff>
      <xdr:row>56</xdr:row>
      <xdr:rowOff>2084</xdr:rowOff>
    </xdr:to>
    <xdr:sp macro="" textlink="">
      <xdr:nvSpPr>
        <xdr:cNvPr id="366" name="楕円 365"/>
        <xdr:cNvSpPr/>
      </xdr:nvSpPr>
      <xdr:spPr>
        <a:xfrm>
          <a:off x="8699500" y="9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18611</xdr:rowOff>
    </xdr:from>
    <xdr:ext cx="599010" cy="259045"/>
    <xdr:sp macro="" textlink="">
      <xdr:nvSpPr>
        <xdr:cNvPr id="367" name="テキスト ボックス 366"/>
        <xdr:cNvSpPr txBox="1"/>
      </xdr:nvSpPr>
      <xdr:spPr>
        <a:xfrm>
          <a:off x="8450795" y="927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85334</xdr:rowOff>
    </xdr:from>
    <xdr:to>
      <xdr:col>41</xdr:col>
      <xdr:colOff>101600</xdr:colOff>
      <xdr:row>56</xdr:row>
      <xdr:rowOff>15484</xdr:rowOff>
    </xdr:to>
    <xdr:sp macro="" textlink="">
      <xdr:nvSpPr>
        <xdr:cNvPr id="368" name="楕円 367"/>
        <xdr:cNvSpPr/>
      </xdr:nvSpPr>
      <xdr:spPr>
        <a:xfrm>
          <a:off x="7810500" y="95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32011</xdr:rowOff>
    </xdr:from>
    <xdr:ext cx="599010" cy="259045"/>
    <xdr:sp macro="" textlink="">
      <xdr:nvSpPr>
        <xdr:cNvPr id="369" name="テキスト ボックス 368"/>
        <xdr:cNvSpPr txBox="1"/>
      </xdr:nvSpPr>
      <xdr:spPr>
        <a:xfrm>
          <a:off x="7561795" y="929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17824</xdr:rowOff>
    </xdr:from>
    <xdr:to>
      <xdr:col>36</xdr:col>
      <xdr:colOff>165100</xdr:colOff>
      <xdr:row>56</xdr:row>
      <xdr:rowOff>119424</xdr:rowOff>
    </xdr:to>
    <xdr:sp macro="" textlink="">
      <xdr:nvSpPr>
        <xdr:cNvPr id="370" name="楕円 369"/>
        <xdr:cNvSpPr/>
      </xdr:nvSpPr>
      <xdr:spPr>
        <a:xfrm>
          <a:off x="6921500" y="96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135951</xdr:rowOff>
    </xdr:from>
    <xdr:ext cx="534377" cy="259045"/>
    <xdr:sp macro="" textlink="">
      <xdr:nvSpPr>
        <xdr:cNvPr id="371" name="テキスト ボックス 370"/>
        <xdr:cNvSpPr txBox="1"/>
      </xdr:nvSpPr>
      <xdr:spPr>
        <a:xfrm>
          <a:off x="6705111" y="93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134458</xdr:rowOff>
    </xdr:from>
    <xdr:to>
      <xdr:col>55</xdr:col>
      <xdr:colOff>0</xdr:colOff>
      <xdr:row>78</xdr:row>
      <xdr:rowOff>5446</xdr:rowOff>
    </xdr:to>
    <xdr:cxnSp macro="">
      <xdr:nvCxnSpPr>
        <xdr:cNvPr id="402" name="直線コネクタ 401"/>
        <xdr:cNvCxnSpPr/>
      </xdr:nvCxnSpPr>
      <xdr:spPr>
        <a:xfrm flipV="1">
          <a:off x="9639300" y="13164658"/>
          <a:ext cx="838200" cy="2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101018</xdr:rowOff>
    </xdr:from>
    <xdr:to>
      <xdr:col>50</xdr:col>
      <xdr:colOff>114300</xdr:colOff>
      <xdr:row>78</xdr:row>
      <xdr:rowOff>5446</xdr:rowOff>
    </xdr:to>
    <xdr:cxnSp macro="">
      <xdr:nvCxnSpPr>
        <xdr:cNvPr id="405" name="直線コネクタ 404"/>
        <xdr:cNvCxnSpPr/>
      </xdr:nvCxnSpPr>
      <xdr:spPr>
        <a:xfrm>
          <a:off x="8750300" y="12959768"/>
          <a:ext cx="889000" cy="4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101018</xdr:rowOff>
    </xdr:from>
    <xdr:to>
      <xdr:col>45</xdr:col>
      <xdr:colOff>177800</xdr:colOff>
      <xdr:row>75</xdr:row>
      <xdr:rowOff>165826</xdr:rowOff>
    </xdr:to>
    <xdr:cxnSp macro="">
      <xdr:nvCxnSpPr>
        <xdr:cNvPr id="408" name="直線コネクタ 407"/>
        <xdr:cNvCxnSpPr/>
      </xdr:nvCxnSpPr>
      <xdr:spPr>
        <a:xfrm flipV="1">
          <a:off x="7861300" y="12959768"/>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165826</xdr:rowOff>
    </xdr:from>
    <xdr:to>
      <xdr:col>41</xdr:col>
      <xdr:colOff>50800</xdr:colOff>
      <xdr:row>77</xdr:row>
      <xdr:rowOff>146869</xdr:rowOff>
    </xdr:to>
    <xdr:cxnSp macro="">
      <xdr:nvCxnSpPr>
        <xdr:cNvPr id="411" name="直線コネクタ 410"/>
        <xdr:cNvCxnSpPr/>
      </xdr:nvCxnSpPr>
      <xdr:spPr>
        <a:xfrm flipV="1">
          <a:off x="6972300" y="13024576"/>
          <a:ext cx="889000" cy="32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83658</xdr:rowOff>
    </xdr:from>
    <xdr:to>
      <xdr:col>55</xdr:col>
      <xdr:colOff>50800</xdr:colOff>
      <xdr:row>77</xdr:row>
      <xdr:rowOff>13808</xdr:rowOff>
    </xdr:to>
    <xdr:sp macro="" textlink="">
      <xdr:nvSpPr>
        <xdr:cNvPr id="421" name="楕円 420"/>
        <xdr:cNvSpPr/>
      </xdr:nvSpPr>
      <xdr:spPr>
        <a:xfrm>
          <a:off x="10426700" y="131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106535</xdr:rowOff>
    </xdr:from>
    <xdr:ext cx="534377" cy="259045"/>
    <xdr:sp macro="" textlink="">
      <xdr:nvSpPr>
        <xdr:cNvPr id="422" name="普通建設事業費 （ うち新規整備　）該当値テキスト"/>
        <xdr:cNvSpPr txBox="1"/>
      </xdr:nvSpPr>
      <xdr:spPr>
        <a:xfrm>
          <a:off x="10528300" y="129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126096</xdr:rowOff>
    </xdr:from>
    <xdr:to>
      <xdr:col>50</xdr:col>
      <xdr:colOff>165100</xdr:colOff>
      <xdr:row>78</xdr:row>
      <xdr:rowOff>56246</xdr:rowOff>
    </xdr:to>
    <xdr:sp macro="" textlink="">
      <xdr:nvSpPr>
        <xdr:cNvPr id="423" name="楕円 422"/>
        <xdr:cNvSpPr/>
      </xdr:nvSpPr>
      <xdr:spPr>
        <a:xfrm>
          <a:off x="9588500" y="133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47373</xdr:rowOff>
    </xdr:from>
    <xdr:ext cx="534377" cy="259045"/>
    <xdr:sp macro="" textlink="">
      <xdr:nvSpPr>
        <xdr:cNvPr id="424" name="テキスト ボックス 423"/>
        <xdr:cNvSpPr txBox="1"/>
      </xdr:nvSpPr>
      <xdr:spPr>
        <a:xfrm>
          <a:off x="9372111" y="1342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50218</xdr:rowOff>
    </xdr:from>
    <xdr:to>
      <xdr:col>46</xdr:col>
      <xdr:colOff>38100</xdr:colOff>
      <xdr:row>75</xdr:row>
      <xdr:rowOff>151817</xdr:rowOff>
    </xdr:to>
    <xdr:sp macro="" textlink="">
      <xdr:nvSpPr>
        <xdr:cNvPr id="425" name="楕円 424"/>
        <xdr:cNvSpPr/>
      </xdr:nvSpPr>
      <xdr:spPr>
        <a:xfrm>
          <a:off x="8699500" y="12908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168345</xdr:rowOff>
    </xdr:from>
    <xdr:ext cx="534377" cy="259045"/>
    <xdr:sp macro="" textlink="">
      <xdr:nvSpPr>
        <xdr:cNvPr id="426" name="テキスト ボックス 425"/>
        <xdr:cNvSpPr txBox="1"/>
      </xdr:nvSpPr>
      <xdr:spPr>
        <a:xfrm>
          <a:off x="8483111" y="1268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115026</xdr:rowOff>
    </xdr:from>
    <xdr:to>
      <xdr:col>41</xdr:col>
      <xdr:colOff>101600</xdr:colOff>
      <xdr:row>76</xdr:row>
      <xdr:rowOff>45176</xdr:rowOff>
    </xdr:to>
    <xdr:sp macro="" textlink="">
      <xdr:nvSpPr>
        <xdr:cNvPr id="427" name="楕円 426"/>
        <xdr:cNvSpPr/>
      </xdr:nvSpPr>
      <xdr:spPr>
        <a:xfrm>
          <a:off x="7810500" y="129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61703</xdr:rowOff>
    </xdr:from>
    <xdr:ext cx="534377" cy="259045"/>
    <xdr:sp macro="" textlink="">
      <xdr:nvSpPr>
        <xdr:cNvPr id="428" name="テキスト ボックス 427"/>
        <xdr:cNvSpPr txBox="1"/>
      </xdr:nvSpPr>
      <xdr:spPr>
        <a:xfrm>
          <a:off x="7594111" y="127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96069</xdr:rowOff>
    </xdr:from>
    <xdr:to>
      <xdr:col>36</xdr:col>
      <xdr:colOff>165100</xdr:colOff>
      <xdr:row>78</xdr:row>
      <xdr:rowOff>26219</xdr:rowOff>
    </xdr:to>
    <xdr:sp macro="" textlink="">
      <xdr:nvSpPr>
        <xdr:cNvPr id="429" name="楕円 428"/>
        <xdr:cNvSpPr/>
      </xdr:nvSpPr>
      <xdr:spPr>
        <a:xfrm>
          <a:off x="6921500" y="132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42746</xdr:rowOff>
    </xdr:from>
    <xdr:ext cx="534377" cy="259045"/>
    <xdr:sp macro="" textlink="">
      <xdr:nvSpPr>
        <xdr:cNvPr id="430" name="テキスト ボックス 429"/>
        <xdr:cNvSpPr txBox="1"/>
      </xdr:nvSpPr>
      <xdr:spPr>
        <a:xfrm>
          <a:off x="6705111" y="130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43912</xdr:rowOff>
    </xdr:from>
    <xdr:to>
      <xdr:col>55</xdr:col>
      <xdr:colOff>0</xdr:colOff>
      <xdr:row>96</xdr:row>
      <xdr:rowOff>133038</xdr:rowOff>
    </xdr:to>
    <xdr:cxnSp macro="">
      <xdr:nvCxnSpPr>
        <xdr:cNvPr id="457" name="直線コネクタ 456"/>
        <xdr:cNvCxnSpPr/>
      </xdr:nvCxnSpPr>
      <xdr:spPr>
        <a:xfrm flipV="1">
          <a:off x="9639300" y="16503112"/>
          <a:ext cx="838200" cy="8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133038</xdr:rowOff>
    </xdr:from>
    <xdr:to>
      <xdr:col>50</xdr:col>
      <xdr:colOff>114300</xdr:colOff>
      <xdr:row>96</xdr:row>
      <xdr:rowOff>153521</xdr:rowOff>
    </xdr:to>
    <xdr:cxnSp macro="">
      <xdr:nvCxnSpPr>
        <xdr:cNvPr id="460" name="直線コネクタ 459"/>
        <xdr:cNvCxnSpPr/>
      </xdr:nvCxnSpPr>
      <xdr:spPr>
        <a:xfrm flipV="1">
          <a:off x="8750300" y="16592238"/>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153521</xdr:rowOff>
    </xdr:from>
    <xdr:to>
      <xdr:col>45</xdr:col>
      <xdr:colOff>177800</xdr:colOff>
      <xdr:row>96</xdr:row>
      <xdr:rowOff>156786</xdr:rowOff>
    </xdr:to>
    <xdr:cxnSp macro="">
      <xdr:nvCxnSpPr>
        <xdr:cNvPr id="463" name="直線コネクタ 462"/>
        <xdr:cNvCxnSpPr/>
      </xdr:nvCxnSpPr>
      <xdr:spPr>
        <a:xfrm flipV="1">
          <a:off x="7861300" y="1661272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65" name="テキスト ボックス 464"/>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156786</xdr:rowOff>
    </xdr:from>
    <xdr:to>
      <xdr:col>41</xdr:col>
      <xdr:colOff>50800</xdr:colOff>
      <xdr:row>97</xdr:row>
      <xdr:rowOff>1936</xdr:rowOff>
    </xdr:to>
    <xdr:cxnSp macro="">
      <xdr:nvCxnSpPr>
        <xdr:cNvPr id="466" name="直線コネクタ 465"/>
        <xdr:cNvCxnSpPr/>
      </xdr:nvCxnSpPr>
      <xdr:spPr>
        <a:xfrm flipV="1">
          <a:off x="6972300" y="16615986"/>
          <a:ext cx="889000" cy="1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8" name="テキスト ボックス 467"/>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144284</xdr:rowOff>
    </xdr:from>
    <xdr:ext cx="534377" cy="259045"/>
    <xdr:sp macro="" textlink="">
      <xdr:nvSpPr>
        <xdr:cNvPr id="470" name="テキスト ボックス 469"/>
        <xdr:cNvSpPr txBox="1"/>
      </xdr:nvSpPr>
      <xdr:spPr>
        <a:xfrm>
          <a:off x="6705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164562</xdr:rowOff>
    </xdr:from>
    <xdr:to>
      <xdr:col>55</xdr:col>
      <xdr:colOff>50800</xdr:colOff>
      <xdr:row>96</xdr:row>
      <xdr:rowOff>94712</xdr:rowOff>
    </xdr:to>
    <xdr:sp macro="" textlink="">
      <xdr:nvSpPr>
        <xdr:cNvPr id="476" name="楕円 475"/>
        <xdr:cNvSpPr/>
      </xdr:nvSpPr>
      <xdr:spPr>
        <a:xfrm>
          <a:off x="10426700" y="16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15989</xdr:rowOff>
    </xdr:from>
    <xdr:ext cx="534377" cy="259045"/>
    <xdr:sp macro="" textlink="">
      <xdr:nvSpPr>
        <xdr:cNvPr id="477" name="普通建設事業費 （ うち更新整備　）該当値テキスト"/>
        <xdr:cNvSpPr txBox="1"/>
      </xdr:nvSpPr>
      <xdr:spPr>
        <a:xfrm>
          <a:off x="10528300" y="163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82238</xdr:rowOff>
    </xdr:from>
    <xdr:to>
      <xdr:col>50</xdr:col>
      <xdr:colOff>165100</xdr:colOff>
      <xdr:row>97</xdr:row>
      <xdr:rowOff>12388</xdr:rowOff>
    </xdr:to>
    <xdr:sp macro="" textlink="">
      <xdr:nvSpPr>
        <xdr:cNvPr id="478" name="楕円 477"/>
        <xdr:cNvSpPr/>
      </xdr:nvSpPr>
      <xdr:spPr>
        <a:xfrm>
          <a:off x="9588500" y="16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28915</xdr:rowOff>
    </xdr:from>
    <xdr:ext cx="534377" cy="259045"/>
    <xdr:sp macro="" textlink="">
      <xdr:nvSpPr>
        <xdr:cNvPr id="479" name="テキスト ボックス 478"/>
        <xdr:cNvSpPr txBox="1"/>
      </xdr:nvSpPr>
      <xdr:spPr>
        <a:xfrm>
          <a:off x="9372111" y="1631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102721</xdr:rowOff>
    </xdr:from>
    <xdr:to>
      <xdr:col>46</xdr:col>
      <xdr:colOff>38100</xdr:colOff>
      <xdr:row>97</xdr:row>
      <xdr:rowOff>32871</xdr:rowOff>
    </xdr:to>
    <xdr:sp macro="" textlink="">
      <xdr:nvSpPr>
        <xdr:cNvPr id="480" name="楕円 479"/>
        <xdr:cNvSpPr/>
      </xdr:nvSpPr>
      <xdr:spPr>
        <a:xfrm>
          <a:off x="8699500" y="165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49398</xdr:rowOff>
    </xdr:from>
    <xdr:ext cx="534377" cy="259045"/>
    <xdr:sp macro="" textlink="">
      <xdr:nvSpPr>
        <xdr:cNvPr id="481" name="テキスト ボックス 480"/>
        <xdr:cNvSpPr txBox="1"/>
      </xdr:nvSpPr>
      <xdr:spPr>
        <a:xfrm>
          <a:off x="8483111" y="163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105986</xdr:rowOff>
    </xdr:from>
    <xdr:to>
      <xdr:col>41</xdr:col>
      <xdr:colOff>101600</xdr:colOff>
      <xdr:row>97</xdr:row>
      <xdr:rowOff>36136</xdr:rowOff>
    </xdr:to>
    <xdr:sp macro="" textlink="">
      <xdr:nvSpPr>
        <xdr:cNvPr id="482" name="楕円 481"/>
        <xdr:cNvSpPr/>
      </xdr:nvSpPr>
      <xdr:spPr>
        <a:xfrm>
          <a:off x="7810500" y="16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52663</xdr:rowOff>
    </xdr:from>
    <xdr:ext cx="534377" cy="259045"/>
    <xdr:sp macro="" textlink="">
      <xdr:nvSpPr>
        <xdr:cNvPr id="483" name="テキスト ボックス 482"/>
        <xdr:cNvSpPr txBox="1"/>
      </xdr:nvSpPr>
      <xdr:spPr>
        <a:xfrm>
          <a:off x="7594111" y="163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122586</xdr:rowOff>
    </xdr:from>
    <xdr:to>
      <xdr:col>36</xdr:col>
      <xdr:colOff>165100</xdr:colOff>
      <xdr:row>97</xdr:row>
      <xdr:rowOff>52736</xdr:rowOff>
    </xdr:to>
    <xdr:sp macro="" textlink="">
      <xdr:nvSpPr>
        <xdr:cNvPr id="484" name="楕円 483"/>
        <xdr:cNvSpPr/>
      </xdr:nvSpPr>
      <xdr:spPr>
        <a:xfrm>
          <a:off x="6921500" y="165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69263</xdr:rowOff>
    </xdr:from>
    <xdr:ext cx="534377" cy="259045"/>
    <xdr:sp macro="" textlink="">
      <xdr:nvSpPr>
        <xdr:cNvPr id="485" name="テキスト ボックス 484"/>
        <xdr:cNvSpPr txBox="1"/>
      </xdr:nvSpPr>
      <xdr:spPr>
        <a:xfrm>
          <a:off x="6705111" y="163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14939</xdr:rowOff>
    </xdr:from>
    <xdr:to>
      <xdr:col>85</xdr:col>
      <xdr:colOff>127000</xdr:colOff>
      <xdr:row>39</xdr:row>
      <xdr:rowOff>71436</xdr:rowOff>
    </xdr:to>
    <xdr:cxnSp macro="">
      <xdr:nvCxnSpPr>
        <xdr:cNvPr id="516" name="直線コネクタ 515"/>
        <xdr:cNvCxnSpPr/>
      </xdr:nvCxnSpPr>
      <xdr:spPr>
        <a:xfrm>
          <a:off x="15481300" y="6701489"/>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167045</xdr:rowOff>
    </xdr:from>
    <xdr:to>
      <xdr:col>81</xdr:col>
      <xdr:colOff>50800</xdr:colOff>
      <xdr:row>39</xdr:row>
      <xdr:rowOff>14939</xdr:rowOff>
    </xdr:to>
    <xdr:cxnSp macro="">
      <xdr:nvCxnSpPr>
        <xdr:cNvPr id="519" name="直線コネクタ 518"/>
        <xdr:cNvCxnSpPr/>
      </xdr:nvCxnSpPr>
      <xdr:spPr>
        <a:xfrm>
          <a:off x="14592300" y="6682145"/>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102515</xdr:rowOff>
    </xdr:from>
    <xdr:to>
      <xdr:col>76</xdr:col>
      <xdr:colOff>114300</xdr:colOff>
      <xdr:row>38</xdr:row>
      <xdr:rowOff>167045</xdr:rowOff>
    </xdr:to>
    <xdr:cxnSp macro="">
      <xdr:nvCxnSpPr>
        <xdr:cNvPr id="522" name="直線コネクタ 521"/>
        <xdr:cNvCxnSpPr/>
      </xdr:nvCxnSpPr>
      <xdr:spPr>
        <a:xfrm>
          <a:off x="13703300" y="6617615"/>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102515</xdr:rowOff>
    </xdr:from>
    <xdr:to>
      <xdr:col>71</xdr:col>
      <xdr:colOff>177800</xdr:colOff>
      <xdr:row>38</xdr:row>
      <xdr:rowOff>108980</xdr:rowOff>
    </xdr:to>
    <xdr:cxnSp macro="">
      <xdr:nvCxnSpPr>
        <xdr:cNvPr id="525" name="直線コネクタ 524"/>
        <xdr:cNvCxnSpPr/>
      </xdr:nvCxnSpPr>
      <xdr:spPr>
        <a:xfrm flipV="1">
          <a:off x="12814300" y="6617615"/>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20636</xdr:rowOff>
    </xdr:from>
    <xdr:to>
      <xdr:col>85</xdr:col>
      <xdr:colOff>177800</xdr:colOff>
      <xdr:row>39</xdr:row>
      <xdr:rowOff>122236</xdr:rowOff>
    </xdr:to>
    <xdr:sp macro="" textlink="">
      <xdr:nvSpPr>
        <xdr:cNvPr id="535" name="楕円 534"/>
        <xdr:cNvSpPr/>
      </xdr:nvSpPr>
      <xdr:spPr>
        <a:xfrm>
          <a:off x="16268700" y="67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36" name="災害復旧事業費該当値テキスト"/>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135589</xdr:rowOff>
    </xdr:from>
    <xdr:to>
      <xdr:col>81</xdr:col>
      <xdr:colOff>101600</xdr:colOff>
      <xdr:row>39</xdr:row>
      <xdr:rowOff>65739</xdr:rowOff>
    </xdr:to>
    <xdr:sp macro="" textlink="">
      <xdr:nvSpPr>
        <xdr:cNvPr id="537" name="楕円 536"/>
        <xdr:cNvSpPr/>
      </xdr:nvSpPr>
      <xdr:spPr>
        <a:xfrm>
          <a:off x="15430500" y="6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56866</xdr:rowOff>
    </xdr:from>
    <xdr:ext cx="469744" cy="259045"/>
    <xdr:sp macro="" textlink="">
      <xdr:nvSpPr>
        <xdr:cNvPr id="538" name="テキスト ボックス 537"/>
        <xdr:cNvSpPr txBox="1"/>
      </xdr:nvSpPr>
      <xdr:spPr>
        <a:xfrm>
          <a:off x="15246428" y="67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116245</xdr:rowOff>
    </xdr:from>
    <xdr:to>
      <xdr:col>76</xdr:col>
      <xdr:colOff>165100</xdr:colOff>
      <xdr:row>39</xdr:row>
      <xdr:rowOff>46395</xdr:rowOff>
    </xdr:to>
    <xdr:sp macro="" textlink="">
      <xdr:nvSpPr>
        <xdr:cNvPr id="539" name="楕円 538"/>
        <xdr:cNvSpPr/>
      </xdr:nvSpPr>
      <xdr:spPr>
        <a:xfrm>
          <a:off x="14541500" y="66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62922</xdr:rowOff>
    </xdr:from>
    <xdr:ext cx="469744" cy="259045"/>
    <xdr:sp macro="" textlink="">
      <xdr:nvSpPr>
        <xdr:cNvPr id="540" name="テキスト ボックス 539"/>
        <xdr:cNvSpPr txBox="1"/>
      </xdr:nvSpPr>
      <xdr:spPr>
        <a:xfrm>
          <a:off x="14357428" y="6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51715</xdr:rowOff>
    </xdr:from>
    <xdr:to>
      <xdr:col>72</xdr:col>
      <xdr:colOff>38100</xdr:colOff>
      <xdr:row>38</xdr:row>
      <xdr:rowOff>153315</xdr:rowOff>
    </xdr:to>
    <xdr:sp macro="" textlink="">
      <xdr:nvSpPr>
        <xdr:cNvPr id="541" name="楕円 540"/>
        <xdr:cNvSpPr/>
      </xdr:nvSpPr>
      <xdr:spPr>
        <a:xfrm>
          <a:off x="13652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169841</xdr:rowOff>
    </xdr:from>
    <xdr:ext cx="534377" cy="259045"/>
    <xdr:sp macro="" textlink="">
      <xdr:nvSpPr>
        <xdr:cNvPr id="542" name="テキスト ボックス 541"/>
        <xdr:cNvSpPr txBox="1"/>
      </xdr:nvSpPr>
      <xdr:spPr>
        <a:xfrm>
          <a:off x="13436111" y="63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58180</xdr:rowOff>
    </xdr:from>
    <xdr:to>
      <xdr:col>67</xdr:col>
      <xdr:colOff>101600</xdr:colOff>
      <xdr:row>38</xdr:row>
      <xdr:rowOff>159780</xdr:rowOff>
    </xdr:to>
    <xdr:sp macro="" textlink="">
      <xdr:nvSpPr>
        <xdr:cNvPr id="543" name="楕円 542"/>
        <xdr:cNvSpPr/>
      </xdr:nvSpPr>
      <xdr:spPr>
        <a:xfrm>
          <a:off x="12763500" y="65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4858</xdr:rowOff>
    </xdr:from>
    <xdr:ext cx="534377" cy="259045"/>
    <xdr:sp macro="" textlink="">
      <xdr:nvSpPr>
        <xdr:cNvPr id="544" name="テキスト ボックス 543"/>
        <xdr:cNvSpPr txBox="1"/>
      </xdr:nvSpPr>
      <xdr:spPr>
        <a:xfrm>
          <a:off x="12547111" y="634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119405</xdr:rowOff>
    </xdr:from>
    <xdr:to>
      <xdr:col>85</xdr:col>
      <xdr:colOff>127000</xdr:colOff>
      <xdr:row>74</xdr:row>
      <xdr:rowOff>6680</xdr:rowOff>
    </xdr:to>
    <xdr:cxnSp macro="">
      <xdr:nvCxnSpPr>
        <xdr:cNvPr id="623" name="直線コネクタ 622"/>
        <xdr:cNvCxnSpPr/>
      </xdr:nvCxnSpPr>
      <xdr:spPr>
        <a:xfrm flipV="1">
          <a:off x="15481300" y="12635255"/>
          <a:ext cx="8382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6680</xdr:rowOff>
    </xdr:from>
    <xdr:to>
      <xdr:col>81</xdr:col>
      <xdr:colOff>50800</xdr:colOff>
      <xdr:row>74</xdr:row>
      <xdr:rowOff>134683</xdr:rowOff>
    </xdr:to>
    <xdr:cxnSp macro="">
      <xdr:nvCxnSpPr>
        <xdr:cNvPr id="626" name="直線コネクタ 625"/>
        <xdr:cNvCxnSpPr/>
      </xdr:nvCxnSpPr>
      <xdr:spPr>
        <a:xfrm flipV="1">
          <a:off x="14592300" y="12693980"/>
          <a:ext cx="8890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8" name="テキスト ボックス 627"/>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134683</xdr:rowOff>
    </xdr:from>
    <xdr:to>
      <xdr:col>76</xdr:col>
      <xdr:colOff>114300</xdr:colOff>
      <xdr:row>74</xdr:row>
      <xdr:rowOff>170358</xdr:rowOff>
    </xdr:to>
    <xdr:cxnSp macro="">
      <xdr:nvCxnSpPr>
        <xdr:cNvPr id="629" name="直線コネクタ 628"/>
        <xdr:cNvCxnSpPr/>
      </xdr:nvCxnSpPr>
      <xdr:spPr>
        <a:xfrm flipV="1">
          <a:off x="13703300" y="12821983"/>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1" name="テキスト ボックス 630"/>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170358</xdr:rowOff>
    </xdr:from>
    <xdr:to>
      <xdr:col>71</xdr:col>
      <xdr:colOff>177800</xdr:colOff>
      <xdr:row>75</xdr:row>
      <xdr:rowOff>78689</xdr:rowOff>
    </xdr:to>
    <xdr:cxnSp macro="">
      <xdr:nvCxnSpPr>
        <xdr:cNvPr id="632" name="直線コネクタ 631"/>
        <xdr:cNvCxnSpPr/>
      </xdr:nvCxnSpPr>
      <xdr:spPr>
        <a:xfrm flipV="1">
          <a:off x="12814300" y="12857658"/>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4" name="テキスト ボックス 633"/>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6" name="テキスト ボックス 635"/>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68605</xdr:rowOff>
    </xdr:from>
    <xdr:to>
      <xdr:col>85</xdr:col>
      <xdr:colOff>177800</xdr:colOff>
      <xdr:row>73</xdr:row>
      <xdr:rowOff>170205</xdr:rowOff>
    </xdr:to>
    <xdr:sp macro="" textlink="">
      <xdr:nvSpPr>
        <xdr:cNvPr id="642" name="楕円 641"/>
        <xdr:cNvSpPr/>
      </xdr:nvSpPr>
      <xdr:spPr>
        <a:xfrm>
          <a:off x="16268700" y="12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91482</xdr:rowOff>
    </xdr:from>
    <xdr:ext cx="599010" cy="259045"/>
    <xdr:sp macro="" textlink="">
      <xdr:nvSpPr>
        <xdr:cNvPr id="643" name="公債費該当値テキスト"/>
        <xdr:cNvSpPr txBox="1"/>
      </xdr:nvSpPr>
      <xdr:spPr>
        <a:xfrm>
          <a:off x="16370300" y="124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127330</xdr:rowOff>
    </xdr:from>
    <xdr:to>
      <xdr:col>81</xdr:col>
      <xdr:colOff>101600</xdr:colOff>
      <xdr:row>74</xdr:row>
      <xdr:rowOff>57480</xdr:rowOff>
    </xdr:to>
    <xdr:sp macro="" textlink="">
      <xdr:nvSpPr>
        <xdr:cNvPr id="644" name="楕円 643"/>
        <xdr:cNvSpPr/>
      </xdr:nvSpPr>
      <xdr:spPr>
        <a:xfrm>
          <a:off x="15430500" y="12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74007</xdr:rowOff>
    </xdr:from>
    <xdr:ext cx="599010" cy="259045"/>
    <xdr:sp macro="" textlink="">
      <xdr:nvSpPr>
        <xdr:cNvPr id="645" name="テキスト ボックス 644"/>
        <xdr:cNvSpPr txBox="1"/>
      </xdr:nvSpPr>
      <xdr:spPr>
        <a:xfrm>
          <a:off x="15181795" y="124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83883</xdr:rowOff>
    </xdr:from>
    <xdr:to>
      <xdr:col>76</xdr:col>
      <xdr:colOff>165100</xdr:colOff>
      <xdr:row>75</xdr:row>
      <xdr:rowOff>14033</xdr:rowOff>
    </xdr:to>
    <xdr:sp macro="" textlink="">
      <xdr:nvSpPr>
        <xdr:cNvPr id="646" name="楕円 645"/>
        <xdr:cNvSpPr/>
      </xdr:nvSpPr>
      <xdr:spPr>
        <a:xfrm>
          <a:off x="14541500" y="12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30560</xdr:rowOff>
    </xdr:from>
    <xdr:ext cx="534377" cy="259045"/>
    <xdr:sp macro="" textlink="">
      <xdr:nvSpPr>
        <xdr:cNvPr id="647" name="テキスト ボックス 646"/>
        <xdr:cNvSpPr txBox="1"/>
      </xdr:nvSpPr>
      <xdr:spPr>
        <a:xfrm>
          <a:off x="14325111" y="125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119558</xdr:rowOff>
    </xdr:from>
    <xdr:to>
      <xdr:col>72</xdr:col>
      <xdr:colOff>38100</xdr:colOff>
      <xdr:row>75</xdr:row>
      <xdr:rowOff>49708</xdr:rowOff>
    </xdr:to>
    <xdr:sp macro="" textlink="">
      <xdr:nvSpPr>
        <xdr:cNvPr id="648" name="楕円 647"/>
        <xdr:cNvSpPr/>
      </xdr:nvSpPr>
      <xdr:spPr>
        <a:xfrm>
          <a:off x="13652500" y="128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66235</xdr:rowOff>
    </xdr:from>
    <xdr:ext cx="534377" cy="259045"/>
    <xdr:sp macro="" textlink="">
      <xdr:nvSpPr>
        <xdr:cNvPr id="649" name="テキスト ボックス 648"/>
        <xdr:cNvSpPr txBox="1"/>
      </xdr:nvSpPr>
      <xdr:spPr>
        <a:xfrm>
          <a:off x="13436111" y="125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27889</xdr:rowOff>
    </xdr:from>
    <xdr:to>
      <xdr:col>67</xdr:col>
      <xdr:colOff>101600</xdr:colOff>
      <xdr:row>75</xdr:row>
      <xdr:rowOff>129489</xdr:rowOff>
    </xdr:to>
    <xdr:sp macro="" textlink="">
      <xdr:nvSpPr>
        <xdr:cNvPr id="650" name="楕円 649"/>
        <xdr:cNvSpPr/>
      </xdr:nvSpPr>
      <xdr:spPr>
        <a:xfrm>
          <a:off x="12763500" y="128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146016</xdr:rowOff>
    </xdr:from>
    <xdr:ext cx="534377" cy="259045"/>
    <xdr:sp macro="" textlink="">
      <xdr:nvSpPr>
        <xdr:cNvPr id="651" name="テキスト ボックス 650"/>
        <xdr:cNvSpPr txBox="1"/>
      </xdr:nvSpPr>
      <xdr:spPr>
        <a:xfrm>
          <a:off x="12547111" y="126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121264</xdr:rowOff>
    </xdr:from>
    <xdr:to>
      <xdr:col>85</xdr:col>
      <xdr:colOff>127000</xdr:colOff>
      <xdr:row>97</xdr:row>
      <xdr:rowOff>76155</xdr:rowOff>
    </xdr:to>
    <xdr:cxnSp macro="">
      <xdr:nvCxnSpPr>
        <xdr:cNvPr id="676" name="直線コネクタ 675"/>
        <xdr:cNvCxnSpPr/>
      </xdr:nvCxnSpPr>
      <xdr:spPr>
        <a:xfrm flipV="1">
          <a:off x="15481300" y="16580464"/>
          <a:ext cx="838200" cy="1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76155</xdr:rowOff>
    </xdr:from>
    <xdr:to>
      <xdr:col>81</xdr:col>
      <xdr:colOff>50800</xdr:colOff>
      <xdr:row>97</xdr:row>
      <xdr:rowOff>99741</xdr:rowOff>
    </xdr:to>
    <xdr:cxnSp macro="">
      <xdr:nvCxnSpPr>
        <xdr:cNvPr id="679" name="直線コネクタ 678"/>
        <xdr:cNvCxnSpPr/>
      </xdr:nvCxnSpPr>
      <xdr:spPr>
        <a:xfrm flipV="1">
          <a:off x="14592300" y="16706805"/>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99741</xdr:rowOff>
    </xdr:from>
    <xdr:to>
      <xdr:col>76</xdr:col>
      <xdr:colOff>114300</xdr:colOff>
      <xdr:row>97</xdr:row>
      <xdr:rowOff>131173</xdr:rowOff>
    </xdr:to>
    <xdr:cxnSp macro="">
      <xdr:nvCxnSpPr>
        <xdr:cNvPr id="682" name="直線コネクタ 681"/>
        <xdr:cNvCxnSpPr/>
      </xdr:nvCxnSpPr>
      <xdr:spPr>
        <a:xfrm flipV="1">
          <a:off x="13703300" y="1673039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41470</xdr:rowOff>
    </xdr:from>
    <xdr:to>
      <xdr:col>71</xdr:col>
      <xdr:colOff>177800</xdr:colOff>
      <xdr:row>97</xdr:row>
      <xdr:rowOff>131173</xdr:rowOff>
    </xdr:to>
    <xdr:cxnSp macro="">
      <xdr:nvCxnSpPr>
        <xdr:cNvPr id="685" name="直線コネクタ 684"/>
        <xdr:cNvCxnSpPr/>
      </xdr:nvCxnSpPr>
      <xdr:spPr>
        <a:xfrm>
          <a:off x="12814300" y="16672120"/>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70464</xdr:rowOff>
    </xdr:from>
    <xdr:to>
      <xdr:col>85</xdr:col>
      <xdr:colOff>177800</xdr:colOff>
      <xdr:row>97</xdr:row>
      <xdr:rowOff>614</xdr:rowOff>
    </xdr:to>
    <xdr:sp macro="" textlink="">
      <xdr:nvSpPr>
        <xdr:cNvPr id="695" name="楕円 694"/>
        <xdr:cNvSpPr/>
      </xdr:nvSpPr>
      <xdr:spPr>
        <a:xfrm>
          <a:off x="16268700" y="165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93341</xdr:rowOff>
    </xdr:from>
    <xdr:ext cx="534377" cy="259045"/>
    <xdr:sp macro="" textlink="">
      <xdr:nvSpPr>
        <xdr:cNvPr id="696" name="積立金該当値テキスト"/>
        <xdr:cNvSpPr txBox="1"/>
      </xdr:nvSpPr>
      <xdr:spPr>
        <a:xfrm>
          <a:off x="16370300" y="163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25355</xdr:rowOff>
    </xdr:from>
    <xdr:to>
      <xdr:col>81</xdr:col>
      <xdr:colOff>101600</xdr:colOff>
      <xdr:row>97</xdr:row>
      <xdr:rowOff>126955</xdr:rowOff>
    </xdr:to>
    <xdr:sp macro="" textlink="">
      <xdr:nvSpPr>
        <xdr:cNvPr id="697" name="楕円 696"/>
        <xdr:cNvSpPr/>
      </xdr:nvSpPr>
      <xdr:spPr>
        <a:xfrm>
          <a:off x="15430500" y="166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118082</xdr:rowOff>
    </xdr:from>
    <xdr:ext cx="534377" cy="259045"/>
    <xdr:sp macro="" textlink="">
      <xdr:nvSpPr>
        <xdr:cNvPr id="698" name="テキスト ボックス 697"/>
        <xdr:cNvSpPr txBox="1"/>
      </xdr:nvSpPr>
      <xdr:spPr>
        <a:xfrm>
          <a:off x="15214111" y="167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48941</xdr:rowOff>
    </xdr:from>
    <xdr:to>
      <xdr:col>76</xdr:col>
      <xdr:colOff>165100</xdr:colOff>
      <xdr:row>97</xdr:row>
      <xdr:rowOff>150541</xdr:rowOff>
    </xdr:to>
    <xdr:sp macro="" textlink="">
      <xdr:nvSpPr>
        <xdr:cNvPr id="699" name="楕円 698"/>
        <xdr:cNvSpPr/>
      </xdr:nvSpPr>
      <xdr:spPr>
        <a:xfrm>
          <a:off x="14541500" y="1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141668</xdr:rowOff>
    </xdr:from>
    <xdr:ext cx="534377" cy="259045"/>
    <xdr:sp macro="" textlink="">
      <xdr:nvSpPr>
        <xdr:cNvPr id="700" name="テキスト ボックス 699"/>
        <xdr:cNvSpPr txBox="1"/>
      </xdr:nvSpPr>
      <xdr:spPr>
        <a:xfrm>
          <a:off x="14325111" y="167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80373</xdr:rowOff>
    </xdr:from>
    <xdr:to>
      <xdr:col>72</xdr:col>
      <xdr:colOff>38100</xdr:colOff>
      <xdr:row>98</xdr:row>
      <xdr:rowOff>10523</xdr:rowOff>
    </xdr:to>
    <xdr:sp macro="" textlink="">
      <xdr:nvSpPr>
        <xdr:cNvPr id="701" name="楕円 700"/>
        <xdr:cNvSpPr/>
      </xdr:nvSpPr>
      <xdr:spPr>
        <a:xfrm>
          <a:off x="13652500" y="167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xdr:rowOff>
    </xdr:from>
    <xdr:ext cx="534377" cy="259045"/>
    <xdr:sp macro="" textlink="">
      <xdr:nvSpPr>
        <xdr:cNvPr id="702" name="テキスト ボックス 701"/>
        <xdr:cNvSpPr txBox="1"/>
      </xdr:nvSpPr>
      <xdr:spPr>
        <a:xfrm>
          <a:off x="13436111" y="168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162120</xdr:rowOff>
    </xdr:from>
    <xdr:to>
      <xdr:col>67</xdr:col>
      <xdr:colOff>101600</xdr:colOff>
      <xdr:row>97</xdr:row>
      <xdr:rowOff>92270</xdr:rowOff>
    </xdr:to>
    <xdr:sp macro="" textlink="">
      <xdr:nvSpPr>
        <xdr:cNvPr id="703" name="楕円 702"/>
        <xdr:cNvSpPr/>
      </xdr:nvSpPr>
      <xdr:spPr>
        <a:xfrm>
          <a:off x="12763500" y="166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108797</xdr:rowOff>
    </xdr:from>
    <xdr:ext cx="534377" cy="259045"/>
    <xdr:sp macro="" textlink="">
      <xdr:nvSpPr>
        <xdr:cNvPr id="704" name="テキスト ボックス 703"/>
        <xdr:cNvSpPr txBox="1"/>
      </xdr:nvSpPr>
      <xdr:spPr>
        <a:xfrm>
          <a:off x="12547111" y="163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38316</xdr:rowOff>
    </xdr:from>
    <xdr:to>
      <xdr:col>102</xdr:col>
      <xdr:colOff>114300</xdr:colOff>
      <xdr:row>39</xdr:row>
      <xdr:rowOff>44450</xdr:rowOff>
    </xdr:to>
    <xdr:cxnSp macro="">
      <xdr:nvCxnSpPr>
        <xdr:cNvPr id="742" name="直線コネクタ 741"/>
        <xdr:cNvCxnSpPr/>
      </xdr:nvCxnSpPr>
      <xdr:spPr>
        <a:xfrm>
          <a:off x="18656300" y="672486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158966</xdr:rowOff>
    </xdr:from>
    <xdr:to>
      <xdr:col>98</xdr:col>
      <xdr:colOff>38100</xdr:colOff>
      <xdr:row>39</xdr:row>
      <xdr:rowOff>89116</xdr:rowOff>
    </xdr:to>
    <xdr:sp macro="" textlink="">
      <xdr:nvSpPr>
        <xdr:cNvPr id="760" name="楕円 759"/>
        <xdr:cNvSpPr/>
      </xdr:nvSpPr>
      <xdr:spPr>
        <a:xfrm>
          <a:off x="18605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80243</xdr:rowOff>
    </xdr:from>
    <xdr:ext cx="378565" cy="259045"/>
    <xdr:sp macro="" textlink="">
      <xdr:nvSpPr>
        <xdr:cNvPr id="761" name="テキスト ボックス 760"/>
        <xdr:cNvSpPr txBox="1"/>
      </xdr:nvSpPr>
      <xdr:spPr>
        <a:xfrm>
          <a:off x="18467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78683</xdr:rowOff>
    </xdr:from>
    <xdr:to>
      <xdr:col>116</xdr:col>
      <xdr:colOff>63500</xdr:colOff>
      <xdr:row>57</xdr:row>
      <xdr:rowOff>101886</xdr:rowOff>
    </xdr:to>
    <xdr:cxnSp macro="">
      <xdr:nvCxnSpPr>
        <xdr:cNvPr id="790" name="直線コネクタ 789"/>
        <xdr:cNvCxnSpPr/>
      </xdr:nvCxnSpPr>
      <xdr:spPr>
        <a:xfrm flipV="1">
          <a:off x="21323300" y="9851333"/>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101886</xdr:rowOff>
    </xdr:from>
    <xdr:to>
      <xdr:col>111</xdr:col>
      <xdr:colOff>177800</xdr:colOff>
      <xdr:row>58</xdr:row>
      <xdr:rowOff>45593</xdr:rowOff>
    </xdr:to>
    <xdr:cxnSp macro="">
      <xdr:nvCxnSpPr>
        <xdr:cNvPr id="793" name="直線コネクタ 792"/>
        <xdr:cNvCxnSpPr/>
      </xdr:nvCxnSpPr>
      <xdr:spPr>
        <a:xfrm flipV="1">
          <a:off x="20434300" y="9874536"/>
          <a:ext cx="889000" cy="1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45593</xdr:rowOff>
    </xdr:from>
    <xdr:to>
      <xdr:col>107</xdr:col>
      <xdr:colOff>50800</xdr:colOff>
      <xdr:row>58</xdr:row>
      <xdr:rowOff>123317</xdr:rowOff>
    </xdr:to>
    <xdr:cxnSp macro="">
      <xdr:nvCxnSpPr>
        <xdr:cNvPr id="796" name="直線コネクタ 795"/>
        <xdr:cNvCxnSpPr/>
      </xdr:nvCxnSpPr>
      <xdr:spPr>
        <a:xfrm flipV="1">
          <a:off x="19545300" y="998969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123317</xdr:rowOff>
    </xdr:from>
    <xdr:to>
      <xdr:col>102</xdr:col>
      <xdr:colOff>114300</xdr:colOff>
      <xdr:row>58</xdr:row>
      <xdr:rowOff>124708</xdr:rowOff>
    </xdr:to>
    <xdr:cxnSp macro="">
      <xdr:nvCxnSpPr>
        <xdr:cNvPr id="799" name="直線コネクタ 798"/>
        <xdr:cNvCxnSpPr/>
      </xdr:nvCxnSpPr>
      <xdr:spPr>
        <a:xfrm flipV="1">
          <a:off x="18656300" y="10067417"/>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27883</xdr:rowOff>
    </xdr:from>
    <xdr:to>
      <xdr:col>116</xdr:col>
      <xdr:colOff>114300</xdr:colOff>
      <xdr:row>57</xdr:row>
      <xdr:rowOff>129483</xdr:rowOff>
    </xdr:to>
    <xdr:sp macro="" textlink="">
      <xdr:nvSpPr>
        <xdr:cNvPr id="809" name="楕円 808"/>
        <xdr:cNvSpPr/>
      </xdr:nvSpPr>
      <xdr:spPr>
        <a:xfrm>
          <a:off x="22110700" y="98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50760</xdr:rowOff>
    </xdr:from>
    <xdr:ext cx="534377" cy="259045"/>
    <xdr:sp macro="" textlink="">
      <xdr:nvSpPr>
        <xdr:cNvPr id="810" name="貸付金該当値テキスト"/>
        <xdr:cNvSpPr txBox="1"/>
      </xdr:nvSpPr>
      <xdr:spPr>
        <a:xfrm>
          <a:off x="22212300" y="96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51086</xdr:rowOff>
    </xdr:from>
    <xdr:to>
      <xdr:col>112</xdr:col>
      <xdr:colOff>38100</xdr:colOff>
      <xdr:row>57</xdr:row>
      <xdr:rowOff>152686</xdr:rowOff>
    </xdr:to>
    <xdr:sp macro="" textlink="">
      <xdr:nvSpPr>
        <xdr:cNvPr id="811" name="楕円 810"/>
        <xdr:cNvSpPr/>
      </xdr:nvSpPr>
      <xdr:spPr>
        <a:xfrm>
          <a:off x="21272500" y="98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169213</xdr:rowOff>
    </xdr:from>
    <xdr:ext cx="534377" cy="259045"/>
    <xdr:sp macro="" textlink="">
      <xdr:nvSpPr>
        <xdr:cNvPr id="812" name="テキスト ボックス 811"/>
        <xdr:cNvSpPr txBox="1"/>
      </xdr:nvSpPr>
      <xdr:spPr>
        <a:xfrm>
          <a:off x="21056111" y="95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166243</xdr:rowOff>
    </xdr:from>
    <xdr:to>
      <xdr:col>107</xdr:col>
      <xdr:colOff>101600</xdr:colOff>
      <xdr:row>58</xdr:row>
      <xdr:rowOff>96393</xdr:rowOff>
    </xdr:to>
    <xdr:sp macro="" textlink="">
      <xdr:nvSpPr>
        <xdr:cNvPr id="813" name="楕円 812"/>
        <xdr:cNvSpPr/>
      </xdr:nvSpPr>
      <xdr:spPr>
        <a:xfrm>
          <a:off x="20383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112920</xdr:rowOff>
    </xdr:from>
    <xdr:ext cx="469744" cy="259045"/>
    <xdr:sp macro="" textlink="">
      <xdr:nvSpPr>
        <xdr:cNvPr id="814" name="テキスト ボックス 813"/>
        <xdr:cNvSpPr txBox="1"/>
      </xdr:nvSpPr>
      <xdr:spPr>
        <a:xfrm>
          <a:off x="20199428" y="97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72517</xdr:rowOff>
    </xdr:from>
    <xdr:to>
      <xdr:col>102</xdr:col>
      <xdr:colOff>165100</xdr:colOff>
      <xdr:row>59</xdr:row>
      <xdr:rowOff>2667</xdr:rowOff>
    </xdr:to>
    <xdr:sp macro="" textlink="">
      <xdr:nvSpPr>
        <xdr:cNvPr id="815" name="楕円 814"/>
        <xdr:cNvSpPr/>
      </xdr:nvSpPr>
      <xdr:spPr>
        <a:xfrm>
          <a:off x="19494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19194</xdr:rowOff>
    </xdr:from>
    <xdr:ext cx="469744" cy="259045"/>
    <xdr:sp macro="" textlink="">
      <xdr:nvSpPr>
        <xdr:cNvPr id="816" name="テキスト ボックス 815"/>
        <xdr:cNvSpPr txBox="1"/>
      </xdr:nvSpPr>
      <xdr:spPr>
        <a:xfrm>
          <a:off x="19310428" y="979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73908</xdr:rowOff>
    </xdr:from>
    <xdr:to>
      <xdr:col>98</xdr:col>
      <xdr:colOff>38100</xdr:colOff>
      <xdr:row>59</xdr:row>
      <xdr:rowOff>4058</xdr:rowOff>
    </xdr:to>
    <xdr:sp macro="" textlink="">
      <xdr:nvSpPr>
        <xdr:cNvPr id="817" name="楕円 816"/>
        <xdr:cNvSpPr/>
      </xdr:nvSpPr>
      <xdr:spPr>
        <a:xfrm>
          <a:off x="18605500" y="100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166635</xdr:rowOff>
    </xdr:from>
    <xdr:ext cx="469744" cy="259045"/>
    <xdr:sp macro="" textlink="">
      <xdr:nvSpPr>
        <xdr:cNvPr id="818" name="テキスト ボックス 817"/>
        <xdr:cNvSpPr txBox="1"/>
      </xdr:nvSpPr>
      <xdr:spPr>
        <a:xfrm>
          <a:off x="18421428" y="1011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73710</xdr:rowOff>
    </xdr:from>
    <xdr:to>
      <xdr:col>116</xdr:col>
      <xdr:colOff>63500</xdr:colOff>
      <xdr:row>76</xdr:row>
      <xdr:rowOff>84455</xdr:rowOff>
    </xdr:to>
    <xdr:cxnSp macro="">
      <xdr:nvCxnSpPr>
        <xdr:cNvPr id="848" name="直線コネクタ 847"/>
        <xdr:cNvCxnSpPr/>
      </xdr:nvCxnSpPr>
      <xdr:spPr>
        <a:xfrm>
          <a:off x="21323300" y="13103910"/>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73710</xdr:rowOff>
    </xdr:from>
    <xdr:to>
      <xdr:col>111</xdr:col>
      <xdr:colOff>177800</xdr:colOff>
      <xdr:row>76</xdr:row>
      <xdr:rowOff>123380</xdr:rowOff>
    </xdr:to>
    <xdr:cxnSp macro="">
      <xdr:nvCxnSpPr>
        <xdr:cNvPr id="851" name="直線コネクタ 850"/>
        <xdr:cNvCxnSpPr/>
      </xdr:nvCxnSpPr>
      <xdr:spPr>
        <a:xfrm flipV="1">
          <a:off x="20434300" y="13103910"/>
          <a:ext cx="889000" cy="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123380</xdr:rowOff>
    </xdr:from>
    <xdr:to>
      <xdr:col>107</xdr:col>
      <xdr:colOff>50800</xdr:colOff>
      <xdr:row>76</xdr:row>
      <xdr:rowOff>126785</xdr:rowOff>
    </xdr:to>
    <xdr:cxnSp macro="">
      <xdr:nvCxnSpPr>
        <xdr:cNvPr id="854" name="直線コネクタ 853"/>
        <xdr:cNvCxnSpPr/>
      </xdr:nvCxnSpPr>
      <xdr:spPr>
        <a:xfrm flipV="1">
          <a:off x="19545300" y="13153580"/>
          <a:ext cx="88900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126785</xdr:rowOff>
    </xdr:from>
    <xdr:to>
      <xdr:col>102</xdr:col>
      <xdr:colOff>114300</xdr:colOff>
      <xdr:row>76</xdr:row>
      <xdr:rowOff>135077</xdr:rowOff>
    </xdr:to>
    <xdr:cxnSp macro="">
      <xdr:nvCxnSpPr>
        <xdr:cNvPr id="857" name="直線コネクタ 856"/>
        <xdr:cNvCxnSpPr/>
      </xdr:nvCxnSpPr>
      <xdr:spPr>
        <a:xfrm flipV="1">
          <a:off x="18656300" y="13156985"/>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33655</xdr:rowOff>
    </xdr:from>
    <xdr:to>
      <xdr:col>116</xdr:col>
      <xdr:colOff>114300</xdr:colOff>
      <xdr:row>76</xdr:row>
      <xdr:rowOff>135255</xdr:rowOff>
    </xdr:to>
    <xdr:sp macro="" textlink="">
      <xdr:nvSpPr>
        <xdr:cNvPr id="867" name="楕円 866"/>
        <xdr:cNvSpPr/>
      </xdr:nvSpPr>
      <xdr:spPr>
        <a:xfrm>
          <a:off x="221107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56532</xdr:rowOff>
    </xdr:from>
    <xdr:ext cx="534377" cy="259045"/>
    <xdr:sp macro="" textlink="">
      <xdr:nvSpPr>
        <xdr:cNvPr id="868" name="繰出金該当値テキスト"/>
        <xdr:cNvSpPr txBox="1"/>
      </xdr:nvSpPr>
      <xdr:spPr>
        <a:xfrm>
          <a:off x="22212300" y="129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22910</xdr:rowOff>
    </xdr:from>
    <xdr:to>
      <xdr:col>112</xdr:col>
      <xdr:colOff>38100</xdr:colOff>
      <xdr:row>76</xdr:row>
      <xdr:rowOff>124510</xdr:rowOff>
    </xdr:to>
    <xdr:sp macro="" textlink="">
      <xdr:nvSpPr>
        <xdr:cNvPr id="869" name="楕円 868"/>
        <xdr:cNvSpPr/>
      </xdr:nvSpPr>
      <xdr:spPr>
        <a:xfrm>
          <a:off x="21272500" y="130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141038</xdr:rowOff>
    </xdr:from>
    <xdr:ext cx="534377" cy="259045"/>
    <xdr:sp macro="" textlink="">
      <xdr:nvSpPr>
        <xdr:cNvPr id="870" name="テキスト ボックス 869"/>
        <xdr:cNvSpPr txBox="1"/>
      </xdr:nvSpPr>
      <xdr:spPr>
        <a:xfrm>
          <a:off x="21056111" y="128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72580</xdr:rowOff>
    </xdr:from>
    <xdr:to>
      <xdr:col>107</xdr:col>
      <xdr:colOff>101600</xdr:colOff>
      <xdr:row>77</xdr:row>
      <xdr:rowOff>2730</xdr:rowOff>
    </xdr:to>
    <xdr:sp macro="" textlink="">
      <xdr:nvSpPr>
        <xdr:cNvPr id="871" name="楕円 870"/>
        <xdr:cNvSpPr/>
      </xdr:nvSpPr>
      <xdr:spPr>
        <a:xfrm>
          <a:off x="20383500" y="131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19258</xdr:rowOff>
    </xdr:from>
    <xdr:ext cx="534377" cy="259045"/>
    <xdr:sp macro="" textlink="">
      <xdr:nvSpPr>
        <xdr:cNvPr id="872" name="テキスト ボックス 871"/>
        <xdr:cNvSpPr txBox="1"/>
      </xdr:nvSpPr>
      <xdr:spPr>
        <a:xfrm>
          <a:off x="20167111" y="12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75985</xdr:rowOff>
    </xdr:from>
    <xdr:to>
      <xdr:col>102</xdr:col>
      <xdr:colOff>165100</xdr:colOff>
      <xdr:row>77</xdr:row>
      <xdr:rowOff>6135</xdr:rowOff>
    </xdr:to>
    <xdr:sp macro="" textlink="">
      <xdr:nvSpPr>
        <xdr:cNvPr id="873" name="楕円 872"/>
        <xdr:cNvSpPr/>
      </xdr:nvSpPr>
      <xdr:spPr>
        <a:xfrm>
          <a:off x="19494500" y="13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22661</xdr:rowOff>
    </xdr:from>
    <xdr:ext cx="534377" cy="259045"/>
    <xdr:sp macro="" textlink="">
      <xdr:nvSpPr>
        <xdr:cNvPr id="874" name="テキスト ボックス 873"/>
        <xdr:cNvSpPr txBox="1"/>
      </xdr:nvSpPr>
      <xdr:spPr>
        <a:xfrm>
          <a:off x="19278111" y="12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84277</xdr:rowOff>
    </xdr:from>
    <xdr:to>
      <xdr:col>98</xdr:col>
      <xdr:colOff>38100</xdr:colOff>
      <xdr:row>77</xdr:row>
      <xdr:rowOff>14427</xdr:rowOff>
    </xdr:to>
    <xdr:sp macro="" textlink="">
      <xdr:nvSpPr>
        <xdr:cNvPr id="875" name="楕円 874"/>
        <xdr:cNvSpPr/>
      </xdr:nvSpPr>
      <xdr:spPr>
        <a:xfrm>
          <a:off x="18605500" y="131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30954</xdr:rowOff>
    </xdr:from>
    <xdr:ext cx="534377" cy="259045"/>
    <xdr:sp macro="" textlink="">
      <xdr:nvSpPr>
        <xdr:cNvPr id="876" name="テキスト ボックス 875"/>
        <xdr:cNvSpPr txBox="1"/>
      </xdr:nvSpPr>
      <xdr:spPr>
        <a:xfrm>
          <a:off x="18389111" y="128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千円となっており、類似団体平均</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千円と比較し、高い水準にある。人口減少が著しく、市域が広く点在していることによる行政サービスの非効率性、隣接する南牟婁郡（御浜町、紀宝町）の消防受託等が住民一人当たりのコスト高の要因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普通建設事業の増は、側溝・舗装改良工事費、地方創生道整備推進工事費など補助事業の増、災害情報伝達手段整備工事費、市民会館音響設備改修工事費などの単独事業の増が主な要因となっている。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16,112
16,002
373.35
14,653,902
13,731,854
844,071
7,717,335
11,503,668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108687</xdr:rowOff>
    </xdr:from>
    <xdr:to>
      <xdr:col>24</xdr:col>
      <xdr:colOff>63500</xdr:colOff>
      <xdr:row>35</xdr:row>
      <xdr:rowOff>109296</xdr:rowOff>
    </xdr:to>
    <xdr:cxnSp macro="">
      <xdr:nvCxnSpPr>
        <xdr:cNvPr id="60" name="直線コネクタ 59"/>
        <xdr:cNvCxnSpPr/>
      </xdr:nvCxnSpPr>
      <xdr:spPr>
        <a:xfrm flipV="1">
          <a:off x="3797300" y="6109437"/>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103581</xdr:rowOff>
    </xdr:from>
    <xdr:to>
      <xdr:col>19</xdr:col>
      <xdr:colOff>177800</xdr:colOff>
      <xdr:row>35</xdr:row>
      <xdr:rowOff>109296</xdr:rowOff>
    </xdr:to>
    <xdr:cxnSp macro="">
      <xdr:nvCxnSpPr>
        <xdr:cNvPr id="63" name="直線コネクタ 62"/>
        <xdr:cNvCxnSpPr/>
      </xdr:nvCxnSpPr>
      <xdr:spPr>
        <a:xfrm>
          <a:off x="2908300" y="61043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35</xdr:row>
      <xdr:rowOff>141072</xdr:rowOff>
    </xdr:to>
    <xdr:cxnSp macro="">
      <xdr:nvCxnSpPr>
        <xdr:cNvPr id="66" name="直線コネクタ 65"/>
        <xdr:cNvCxnSpPr/>
      </xdr:nvCxnSpPr>
      <xdr:spPr>
        <a:xfrm flipV="1">
          <a:off x="2019300" y="6104331"/>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141072</xdr:rowOff>
    </xdr:from>
    <xdr:to>
      <xdr:col>10</xdr:col>
      <xdr:colOff>114300</xdr:colOff>
      <xdr:row>35</xdr:row>
      <xdr:rowOff>164922</xdr:rowOff>
    </xdr:to>
    <xdr:cxnSp macro="">
      <xdr:nvCxnSpPr>
        <xdr:cNvPr id="69" name="直線コネクタ 68"/>
        <xdr:cNvCxnSpPr/>
      </xdr:nvCxnSpPr>
      <xdr:spPr>
        <a:xfrm flipV="1">
          <a:off x="1130300" y="6141822"/>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57887</xdr:rowOff>
    </xdr:from>
    <xdr:to>
      <xdr:col>24</xdr:col>
      <xdr:colOff>114300</xdr:colOff>
      <xdr:row>35</xdr:row>
      <xdr:rowOff>159487</xdr:rowOff>
    </xdr:to>
    <xdr:sp macro="" textlink="">
      <xdr:nvSpPr>
        <xdr:cNvPr id="79" name="楕円 78"/>
        <xdr:cNvSpPr/>
      </xdr:nvSpPr>
      <xdr:spPr>
        <a:xfrm>
          <a:off x="4584700" y="60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80764</xdr:rowOff>
    </xdr:from>
    <xdr:ext cx="469744" cy="259045"/>
    <xdr:sp macro="" textlink="">
      <xdr:nvSpPr>
        <xdr:cNvPr id="80" name="議会費該当値テキスト"/>
        <xdr:cNvSpPr txBox="1"/>
      </xdr:nvSpPr>
      <xdr:spPr>
        <a:xfrm>
          <a:off x="4686300" y="591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58496</xdr:rowOff>
    </xdr:from>
    <xdr:to>
      <xdr:col>20</xdr:col>
      <xdr:colOff>38100</xdr:colOff>
      <xdr:row>35</xdr:row>
      <xdr:rowOff>160096</xdr:rowOff>
    </xdr:to>
    <xdr:sp macro="" textlink="">
      <xdr:nvSpPr>
        <xdr:cNvPr id="81" name="楕円 80"/>
        <xdr:cNvSpPr/>
      </xdr:nvSpPr>
      <xdr:spPr>
        <a:xfrm>
          <a:off x="3746500" y="60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5173</xdr:rowOff>
    </xdr:from>
    <xdr:ext cx="469744" cy="259045"/>
    <xdr:sp macro="" textlink="">
      <xdr:nvSpPr>
        <xdr:cNvPr id="82" name="テキスト ボックス 81"/>
        <xdr:cNvSpPr txBox="1"/>
      </xdr:nvSpPr>
      <xdr:spPr>
        <a:xfrm>
          <a:off x="3562428" y="583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52781</xdr:rowOff>
    </xdr:from>
    <xdr:to>
      <xdr:col>15</xdr:col>
      <xdr:colOff>101600</xdr:colOff>
      <xdr:row>35</xdr:row>
      <xdr:rowOff>154381</xdr:rowOff>
    </xdr:to>
    <xdr:sp macro="" textlink="">
      <xdr:nvSpPr>
        <xdr:cNvPr id="83" name="楕円 82"/>
        <xdr:cNvSpPr/>
      </xdr:nvSpPr>
      <xdr:spPr>
        <a:xfrm>
          <a:off x="2857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170908</xdr:rowOff>
    </xdr:from>
    <xdr:ext cx="469744" cy="259045"/>
    <xdr:sp macro="" textlink="">
      <xdr:nvSpPr>
        <xdr:cNvPr id="84" name="テキスト ボックス 83"/>
        <xdr:cNvSpPr txBox="1"/>
      </xdr:nvSpPr>
      <xdr:spPr>
        <a:xfrm>
          <a:off x="2673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90272</xdr:rowOff>
    </xdr:from>
    <xdr:to>
      <xdr:col>10</xdr:col>
      <xdr:colOff>165100</xdr:colOff>
      <xdr:row>36</xdr:row>
      <xdr:rowOff>20422</xdr:rowOff>
    </xdr:to>
    <xdr:sp macro="" textlink="">
      <xdr:nvSpPr>
        <xdr:cNvPr id="85" name="楕円 84"/>
        <xdr:cNvSpPr/>
      </xdr:nvSpPr>
      <xdr:spPr>
        <a:xfrm>
          <a:off x="1968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36949</xdr:rowOff>
    </xdr:from>
    <xdr:ext cx="469744" cy="259045"/>
    <xdr:sp macro="" textlink="">
      <xdr:nvSpPr>
        <xdr:cNvPr id="86" name="テキスト ボックス 85"/>
        <xdr:cNvSpPr txBox="1"/>
      </xdr:nvSpPr>
      <xdr:spPr>
        <a:xfrm>
          <a:off x="1784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114122</xdr:rowOff>
    </xdr:from>
    <xdr:to>
      <xdr:col>6</xdr:col>
      <xdr:colOff>38100</xdr:colOff>
      <xdr:row>36</xdr:row>
      <xdr:rowOff>44272</xdr:rowOff>
    </xdr:to>
    <xdr:sp macro="" textlink="">
      <xdr:nvSpPr>
        <xdr:cNvPr id="87" name="楕円 86"/>
        <xdr:cNvSpPr/>
      </xdr:nvSpPr>
      <xdr:spPr>
        <a:xfrm>
          <a:off x="1079500" y="6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60799</xdr:rowOff>
    </xdr:from>
    <xdr:ext cx="469744" cy="259045"/>
    <xdr:sp macro="" textlink="">
      <xdr:nvSpPr>
        <xdr:cNvPr id="88" name="テキスト ボックス 87"/>
        <xdr:cNvSpPr txBox="1"/>
      </xdr:nvSpPr>
      <xdr:spPr>
        <a:xfrm>
          <a:off x="895428" y="589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100280</xdr:rowOff>
    </xdr:from>
    <xdr:to>
      <xdr:col>24</xdr:col>
      <xdr:colOff>63500</xdr:colOff>
      <xdr:row>56</xdr:row>
      <xdr:rowOff>120083</xdr:rowOff>
    </xdr:to>
    <xdr:cxnSp macro="">
      <xdr:nvCxnSpPr>
        <xdr:cNvPr id="119" name="直線コネクタ 118"/>
        <xdr:cNvCxnSpPr/>
      </xdr:nvCxnSpPr>
      <xdr:spPr>
        <a:xfrm>
          <a:off x="3797300" y="9530030"/>
          <a:ext cx="838200" cy="19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100280</xdr:rowOff>
    </xdr:from>
    <xdr:to>
      <xdr:col>19</xdr:col>
      <xdr:colOff>177800</xdr:colOff>
      <xdr:row>57</xdr:row>
      <xdr:rowOff>83648</xdr:rowOff>
    </xdr:to>
    <xdr:cxnSp macro="">
      <xdr:nvCxnSpPr>
        <xdr:cNvPr id="122" name="直線コネクタ 121"/>
        <xdr:cNvCxnSpPr/>
      </xdr:nvCxnSpPr>
      <xdr:spPr>
        <a:xfrm flipV="1">
          <a:off x="2908300" y="9530030"/>
          <a:ext cx="889000" cy="3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76319</xdr:rowOff>
    </xdr:from>
    <xdr:to>
      <xdr:col>15</xdr:col>
      <xdr:colOff>50800</xdr:colOff>
      <xdr:row>57</xdr:row>
      <xdr:rowOff>83648</xdr:rowOff>
    </xdr:to>
    <xdr:cxnSp macro="">
      <xdr:nvCxnSpPr>
        <xdr:cNvPr id="125" name="直線コネクタ 124"/>
        <xdr:cNvCxnSpPr/>
      </xdr:nvCxnSpPr>
      <xdr:spPr>
        <a:xfrm>
          <a:off x="2019300" y="9848969"/>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76319</xdr:rowOff>
    </xdr:from>
    <xdr:to>
      <xdr:col>10</xdr:col>
      <xdr:colOff>114300</xdr:colOff>
      <xdr:row>57</xdr:row>
      <xdr:rowOff>112415</xdr:rowOff>
    </xdr:to>
    <xdr:cxnSp macro="">
      <xdr:nvCxnSpPr>
        <xdr:cNvPr id="128" name="直線コネクタ 127"/>
        <xdr:cNvCxnSpPr/>
      </xdr:nvCxnSpPr>
      <xdr:spPr>
        <a:xfrm flipV="1">
          <a:off x="1130300" y="9848969"/>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69283</xdr:rowOff>
    </xdr:from>
    <xdr:to>
      <xdr:col>24</xdr:col>
      <xdr:colOff>114300</xdr:colOff>
      <xdr:row>56</xdr:row>
      <xdr:rowOff>170883</xdr:rowOff>
    </xdr:to>
    <xdr:sp macro="" textlink="">
      <xdr:nvSpPr>
        <xdr:cNvPr id="138" name="楕円 137"/>
        <xdr:cNvSpPr/>
      </xdr:nvSpPr>
      <xdr:spPr>
        <a:xfrm>
          <a:off x="4584700" y="96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92160</xdr:rowOff>
    </xdr:from>
    <xdr:ext cx="599010" cy="259045"/>
    <xdr:sp macro="" textlink="">
      <xdr:nvSpPr>
        <xdr:cNvPr id="139" name="総務費該当値テキスト"/>
        <xdr:cNvSpPr txBox="1"/>
      </xdr:nvSpPr>
      <xdr:spPr>
        <a:xfrm>
          <a:off x="4686300" y="952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49480</xdr:rowOff>
    </xdr:from>
    <xdr:to>
      <xdr:col>20</xdr:col>
      <xdr:colOff>38100</xdr:colOff>
      <xdr:row>55</xdr:row>
      <xdr:rowOff>151080</xdr:rowOff>
    </xdr:to>
    <xdr:sp macro="" textlink="">
      <xdr:nvSpPr>
        <xdr:cNvPr id="140" name="楕円 139"/>
        <xdr:cNvSpPr/>
      </xdr:nvSpPr>
      <xdr:spPr>
        <a:xfrm>
          <a:off x="3746500" y="94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167607</xdr:rowOff>
    </xdr:from>
    <xdr:ext cx="599010" cy="259045"/>
    <xdr:sp macro="" textlink="">
      <xdr:nvSpPr>
        <xdr:cNvPr id="141" name="テキスト ボックス 140"/>
        <xdr:cNvSpPr txBox="1"/>
      </xdr:nvSpPr>
      <xdr:spPr>
        <a:xfrm>
          <a:off x="3497795" y="925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32848</xdr:rowOff>
    </xdr:from>
    <xdr:to>
      <xdr:col>15</xdr:col>
      <xdr:colOff>101600</xdr:colOff>
      <xdr:row>57</xdr:row>
      <xdr:rowOff>134448</xdr:rowOff>
    </xdr:to>
    <xdr:sp macro="" textlink="">
      <xdr:nvSpPr>
        <xdr:cNvPr id="142" name="楕円 141"/>
        <xdr:cNvSpPr/>
      </xdr:nvSpPr>
      <xdr:spPr>
        <a:xfrm>
          <a:off x="2857500" y="98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150975</xdr:rowOff>
    </xdr:from>
    <xdr:ext cx="599010" cy="259045"/>
    <xdr:sp macro="" textlink="">
      <xdr:nvSpPr>
        <xdr:cNvPr id="143" name="テキスト ボックス 142"/>
        <xdr:cNvSpPr txBox="1"/>
      </xdr:nvSpPr>
      <xdr:spPr>
        <a:xfrm>
          <a:off x="2608795" y="95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25519</xdr:rowOff>
    </xdr:from>
    <xdr:to>
      <xdr:col>10</xdr:col>
      <xdr:colOff>165100</xdr:colOff>
      <xdr:row>57</xdr:row>
      <xdr:rowOff>127119</xdr:rowOff>
    </xdr:to>
    <xdr:sp macro="" textlink="">
      <xdr:nvSpPr>
        <xdr:cNvPr id="144" name="楕円 143"/>
        <xdr:cNvSpPr/>
      </xdr:nvSpPr>
      <xdr:spPr>
        <a:xfrm>
          <a:off x="1968500" y="97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143646</xdr:rowOff>
    </xdr:from>
    <xdr:ext cx="599010" cy="259045"/>
    <xdr:sp macro="" textlink="">
      <xdr:nvSpPr>
        <xdr:cNvPr id="145" name="テキスト ボックス 144"/>
        <xdr:cNvSpPr txBox="1"/>
      </xdr:nvSpPr>
      <xdr:spPr>
        <a:xfrm>
          <a:off x="1719795" y="95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61615</xdr:rowOff>
    </xdr:from>
    <xdr:to>
      <xdr:col>6</xdr:col>
      <xdr:colOff>38100</xdr:colOff>
      <xdr:row>57</xdr:row>
      <xdr:rowOff>163215</xdr:rowOff>
    </xdr:to>
    <xdr:sp macro="" textlink="">
      <xdr:nvSpPr>
        <xdr:cNvPr id="146" name="楕円 145"/>
        <xdr:cNvSpPr/>
      </xdr:nvSpPr>
      <xdr:spPr>
        <a:xfrm>
          <a:off x="1079500" y="9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8292</xdr:rowOff>
    </xdr:from>
    <xdr:ext cx="599010" cy="259045"/>
    <xdr:sp macro="" textlink="">
      <xdr:nvSpPr>
        <xdr:cNvPr id="147" name="テキスト ボックス 146"/>
        <xdr:cNvSpPr txBox="1"/>
      </xdr:nvSpPr>
      <xdr:spPr>
        <a:xfrm>
          <a:off x="830795" y="96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15602</xdr:rowOff>
    </xdr:from>
    <xdr:to>
      <xdr:col>24</xdr:col>
      <xdr:colOff>63500</xdr:colOff>
      <xdr:row>75</xdr:row>
      <xdr:rowOff>161595</xdr:rowOff>
    </xdr:to>
    <xdr:cxnSp macro="">
      <xdr:nvCxnSpPr>
        <xdr:cNvPr id="175" name="直線コネクタ 174"/>
        <xdr:cNvCxnSpPr/>
      </xdr:nvCxnSpPr>
      <xdr:spPr>
        <a:xfrm flipV="1">
          <a:off x="3797300" y="12874352"/>
          <a:ext cx="838200" cy="1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161595</xdr:rowOff>
    </xdr:from>
    <xdr:to>
      <xdr:col>19</xdr:col>
      <xdr:colOff>177800</xdr:colOff>
      <xdr:row>76</xdr:row>
      <xdr:rowOff>12091</xdr:rowOff>
    </xdr:to>
    <xdr:cxnSp macro="">
      <xdr:nvCxnSpPr>
        <xdr:cNvPr id="178" name="直線コネクタ 177"/>
        <xdr:cNvCxnSpPr/>
      </xdr:nvCxnSpPr>
      <xdr:spPr>
        <a:xfrm flipV="1">
          <a:off x="2908300" y="130203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3121</xdr:rowOff>
    </xdr:from>
    <xdr:to>
      <xdr:col>15</xdr:col>
      <xdr:colOff>50800</xdr:colOff>
      <xdr:row>76</xdr:row>
      <xdr:rowOff>12091</xdr:rowOff>
    </xdr:to>
    <xdr:cxnSp macro="">
      <xdr:nvCxnSpPr>
        <xdr:cNvPr id="181" name="直線コネクタ 180"/>
        <xdr:cNvCxnSpPr/>
      </xdr:nvCxnSpPr>
      <xdr:spPr>
        <a:xfrm>
          <a:off x="2019300" y="13033321"/>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3121</xdr:rowOff>
    </xdr:from>
    <xdr:to>
      <xdr:col>10</xdr:col>
      <xdr:colOff>114300</xdr:colOff>
      <xdr:row>76</xdr:row>
      <xdr:rowOff>60029</xdr:rowOff>
    </xdr:to>
    <xdr:cxnSp macro="">
      <xdr:nvCxnSpPr>
        <xdr:cNvPr id="184" name="直線コネクタ 183"/>
        <xdr:cNvCxnSpPr/>
      </xdr:nvCxnSpPr>
      <xdr:spPr>
        <a:xfrm flipV="1">
          <a:off x="1130300" y="13033321"/>
          <a:ext cx="8890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136252</xdr:rowOff>
    </xdr:from>
    <xdr:to>
      <xdr:col>24</xdr:col>
      <xdr:colOff>114300</xdr:colOff>
      <xdr:row>75</xdr:row>
      <xdr:rowOff>66402</xdr:rowOff>
    </xdr:to>
    <xdr:sp macro="" textlink="">
      <xdr:nvSpPr>
        <xdr:cNvPr id="194" name="楕円 193"/>
        <xdr:cNvSpPr/>
      </xdr:nvSpPr>
      <xdr:spPr>
        <a:xfrm>
          <a:off x="4584700" y="128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159129</xdr:rowOff>
    </xdr:from>
    <xdr:ext cx="599010" cy="259045"/>
    <xdr:sp macro="" textlink="">
      <xdr:nvSpPr>
        <xdr:cNvPr id="195" name="民生費該当値テキスト"/>
        <xdr:cNvSpPr txBox="1"/>
      </xdr:nvSpPr>
      <xdr:spPr>
        <a:xfrm>
          <a:off x="4686300" y="1267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110796</xdr:rowOff>
    </xdr:from>
    <xdr:to>
      <xdr:col>20</xdr:col>
      <xdr:colOff>38100</xdr:colOff>
      <xdr:row>76</xdr:row>
      <xdr:rowOff>40946</xdr:rowOff>
    </xdr:to>
    <xdr:sp macro="" textlink="">
      <xdr:nvSpPr>
        <xdr:cNvPr id="196" name="楕円 195"/>
        <xdr:cNvSpPr/>
      </xdr:nvSpPr>
      <xdr:spPr>
        <a:xfrm>
          <a:off x="3746500" y="129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57473</xdr:rowOff>
    </xdr:from>
    <xdr:ext cx="599010" cy="259045"/>
    <xdr:sp macro="" textlink="">
      <xdr:nvSpPr>
        <xdr:cNvPr id="197" name="テキスト ボックス 196"/>
        <xdr:cNvSpPr txBox="1"/>
      </xdr:nvSpPr>
      <xdr:spPr>
        <a:xfrm>
          <a:off x="3497795" y="1274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132741</xdr:rowOff>
    </xdr:from>
    <xdr:to>
      <xdr:col>15</xdr:col>
      <xdr:colOff>101600</xdr:colOff>
      <xdr:row>76</xdr:row>
      <xdr:rowOff>62891</xdr:rowOff>
    </xdr:to>
    <xdr:sp macro="" textlink="">
      <xdr:nvSpPr>
        <xdr:cNvPr id="198" name="楕円 197"/>
        <xdr:cNvSpPr/>
      </xdr:nvSpPr>
      <xdr:spPr>
        <a:xfrm>
          <a:off x="2857500" y="129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79418</xdr:rowOff>
    </xdr:from>
    <xdr:ext cx="599010" cy="259045"/>
    <xdr:sp macro="" textlink="">
      <xdr:nvSpPr>
        <xdr:cNvPr id="199" name="テキスト ボックス 198"/>
        <xdr:cNvSpPr txBox="1"/>
      </xdr:nvSpPr>
      <xdr:spPr>
        <a:xfrm>
          <a:off x="2608795" y="1276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123771</xdr:rowOff>
    </xdr:from>
    <xdr:to>
      <xdr:col>10</xdr:col>
      <xdr:colOff>165100</xdr:colOff>
      <xdr:row>76</xdr:row>
      <xdr:rowOff>53921</xdr:rowOff>
    </xdr:to>
    <xdr:sp macro="" textlink="">
      <xdr:nvSpPr>
        <xdr:cNvPr id="200" name="楕円 199"/>
        <xdr:cNvSpPr/>
      </xdr:nvSpPr>
      <xdr:spPr>
        <a:xfrm>
          <a:off x="1968500" y="129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70448</xdr:rowOff>
    </xdr:from>
    <xdr:ext cx="599010" cy="259045"/>
    <xdr:sp macro="" textlink="">
      <xdr:nvSpPr>
        <xdr:cNvPr id="201" name="テキスト ボックス 200"/>
        <xdr:cNvSpPr txBox="1"/>
      </xdr:nvSpPr>
      <xdr:spPr>
        <a:xfrm>
          <a:off x="1719795" y="1275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9229</xdr:rowOff>
    </xdr:from>
    <xdr:to>
      <xdr:col>6</xdr:col>
      <xdr:colOff>38100</xdr:colOff>
      <xdr:row>76</xdr:row>
      <xdr:rowOff>110829</xdr:rowOff>
    </xdr:to>
    <xdr:sp macro="" textlink="">
      <xdr:nvSpPr>
        <xdr:cNvPr id="202" name="楕円 201"/>
        <xdr:cNvSpPr/>
      </xdr:nvSpPr>
      <xdr:spPr>
        <a:xfrm>
          <a:off x="1079500" y="130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127355</xdr:rowOff>
    </xdr:from>
    <xdr:ext cx="599010" cy="259045"/>
    <xdr:sp macro="" textlink="">
      <xdr:nvSpPr>
        <xdr:cNvPr id="203" name="テキスト ボックス 202"/>
        <xdr:cNvSpPr txBox="1"/>
      </xdr:nvSpPr>
      <xdr:spPr>
        <a:xfrm>
          <a:off x="830795" y="1281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134527</xdr:rowOff>
    </xdr:from>
    <xdr:to>
      <xdr:col>24</xdr:col>
      <xdr:colOff>63500</xdr:colOff>
      <xdr:row>95</xdr:row>
      <xdr:rowOff>147800</xdr:rowOff>
    </xdr:to>
    <xdr:cxnSp macro="">
      <xdr:nvCxnSpPr>
        <xdr:cNvPr id="232" name="直線コネクタ 231"/>
        <xdr:cNvCxnSpPr/>
      </xdr:nvCxnSpPr>
      <xdr:spPr>
        <a:xfrm flipV="1">
          <a:off x="3797300" y="16422277"/>
          <a:ext cx="8382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147800</xdr:rowOff>
    </xdr:from>
    <xdr:to>
      <xdr:col>19</xdr:col>
      <xdr:colOff>177800</xdr:colOff>
      <xdr:row>96</xdr:row>
      <xdr:rowOff>75456</xdr:rowOff>
    </xdr:to>
    <xdr:cxnSp macro="">
      <xdr:nvCxnSpPr>
        <xdr:cNvPr id="235" name="直線コネクタ 234"/>
        <xdr:cNvCxnSpPr/>
      </xdr:nvCxnSpPr>
      <xdr:spPr>
        <a:xfrm flipV="1">
          <a:off x="2908300" y="16435550"/>
          <a:ext cx="889000" cy="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44031</xdr:rowOff>
    </xdr:from>
    <xdr:to>
      <xdr:col>15</xdr:col>
      <xdr:colOff>50800</xdr:colOff>
      <xdr:row>96</xdr:row>
      <xdr:rowOff>75456</xdr:rowOff>
    </xdr:to>
    <xdr:cxnSp macro="">
      <xdr:nvCxnSpPr>
        <xdr:cNvPr id="238" name="直線コネクタ 237"/>
        <xdr:cNvCxnSpPr/>
      </xdr:nvCxnSpPr>
      <xdr:spPr>
        <a:xfrm>
          <a:off x="2019300" y="16503231"/>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44031</xdr:rowOff>
    </xdr:from>
    <xdr:to>
      <xdr:col>10</xdr:col>
      <xdr:colOff>114300</xdr:colOff>
      <xdr:row>96</xdr:row>
      <xdr:rowOff>57969</xdr:rowOff>
    </xdr:to>
    <xdr:cxnSp macro="">
      <xdr:nvCxnSpPr>
        <xdr:cNvPr id="241" name="直線コネクタ 240"/>
        <xdr:cNvCxnSpPr/>
      </xdr:nvCxnSpPr>
      <xdr:spPr>
        <a:xfrm flipV="1">
          <a:off x="1130300" y="16503231"/>
          <a:ext cx="8890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83727</xdr:rowOff>
    </xdr:from>
    <xdr:to>
      <xdr:col>24</xdr:col>
      <xdr:colOff>114300</xdr:colOff>
      <xdr:row>96</xdr:row>
      <xdr:rowOff>13877</xdr:rowOff>
    </xdr:to>
    <xdr:sp macro="" textlink="">
      <xdr:nvSpPr>
        <xdr:cNvPr id="251" name="楕円 250"/>
        <xdr:cNvSpPr/>
      </xdr:nvSpPr>
      <xdr:spPr>
        <a:xfrm>
          <a:off x="4584700" y="163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106604</xdr:rowOff>
    </xdr:from>
    <xdr:ext cx="534377" cy="259045"/>
    <xdr:sp macro="" textlink="">
      <xdr:nvSpPr>
        <xdr:cNvPr id="252" name="衛生費該当値テキスト"/>
        <xdr:cNvSpPr txBox="1"/>
      </xdr:nvSpPr>
      <xdr:spPr>
        <a:xfrm>
          <a:off x="4686300" y="1622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97000</xdr:rowOff>
    </xdr:from>
    <xdr:to>
      <xdr:col>20</xdr:col>
      <xdr:colOff>38100</xdr:colOff>
      <xdr:row>96</xdr:row>
      <xdr:rowOff>27150</xdr:rowOff>
    </xdr:to>
    <xdr:sp macro="" textlink="">
      <xdr:nvSpPr>
        <xdr:cNvPr id="253" name="楕円 252"/>
        <xdr:cNvSpPr/>
      </xdr:nvSpPr>
      <xdr:spPr>
        <a:xfrm>
          <a:off x="3746500" y="163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43677</xdr:rowOff>
    </xdr:from>
    <xdr:ext cx="534377" cy="259045"/>
    <xdr:sp macro="" textlink="">
      <xdr:nvSpPr>
        <xdr:cNvPr id="254" name="テキスト ボックス 253"/>
        <xdr:cNvSpPr txBox="1"/>
      </xdr:nvSpPr>
      <xdr:spPr>
        <a:xfrm>
          <a:off x="3530111" y="1615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24656</xdr:rowOff>
    </xdr:from>
    <xdr:to>
      <xdr:col>15</xdr:col>
      <xdr:colOff>101600</xdr:colOff>
      <xdr:row>96</xdr:row>
      <xdr:rowOff>126256</xdr:rowOff>
    </xdr:to>
    <xdr:sp macro="" textlink="">
      <xdr:nvSpPr>
        <xdr:cNvPr id="255" name="楕円 254"/>
        <xdr:cNvSpPr/>
      </xdr:nvSpPr>
      <xdr:spPr>
        <a:xfrm>
          <a:off x="2857500" y="164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142783</xdr:rowOff>
    </xdr:from>
    <xdr:ext cx="534377" cy="259045"/>
    <xdr:sp macro="" textlink="">
      <xdr:nvSpPr>
        <xdr:cNvPr id="256" name="テキスト ボックス 255"/>
        <xdr:cNvSpPr txBox="1"/>
      </xdr:nvSpPr>
      <xdr:spPr>
        <a:xfrm>
          <a:off x="2641111" y="162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164681</xdr:rowOff>
    </xdr:from>
    <xdr:to>
      <xdr:col>10</xdr:col>
      <xdr:colOff>165100</xdr:colOff>
      <xdr:row>96</xdr:row>
      <xdr:rowOff>94831</xdr:rowOff>
    </xdr:to>
    <xdr:sp macro="" textlink="">
      <xdr:nvSpPr>
        <xdr:cNvPr id="257" name="楕円 256"/>
        <xdr:cNvSpPr/>
      </xdr:nvSpPr>
      <xdr:spPr>
        <a:xfrm>
          <a:off x="1968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111358</xdr:rowOff>
    </xdr:from>
    <xdr:ext cx="534377" cy="259045"/>
    <xdr:sp macro="" textlink="">
      <xdr:nvSpPr>
        <xdr:cNvPr id="258" name="テキスト ボックス 257"/>
        <xdr:cNvSpPr txBox="1"/>
      </xdr:nvSpPr>
      <xdr:spPr>
        <a:xfrm>
          <a:off x="1752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7169</xdr:rowOff>
    </xdr:from>
    <xdr:to>
      <xdr:col>6</xdr:col>
      <xdr:colOff>38100</xdr:colOff>
      <xdr:row>96</xdr:row>
      <xdr:rowOff>108769</xdr:rowOff>
    </xdr:to>
    <xdr:sp macro="" textlink="">
      <xdr:nvSpPr>
        <xdr:cNvPr id="259" name="楕円 258"/>
        <xdr:cNvSpPr/>
      </xdr:nvSpPr>
      <xdr:spPr>
        <a:xfrm>
          <a:off x="1079500" y="164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125296</xdr:rowOff>
    </xdr:from>
    <xdr:ext cx="534377" cy="259045"/>
    <xdr:sp macro="" textlink="">
      <xdr:nvSpPr>
        <xdr:cNvPr id="260" name="テキスト ボックス 259"/>
        <xdr:cNvSpPr txBox="1"/>
      </xdr:nvSpPr>
      <xdr:spPr>
        <a:xfrm>
          <a:off x="863111" y="162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97158</xdr:rowOff>
    </xdr:from>
    <xdr:to>
      <xdr:col>55</xdr:col>
      <xdr:colOff>0</xdr:colOff>
      <xdr:row>51</xdr:row>
      <xdr:rowOff>107604</xdr:rowOff>
    </xdr:to>
    <xdr:cxnSp macro="">
      <xdr:nvCxnSpPr>
        <xdr:cNvPr id="342" name="直線コネクタ 341"/>
        <xdr:cNvCxnSpPr/>
      </xdr:nvCxnSpPr>
      <xdr:spPr>
        <a:xfrm>
          <a:off x="9639300" y="8841108"/>
          <a:ext cx="8382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97158</xdr:rowOff>
    </xdr:from>
    <xdr:to>
      <xdr:col>50</xdr:col>
      <xdr:colOff>114300</xdr:colOff>
      <xdr:row>52</xdr:row>
      <xdr:rowOff>16759</xdr:rowOff>
    </xdr:to>
    <xdr:cxnSp macro="">
      <xdr:nvCxnSpPr>
        <xdr:cNvPr id="345" name="直線コネクタ 344"/>
        <xdr:cNvCxnSpPr/>
      </xdr:nvCxnSpPr>
      <xdr:spPr>
        <a:xfrm flipV="1">
          <a:off x="8750300" y="8841108"/>
          <a:ext cx="8890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16759</xdr:rowOff>
    </xdr:from>
    <xdr:to>
      <xdr:col>45</xdr:col>
      <xdr:colOff>177800</xdr:colOff>
      <xdr:row>53</xdr:row>
      <xdr:rowOff>89157</xdr:rowOff>
    </xdr:to>
    <xdr:cxnSp macro="">
      <xdr:nvCxnSpPr>
        <xdr:cNvPr id="348" name="直線コネクタ 347"/>
        <xdr:cNvCxnSpPr/>
      </xdr:nvCxnSpPr>
      <xdr:spPr>
        <a:xfrm flipV="1">
          <a:off x="7861300" y="8932159"/>
          <a:ext cx="889000" cy="24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83876</xdr:rowOff>
    </xdr:from>
    <xdr:to>
      <xdr:col>41</xdr:col>
      <xdr:colOff>50800</xdr:colOff>
      <xdr:row>53</xdr:row>
      <xdr:rowOff>89157</xdr:rowOff>
    </xdr:to>
    <xdr:cxnSp macro="">
      <xdr:nvCxnSpPr>
        <xdr:cNvPr id="351" name="直線コネクタ 350"/>
        <xdr:cNvCxnSpPr/>
      </xdr:nvCxnSpPr>
      <xdr:spPr>
        <a:xfrm>
          <a:off x="6972300" y="8999276"/>
          <a:ext cx="889000" cy="17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56804</xdr:rowOff>
    </xdr:from>
    <xdr:to>
      <xdr:col>55</xdr:col>
      <xdr:colOff>50800</xdr:colOff>
      <xdr:row>51</xdr:row>
      <xdr:rowOff>158404</xdr:rowOff>
    </xdr:to>
    <xdr:sp macro="" textlink="">
      <xdr:nvSpPr>
        <xdr:cNvPr id="361" name="楕円 360"/>
        <xdr:cNvSpPr/>
      </xdr:nvSpPr>
      <xdr:spPr>
        <a:xfrm>
          <a:off x="10426700" y="88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9831</xdr:rowOff>
    </xdr:from>
    <xdr:ext cx="534377" cy="259045"/>
    <xdr:sp macro="" textlink="">
      <xdr:nvSpPr>
        <xdr:cNvPr id="362" name="農林水産業費該当値テキスト"/>
        <xdr:cNvSpPr txBox="1"/>
      </xdr:nvSpPr>
      <xdr:spPr>
        <a:xfrm>
          <a:off x="10528300" y="87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46358</xdr:rowOff>
    </xdr:from>
    <xdr:to>
      <xdr:col>50</xdr:col>
      <xdr:colOff>165100</xdr:colOff>
      <xdr:row>51</xdr:row>
      <xdr:rowOff>147958</xdr:rowOff>
    </xdr:to>
    <xdr:sp macro="" textlink="">
      <xdr:nvSpPr>
        <xdr:cNvPr id="363" name="楕円 362"/>
        <xdr:cNvSpPr/>
      </xdr:nvSpPr>
      <xdr:spPr>
        <a:xfrm>
          <a:off x="9588500" y="8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164485</xdr:rowOff>
    </xdr:from>
    <xdr:ext cx="534377" cy="259045"/>
    <xdr:sp macro="" textlink="">
      <xdr:nvSpPr>
        <xdr:cNvPr id="364" name="テキスト ボックス 363"/>
        <xdr:cNvSpPr txBox="1"/>
      </xdr:nvSpPr>
      <xdr:spPr>
        <a:xfrm>
          <a:off x="9372111" y="85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137409</xdr:rowOff>
    </xdr:from>
    <xdr:to>
      <xdr:col>46</xdr:col>
      <xdr:colOff>38100</xdr:colOff>
      <xdr:row>52</xdr:row>
      <xdr:rowOff>67559</xdr:rowOff>
    </xdr:to>
    <xdr:sp macro="" textlink="">
      <xdr:nvSpPr>
        <xdr:cNvPr id="365" name="楕円 364"/>
        <xdr:cNvSpPr/>
      </xdr:nvSpPr>
      <xdr:spPr>
        <a:xfrm>
          <a:off x="8699500" y="88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84086</xdr:rowOff>
    </xdr:from>
    <xdr:ext cx="534377" cy="259045"/>
    <xdr:sp macro="" textlink="">
      <xdr:nvSpPr>
        <xdr:cNvPr id="366" name="テキスト ボックス 365"/>
        <xdr:cNvSpPr txBox="1"/>
      </xdr:nvSpPr>
      <xdr:spPr>
        <a:xfrm>
          <a:off x="8483111" y="86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38357</xdr:rowOff>
    </xdr:from>
    <xdr:to>
      <xdr:col>41</xdr:col>
      <xdr:colOff>101600</xdr:colOff>
      <xdr:row>53</xdr:row>
      <xdr:rowOff>139957</xdr:rowOff>
    </xdr:to>
    <xdr:sp macro="" textlink="">
      <xdr:nvSpPr>
        <xdr:cNvPr id="367" name="楕円 366"/>
        <xdr:cNvSpPr/>
      </xdr:nvSpPr>
      <xdr:spPr>
        <a:xfrm>
          <a:off x="7810500" y="91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156484</xdr:rowOff>
    </xdr:from>
    <xdr:ext cx="534377" cy="259045"/>
    <xdr:sp macro="" textlink="">
      <xdr:nvSpPr>
        <xdr:cNvPr id="368" name="テキスト ボックス 367"/>
        <xdr:cNvSpPr txBox="1"/>
      </xdr:nvSpPr>
      <xdr:spPr>
        <a:xfrm>
          <a:off x="7594111" y="89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33076</xdr:rowOff>
    </xdr:from>
    <xdr:to>
      <xdr:col>36</xdr:col>
      <xdr:colOff>165100</xdr:colOff>
      <xdr:row>52</xdr:row>
      <xdr:rowOff>134676</xdr:rowOff>
    </xdr:to>
    <xdr:sp macro="" textlink="">
      <xdr:nvSpPr>
        <xdr:cNvPr id="369" name="楕円 368"/>
        <xdr:cNvSpPr/>
      </xdr:nvSpPr>
      <xdr:spPr>
        <a:xfrm>
          <a:off x="6921500" y="89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151203</xdr:rowOff>
    </xdr:from>
    <xdr:ext cx="534377" cy="259045"/>
    <xdr:sp macro="" textlink="">
      <xdr:nvSpPr>
        <xdr:cNvPr id="370" name="テキスト ボックス 369"/>
        <xdr:cNvSpPr txBox="1"/>
      </xdr:nvSpPr>
      <xdr:spPr>
        <a:xfrm>
          <a:off x="6705111" y="87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116660</xdr:rowOff>
    </xdr:from>
    <xdr:to>
      <xdr:col>55</xdr:col>
      <xdr:colOff>0</xdr:colOff>
      <xdr:row>75</xdr:row>
      <xdr:rowOff>124074</xdr:rowOff>
    </xdr:to>
    <xdr:cxnSp macro="">
      <xdr:nvCxnSpPr>
        <xdr:cNvPr id="401" name="直線コネクタ 400"/>
        <xdr:cNvCxnSpPr/>
      </xdr:nvCxnSpPr>
      <xdr:spPr>
        <a:xfrm>
          <a:off x="9639300" y="12803960"/>
          <a:ext cx="838200" cy="17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116660</xdr:rowOff>
    </xdr:from>
    <xdr:to>
      <xdr:col>50</xdr:col>
      <xdr:colOff>114300</xdr:colOff>
      <xdr:row>77</xdr:row>
      <xdr:rowOff>32144</xdr:rowOff>
    </xdr:to>
    <xdr:cxnSp macro="">
      <xdr:nvCxnSpPr>
        <xdr:cNvPr id="404" name="直線コネクタ 403"/>
        <xdr:cNvCxnSpPr/>
      </xdr:nvCxnSpPr>
      <xdr:spPr>
        <a:xfrm flipV="1">
          <a:off x="8750300" y="12803960"/>
          <a:ext cx="889000" cy="4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31147</xdr:rowOff>
    </xdr:from>
    <xdr:to>
      <xdr:col>45</xdr:col>
      <xdr:colOff>177800</xdr:colOff>
      <xdr:row>77</xdr:row>
      <xdr:rowOff>32144</xdr:rowOff>
    </xdr:to>
    <xdr:cxnSp macro="">
      <xdr:nvCxnSpPr>
        <xdr:cNvPr id="407" name="直線コネクタ 406"/>
        <xdr:cNvCxnSpPr/>
      </xdr:nvCxnSpPr>
      <xdr:spPr>
        <a:xfrm>
          <a:off x="7861300" y="13232797"/>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xdr:rowOff>
    </xdr:from>
    <xdr:to>
      <xdr:col>41</xdr:col>
      <xdr:colOff>50800</xdr:colOff>
      <xdr:row>77</xdr:row>
      <xdr:rowOff>31147</xdr:rowOff>
    </xdr:to>
    <xdr:cxnSp macro="">
      <xdr:nvCxnSpPr>
        <xdr:cNvPr id="410" name="直線コネクタ 409"/>
        <xdr:cNvCxnSpPr/>
      </xdr:nvCxnSpPr>
      <xdr:spPr>
        <a:xfrm>
          <a:off x="6972300" y="12860245"/>
          <a:ext cx="889000" cy="37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73274</xdr:rowOff>
    </xdr:from>
    <xdr:to>
      <xdr:col>55</xdr:col>
      <xdr:colOff>50800</xdr:colOff>
      <xdr:row>76</xdr:row>
      <xdr:rowOff>3423</xdr:rowOff>
    </xdr:to>
    <xdr:sp macro="" textlink="">
      <xdr:nvSpPr>
        <xdr:cNvPr id="420" name="楕円 419"/>
        <xdr:cNvSpPr/>
      </xdr:nvSpPr>
      <xdr:spPr>
        <a:xfrm>
          <a:off x="10426700" y="12932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96151</xdr:rowOff>
    </xdr:from>
    <xdr:ext cx="534377" cy="259045"/>
    <xdr:sp macro="" textlink="">
      <xdr:nvSpPr>
        <xdr:cNvPr id="421" name="商工費該当値テキスト"/>
        <xdr:cNvSpPr txBox="1"/>
      </xdr:nvSpPr>
      <xdr:spPr>
        <a:xfrm>
          <a:off x="10528300" y="1278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65860</xdr:rowOff>
    </xdr:from>
    <xdr:to>
      <xdr:col>50</xdr:col>
      <xdr:colOff>165100</xdr:colOff>
      <xdr:row>74</xdr:row>
      <xdr:rowOff>167460</xdr:rowOff>
    </xdr:to>
    <xdr:sp macro="" textlink="">
      <xdr:nvSpPr>
        <xdr:cNvPr id="422" name="楕円 421"/>
        <xdr:cNvSpPr/>
      </xdr:nvSpPr>
      <xdr:spPr>
        <a:xfrm>
          <a:off x="9588500" y="127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12537</xdr:rowOff>
    </xdr:from>
    <xdr:ext cx="534377" cy="259045"/>
    <xdr:sp macro="" textlink="">
      <xdr:nvSpPr>
        <xdr:cNvPr id="423" name="テキスト ボックス 422"/>
        <xdr:cNvSpPr txBox="1"/>
      </xdr:nvSpPr>
      <xdr:spPr>
        <a:xfrm>
          <a:off x="9372111" y="125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152794</xdr:rowOff>
    </xdr:from>
    <xdr:to>
      <xdr:col>46</xdr:col>
      <xdr:colOff>38100</xdr:colOff>
      <xdr:row>77</xdr:row>
      <xdr:rowOff>82944</xdr:rowOff>
    </xdr:to>
    <xdr:sp macro="" textlink="">
      <xdr:nvSpPr>
        <xdr:cNvPr id="424" name="楕円 423"/>
        <xdr:cNvSpPr/>
      </xdr:nvSpPr>
      <xdr:spPr>
        <a:xfrm>
          <a:off x="8699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99471</xdr:rowOff>
    </xdr:from>
    <xdr:ext cx="534377" cy="259045"/>
    <xdr:sp macro="" textlink="">
      <xdr:nvSpPr>
        <xdr:cNvPr id="425" name="テキスト ボックス 424"/>
        <xdr:cNvSpPr txBox="1"/>
      </xdr:nvSpPr>
      <xdr:spPr>
        <a:xfrm>
          <a:off x="8483111" y="129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151797</xdr:rowOff>
    </xdr:from>
    <xdr:to>
      <xdr:col>41</xdr:col>
      <xdr:colOff>101600</xdr:colOff>
      <xdr:row>77</xdr:row>
      <xdr:rowOff>81947</xdr:rowOff>
    </xdr:to>
    <xdr:sp macro="" textlink="">
      <xdr:nvSpPr>
        <xdr:cNvPr id="426" name="楕円 425"/>
        <xdr:cNvSpPr/>
      </xdr:nvSpPr>
      <xdr:spPr>
        <a:xfrm>
          <a:off x="7810500" y="131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98475</xdr:rowOff>
    </xdr:from>
    <xdr:ext cx="534377" cy="259045"/>
    <xdr:sp macro="" textlink="">
      <xdr:nvSpPr>
        <xdr:cNvPr id="427" name="テキスト ボックス 426"/>
        <xdr:cNvSpPr txBox="1"/>
      </xdr:nvSpPr>
      <xdr:spPr>
        <a:xfrm>
          <a:off x="7594111" y="129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122145</xdr:rowOff>
    </xdr:from>
    <xdr:to>
      <xdr:col>36</xdr:col>
      <xdr:colOff>165100</xdr:colOff>
      <xdr:row>75</xdr:row>
      <xdr:rowOff>52295</xdr:rowOff>
    </xdr:to>
    <xdr:sp macro="" textlink="">
      <xdr:nvSpPr>
        <xdr:cNvPr id="428" name="楕円 427"/>
        <xdr:cNvSpPr/>
      </xdr:nvSpPr>
      <xdr:spPr>
        <a:xfrm>
          <a:off x="6921500" y="128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68822</xdr:rowOff>
    </xdr:from>
    <xdr:ext cx="534377" cy="259045"/>
    <xdr:sp macro="" textlink="">
      <xdr:nvSpPr>
        <xdr:cNvPr id="429" name="テキスト ボックス 428"/>
        <xdr:cNvSpPr txBox="1"/>
      </xdr:nvSpPr>
      <xdr:spPr>
        <a:xfrm>
          <a:off x="6705111" y="1258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124490</xdr:rowOff>
    </xdr:from>
    <xdr:to>
      <xdr:col>55</xdr:col>
      <xdr:colOff>0</xdr:colOff>
      <xdr:row>96</xdr:row>
      <xdr:rowOff>148265</xdr:rowOff>
    </xdr:to>
    <xdr:cxnSp macro="">
      <xdr:nvCxnSpPr>
        <xdr:cNvPr id="458" name="直線コネクタ 457"/>
        <xdr:cNvCxnSpPr/>
      </xdr:nvCxnSpPr>
      <xdr:spPr>
        <a:xfrm flipV="1">
          <a:off x="9639300" y="16412240"/>
          <a:ext cx="8382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148265</xdr:rowOff>
    </xdr:from>
    <xdr:to>
      <xdr:col>50</xdr:col>
      <xdr:colOff>114300</xdr:colOff>
      <xdr:row>97</xdr:row>
      <xdr:rowOff>38148</xdr:rowOff>
    </xdr:to>
    <xdr:cxnSp macro="">
      <xdr:nvCxnSpPr>
        <xdr:cNvPr id="461" name="直線コネクタ 460"/>
        <xdr:cNvCxnSpPr/>
      </xdr:nvCxnSpPr>
      <xdr:spPr>
        <a:xfrm flipV="1">
          <a:off x="8750300" y="16607465"/>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67897</xdr:rowOff>
    </xdr:from>
    <xdr:to>
      <xdr:col>45</xdr:col>
      <xdr:colOff>177800</xdr:colOff>
      <xdr:row>97</xdr:row>
      <xdr:rowOff>38148</xdr:rowOff>
    </xdr:to>
    <xdr:cxnSp macro="">
      <xdr:nvCxnSpPr>
        <xdr:cNvPr id="464" name="直線コネクタ 463"/>
        <xdr:cNvCxnSpPr/>
      </xdr:nvCxnSpPr>
      <xdr:spPr>
        <a:xfrm>
          <a:off x="7861300" y="16527097"/>
          <a:ext cx="889000" cy="1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67897</xdr:rowOff>
    </xdr:from>
    <xdr:to>
      <xdr:col>41</xdr:col>
      <xdr:colOff>50800</xdr:colOff>
      <xdr:row>97</xdr:row>
      <xdr:rowOff>20264</xdr:rowOff>
    </xdr:to>
    <xdr:cxnSp macro="">
      <xdr:nvCxnSpPr>
        <xdr:cNvPr id="467" name="直線コネクタ 466"/>
        <xdr:cNvCxnSpPr/>
      </xdr:nvCxnSpPr>
      <xdr:spPr>
        <a:xfrm flipV="1">
          <a:off x="6972300" y="16527097"/>
          <a:ext cx="889000" cy="12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73690</xdr:rowOff>
    </xdr:from>
    <xdr:to>
      <xdr:col>55</xdr:col>
      <xdr:colOff>50800</xdr:colOff>
      <xdr:row>96</xdr:row>
      <xdr:rowOff>3840</xdr:rowOff>
    </xdr:to>
    <xdr:sp macro="" textlink="">
      <xdr:nvSpPr>
        <xdr:cNvPr id="477" name="楕円 476"/>
        <xdr:cNvSpPr/>
      </xdr:nvSpPr>
      <xdr:spPr>
        <a:xfrm>
          <a:off x="10426700" y="163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96567</xdr:rowOff>
    </xdr:from>
    <xdr:ext cx="534377" cy="259045"/>
    <xdr:sp macro="" textlink="">
      <xdr:nvSpPr>
        <xdr:cNvPr id="478" name="土木費該当値テキスト"/>
        <xdr:cNvSpPr txBox="1"/>
      </xdr:nvSpPr>
      <xdr:spPr>
        <a:xfrm>
          <a:off x="10528300" y="162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97465</xdr:rowOff>
    </xdr:from>
    <xdr:to>
      <xdr:col>50</xdr:col>
      <xdr:colOff>165100</xdr:colOff>
      <xdr:row>97</xdr:row>
      <xdr:rowOff>27615</xdr:rowOff>
    </xdr:to>
    <xdr:sp macro="" textlink="">
      <xdr:nvSpPr>
        <xdr:cNvPr id="479" name="楕円 478"/>
        <xdr:cNvSpPr/>
      </xdr:nvSpPr>
      <xdr:spPr>
        <a:xfrm>
          <a:off x="9588500" y="165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18742</xdr:rowOff>
    </xdr:from>
    <xdr:ext cx="534377" cy="259045"/>
    <xdr:sp macro="" textlink="">
      <xdr:nvSpPr>
        <xdr:cNvPr id="480" name="テキスト ボックス 479"/>
        <xdr:cNvSpPr txBox="1"/>
      </xdr:nvSpPr>
      <xdr:spPr>
        <a:xfrm>
          <a:off x="9372111" y="166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158798</xdr:rowOff>
    </xdr:from>
    <xdr:to>
      <xdr:col>46</xdr:col>
      <xdr:colOff>38100</xdr:colOff>
      <xdr:row>97</xdr:row>
      <xdr:rowOff>88948</xdr:rowOff>
    </xdr:to>
    <xdr:sp macro="" textlink="">
      <xdr:nvSpPr>
        <xdr:cNvPr id="481" name="楕円 480"/>
        <xdr:cNvSpPr/>
      </xdr:nvSpPr>
      <xdr:spPr>
        <a:xfrm>
          <a:off x="8699500" y="166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80075</xdr:rowOff>
    </xdr:from>
    <xdr:ext cx="534377" cy="259045"/>
    <xdr:sp macro="" textlink="">
      <xdr:nvSpPr>
        <xdr:cNvPr id="482" name="テキスト ボックス 481"/>
        <xdr:cNvSpPr txBox="1"/>
      </xdr:nvSpPr>
      <xdr:spPr>
        <a:xfrm>
          <a:off x="8483111" y="167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17097</xdr:rowOff>
    </xdr:from>
    <xdr:to>
      <xdr:col>41</xdr:col>
      <xdr:colOff>101600</xdr:colOff>
      <xdr:row>96</xdr:row>
      <xdr:rowOff>118697</xdr:rowOff>
    </xdr:to>
    <xdr:sp macro="" textlink="">
      <xdr:nvSpPr>
        <xdr:cNvPr id="483" name="楕円 482"/>
        <xdr:cNvSpPr/>
      </xdr:nvSpPr>
      <xdr:spPr>
        <a:xfrm>
          <a:off x="7810500" y="164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135224</xdr:rowOff>
    </xdr:from>
    <xdr:ext cx="534377" cy="259045"/>
    <xdr:sp macro="" textlink="">
      <xdr:nvSpPr>
        <xdr:cNvPr id="484" name="テキスト ボックス 483"/>
        <xdr:cNvSpPr txBox="1"/>
      </xdr:nvSpPr>
      <xdr:spPr>
        <a:xfrm>
          <a:off x="7594111" y="162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140914</xdr:rowOff>
    </xdr:from>
    <xdr:to>
      <xdr:col>36</xdr:col>
      <xdr:colOff>165100</xdr:colOff>
      <xdr:row>97</xdr:row>
      <xdr:rowOff>71064</xdr:rowOff>
    </xdr:to>
    <xdr:sp macro="" textlink="">
      <xdr:nvSpPr>
        <xdr:cNvPr id="485" name="楕円 484"/>
        <xdr:cNvSpPr/>
      </xdr:nvSpPr>
      <xdr:spPr>
        <a:xfrm>
          <a:off x="6921500" y="166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62191</xdr:rowOff>
    </xdr:from>
    <xdr:ext cx="534377" cy="259045"/>
    <xdr:sp macro="" textlink="">
      <xdr:nvSpPr>
        <xdr:cNvPr id="486" name="テキスト ボックス 485"/>
        <xdr:cNvSpPr txBox="1"/>
      </xdr:nvSpPr>
      <xdr:spPr>
        <a:xfrm>
          <a:off x="6705111" y="166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149334</xdr:rowOff>
    </xdr:from>
    <xdr:to>
      <xdr:col>85</xdr:col>
      <xdr:colOff>127000</xdr:colOff>
      <xdr:row>32</xdr:row>
      <xdr:rowOff>32095</xdr:rowOff>
    </xdr:to>
    <xdr:cxnSp macro="">
      <xdr:nvCxnSpPr>
        <xdr:cNvPr id="518" name="直線コネクタ 517"/>
        <xdr:cNvCxnSpPr/>
      </xdr:nvCxnSpPr>
      <xdr:spPr>
        <a:xfrm flipV="1">
          <a:off x="15481300" y="5464284"/>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109068</xdr:rowOff>
    </xdr:from>
    <xdr:to>
      <xdr:col>81</xdr:col>
      <xdr:colOff>50800</xdr:colOff>
      <xdr:row>32</xdr:row>
      <xdr:rowOff>32095</xdr:rowOff>
    </xdr:to>
    <xdr:cxnSp macro="">
      <xdr:nvCxnSpPr>
        <xdr:cNvPr id="521" name="直線コネクタ 520"/>
        <xdr:cNvCxnSpPr/>
      </xdr:nvCxnSpPr>
      <xdr:spPr>
        <a:xfrm>
          <a:off x="14592300" y="5424018"/>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109068</xdr:rowOff>
    </xdr:from>
    <xdr:to>
      <xdr:col>76</xdr:col>
      <xdr:colOff>114300</xdr:colOff>
      <xdr:row>32</xdr:row>
      <xdr:rowOff>44962</xdr:rowOff>
    </xdr:to>
    <xdr:cxnSp macro="">
      <xdr:nvCxnSpPr>
        <xdr:cNvPr id="524" name="直線コネクタ 523"/>
        <xdr:cNvCxnSpPr/>
      </xdr:nvCxnSpPr>
      <xdr:spPr>
        <a:xfrm flipV="1">
          <a:off x="13703300" y="5424018"/>
          <a:ext cx="889000" cy="10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44962</xdr:rowOff>
    </xdr:from>
    <xdr:to>
      <xdr:col>71</xdr:col>
      <xdr:colOff>177800</xdr:colOff>
      <xdr:row>32</xdr:row>
      <xdr:rowOff>51428</xdr:rowOff>
    </xdr:to>
    <xdr:cxnSp macro="">
      <xdr:nvCxnSpPr>
        <xdr:cNvPr id="527" name="直線コネクタ 526"/>
        <xdr:cNvCxnSpPr/>
      </xdr:nvCxnSpPr>
      <xdr:spPr>
        <a:xfrm flipV="1">
          <a:off x="12814300" y="5531362"/>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98534</xdr:rowOff>
    </xdr:from>
    <xdr:to>
      <xdr:col>85</xdr:col>
      <xdr:colOff>177800</xdr:colOff>
      <xdr:row>32</xdr:row>
      <xdr:rowOff>28684</xdr:rowOff>
    </xdr:to>
    <xdr:sp macro="" textlink="">
      <xdr:nvSpPr>
        <xdr:cNvPr id="537" name="楕円 536"/>
        <xdr:cNvSpPr/>
      </xdr:nvSpPr>
      <xdr:spPr>
        <a:xfrm>
          <a:off x="16268700" y="54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121411</xdr:rowOff>
    </xdr:from>
    <xdr:ext cx="534377" cy="259045"/>
    <xdr:sp macro="" textlink="">
      <xdr:nvSpPr>
        <xdr:cNvPr id="538" name="消防費該当値テキスト"/>
        <xdr:cNvSpPr txBox="1"/>
      </xdr:nvSpPr>
      <xdr:spPr>
        <a:xfrm>
          <a:off x="16370300" y="52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152745</xdr:rowOff>
    </xdr:from>
    <xdr:to>
      <xdr:col>81</xdr:col>
      <xdr:colOff>101600</xdr:colOff>
      <xdr:row>32</xdr:row>
      <xdr:rowOff>82895</xdr:rowOff>
    </xdr:to>
    <xdr:sp macro="" textlink="">
      <xdr:nvSpPr>
        <xdr:cNvPr id="539" name="楕円 538"/>
        <xdr:cNvSpPr/>
      </xdr:nvSpPr>
      <xdr:spPr>
        <a:xfrm>
          <a:off x="15430500" y="54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99422</xdr:rowOff>
    </xdr:from>
    <xdr:ext cx="534377" cy="259045"/>
    <xdr:sp macro="" textlink="">
      <xdr:nvSpPr>
        <xdr:cNvPr id="540" name="テキスト ボックス 539"/>
        <xdr:cNvSpPr txBox="1"/>
      </xdr:nvSpPr>
      <xdr:spPr>
        <a:xfrm>
          <a:off x="15214111" y="52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58268</xdr:rowOff>
    </xdr:from>
    <xdr:to>
      <xdr:col>76</xdr:col>
      <xdr:colOff>165100</xdr:colOff>
      <xdr:row>31</xdr:row>
      <xdr:rowOff>159868</xdr:rowOff>
    </xdr:to>
    <xdr:sp macro="" textlink="">
      <xdr:nvSpPr>
        <xdr:cNvPr id="541" name="楕円 540"/>
        <xdr:cNvSpPr/>
      </xdr:nvSpPr>
      <xdr:spPr>
        <a:xfrm>
          <a:off x="14541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4945</xdr:rowOff>
    </xdr:from>
    <xdr:ext cx="534377" cy="259045"/>
    <xdr:sp macro="" textlink="">
      <xdr:nvSpPr>
        <xdr:cNvPr id="542" name="テキスト ボックス 541"/>
        <xdr:cNvSpPr txBox="1"/>
      </xdr:nvSpPr>
      <xdr:spPr>
        <a:xfrm>
          <a:off x="14325111" y="51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165612</xdr:rowOff>
    </xdr:from>
    <xdr:to>
      <xdr:col>72</xdr:col>
      <xdr:colOff>38100</xdr:colOff>
      <xdr:row>32</xdr:row>
      <xdr:rowOff>95762</xdr:rowOff>
    </xdr:to>
    <xdr:sp macro="" textlink="">
      <xdr:nvSpPr>
        <xdr:cNvPr id="543" name="楕円 542"/>
        <xdr:cNvSpPr/>
      </xdr:nvSpPr>
      <xdr:spPr>
        <a:xfrm>
          <a:off x="13652500" y="54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112289</xdr:rowOff>
    </xdr:from>
    <xdr:ext cx="534377" cy="259045"/>
    <xdr:sp macro="" textlink="">
      <xdr:nvSpPr>
        <xdr:cNvPr id="544" name="テキスト ボックス 543"/>
        <xdr:cNvSpPr txBox="1"/>
      </xdr:nvSpPr>
      <xdr:spPr>
        <a:xfrm>
          <a:off x="13436111" y="52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628</xdr:rowOff>
    </xdr:from>
    <xdr:to>
      <xdr:col>67</xdr:col>
      <xdr:colOff>101600</xdr:colOff>
      <xdr:row>32</xdr:row>
      <xdr:rowOff>102228</xdr:rowOff>
    </xdr:to>
    <xdr:sp macro="" textlink="">
      <xdr:nvSpPr>
        <xdr:cNvPr id="545" name="楕円 544"/>
        <xdr:cNvSpPr/>
      </xdr:nvSpPr>
      <xdr:spPr>
        <a:xfrm>
          <a:off x="12763500" y="54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118755</xdr:rowOff>
    </xdr:from>
    <xdr:ext cx="534377" cy="259045"/>
    <xdr:sp macro="" textlink="">
      <xdr:nvSpPr>
        <xdr:cNvPr id="546" name="テキスト ボックス 545"/>
        <xdr:cNvSpPr txBox="1"/>
      </xdr:nvSpPr>
      <xdr:spPr>
        <a:xfrm>
          <a:off x="12547111" y="52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96426</xdr:rowOff>
    </xdr:from>
    <xdr:to>
      <xdr:col>85</xdr:col>
      <xdr:colOff>127000</xdr:colOff>
      <xdr:row>57</xdr:row>
      <xdr:rowOff>112922</xdr:rowOff>
    </xdr:to>
    <xdr:cxnSp macro="">
      <xdr:nvCxnSpPr>
        <xdr:cNvPr id="573" name="直線コネクタ 572"/>
        <xdr:cNvCxnSpPr/>
      </xdr:nvCxnSpPr>
      <xdr:spPr>
        <a:xfrm>
          <a:off x="15481300" y="9869076"/>
          <a:ext cx="8382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149406</xdr:rowOff>
    </xdr:from>
    <xdr:to>
      <xdr:col>81</xdr:col>
      <xdr:colOff>50800</xdr:colOff>
      <xdr:row>57</xdr:row>
      <xdr:rowOff>96426</xdr:rowOff>
    </xdr:to>
    <xdr:cxnSp macro="">
      <xdr:nvCxnSpPr>
        <xdr:cNvPr id="576" name="直線コネクタ 575"/>
        <xdr:cNvCxnSpPr/>
      </xdr:nvCxnSpPr>
      <xdr:spPr>
        <a:xfrm>
          <a:off x="14592300" y="9750606"/>
          <a:ext cx="889000" cy="1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149406</xdr:rowOff>
    </xdr:from>
    <xdr:to>
      <xdr:col>76</xdr:col>
      <xdr:colOff>114300</xdr:colOff>
      <xdr:row>57</xdr:row>
      <xdr:rowOff>118938</xdr:rowOff>
    </xdr:to>
    <xdr:cxnSp macro="">
      <xdr:nvCxnSpPr>
        <xdr:cNvPr id="579" name="直線コネクタ 578"/>
        <xdr:cNvCxnSpPr/>
      </xdr:nvCxnSpPr>
      <xdr:spPr>
        <a:xfrm flipV="1">
          <a:off x="13703300" y="9750606"/>
          <a:ext cx="889000" cy="1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115990</xdr:rowOff>
    </xdr:from>
    <xdr:to>
      <xdr:col>71</xdr:col>
      <xdr:colOff>177800</xdr:colOff>
      <xdr:row>57</xdr:row>
      <xdr:rowOff>118938</xdr:rowOff>
    </xdr:to>
    <xdr:cxnSp macro="">
      <xdr:nvCxnSpPr>
        <xdr:cNvPr id="582" name="直線コネクタ 581"/>
        <xdr:cNvCxnSpPr/>
      </xdr:nvCxnSpPr>
      <xdr:spPr>
        <a:xfrm>
          <a:off x="12814300" y="9888640"/>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62122</xdr:rowOff>
    </xdr:from>
    <xdr:to>
      <xdr:col>85</xdr:col>
      <xdr:colOff>177800</xdr:colOff>
      <xdr:row>57</xdr:row>
      <xdr:rowOff>163722</xdr:rowOff>
    </xdr:to>
    <xdr:sp macro="" textlink="">
      <xdr:nvSpPr>
        <xdr:cNvPr id="592" name="楕円 591"/>
        <xdr:cNvSpPr/>
      </xdr:nvSpPr>
      <xdr:spPr>
        <a:xfrm>
          <a:off x="16268700" y="98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148499</xdr:rowOff>
    </xdr:from>
    <xdr:ext cx="534377" cy="259045"/>
    <xdr:sp macro="" textlink="">
      <xdr:nvSpPr>
        <xdr:cNvPr id="593" name="教育費該当値テキスト"/>
        <xdr:cNvSpPr txBox="1"/>
      </xdr:nvSpPr>
      <xdr:spPr>
        <a:xfrm>
          <a:off x="16370300" y="97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45626</xdr:rowOff>
    </xdr:from>
    <xdr:to>
      <xdr:col>81</xdr:col>
      <xdr:colOff>101600</xdr:colOff>
      <xdr:row>57</xdr:row>
      <xdr:rowOff>147226</xdr:rowOff>
    </xdr:to>
    <xdr:sp macro="" textlink="">
      <xdr:nvSpPr>
        <xdr:cNvPr id="594" name="楕円 593"/>
        <xdr:cNvSpPr/>
      </xdr:nvSpPr>
      <xdr:spPr>
        <a:xfrm>
          <a:off x="15430500" y="98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138353</xdr:rowOff>
    </xdr:from>
    <xdr:ext cx="534377" cy="259045"/>
    <xdr:sp macro="" textlink="">
      <xdr:nvSpPr>
        <xdr:cNvPr id="595" name="テキスト ボックス 594"/>
        <xdr:cNvSpPr txBox="1"/>
      </xdr:nvSpPr>
      <xdr:spPr>
        <a:xfrm>
          <a:off x="15214111" y="99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98606</xdr:rowOff>
    </xdr:from>
    <xdr:to>
      <xdr:col>76</xdr:col>
      <xdr:colOff>165100</xdr:colOff>
      <xdr:row>57</xdr:row>
      <xdr:rowOff>28756</xdr:rowOff>
    </xdr:to>
    <xdr:sp macro="" textlink="">
      <xdr:nvSpPr>
        <xdr:cNvPr id="596" name="楕円 595"/>
        <xdr:cNvSpPr/>
      </xdr:nvSpPr>
      <xdr:spPr>
        <a:xfrm>
          <a:off x="14541500" y="96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45283</xdr:rowOff>
    </xdr:from>
    <xdr:ext cx="534377" cy="259045"/>
    <xdr:sp macro="" textlink="">
      <xdr:nvSpPr>
        <xdr:cNvPr id="597" name="テキスト ボックス 596"/>
        <xdr:cNvSpPr txBox="1"/>
      </xdr:nvSpPr>
      <xdr:spPr>
        <a:xfrm>
          <a:off x="14325111" y="94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68138</xdr:rowOff>
    </xdr:from>
    <xdr:to>
      <xdr:col>72</xdr:col>
      <xdr:colOff>38100</xdr:colOff>
      <xdr:row>57</xdr:row>
      <xdr:rowOff>169738</xdr:rowOff>
    </xdr:to>
    <xdr:sp macro="" textlink="">
      <xdr:nvSpPr>
        <xdr:cNvPr id="598" name="楕円 597"/>
        <xdr:cNvSpPr/>
      </xdr:nvSpPr>
      <xdr:spPr>
        <a:xfrm>
          <a:off x="13652500" y="98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160865</xdr:rowOff>
    </xdr:from>
    <xdr:ext cx="534377" cy="259045"/>
    <xdr:sp macro="" textlink="">
      <xdr:nvSpPr>
        <xdr:cNvPr id="599" name="テキスト ボックス 598"/>
        <xdr:cNvSpPr txBox="1"/>
      </xdr:nvSpPr>
      <xdr:spPr>
        <a:xfrm>
          <a:off x="13436111" y="99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65190</xdr:rowOff>
    </xdr:from>
    <xdr:to>
      <xdr:col>67</xdr:col>
      <xdr:colOff>101600</xdr:colOff>
      <xdr:row>57</xdr:row>
      <xdr:rowOff>166790</xdr:rowOff>
    </xdr:to>
    <xdr:sp macro="" textlink="">
      <xdr:nvSpPr>
        <xdr:cNvPr id="600" name="楕円 599"/>
        <xdr:cNvSpPr/>
      </xdr:nvSpPr>
      <xdr:spPr>
        <a:xfrm>
          <a:off x="12763500" y="98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157917</xdr:rowOff>
    </xdr:from>
    <xdr:ext cx="534377" cy="259045"/>
    <xdr:sp macro="" textlink="">
      <xdr:nvSpPr>
        <xdr:cNvPr id="601" name="テキスト ボックス 600"/>
        <xdr:cNvSpPr txBox="1"/>
      </xdr:nvSpPr>
      <xdr:spPr>
        <a:xfrm>
          <a:off x="12547111" y="99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14939</xdr:rowOff>
    </xdr:from>
    <xdr:to>
      <xdr:col>85</xdr:col>
      <xdr:colOff>127000</xdr:colOff>
      <xdr:row>79</xdr:row>
      <xdr:rowOff>71436</xdr:rowOff>
    </xdr:to>
    <xdr:cxnSp macro="">
      <xdr:nvCxnSpPr>
        <xdr:cNvPr id="632" name="直線コネクタ 631"/>
        <xdr:cNvCxnSpPr/>
      </xdr:nvCxnSpPr>
      <xdr:spPr>
        <a:xfrm>
          <a:off x="15481300" y="13559489"/>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167046</xdr:rowOff>
    </xdr:from>
    <xdr:to>
      <xdr:col>81</xdr:col>
      <xdr:colOff>50800</xdr:colOff>
      <xdr:row>79</xdr:row>
      <xdr:rowOff>14939</xdr:rowOff>
    </xdr:to>
    <xdr:cxnSp macro="">
      <xdr:nvCxnSpPr>
        <xdr:cNvPr id="635" name="直線コネクタ 634"/>
        <xdr:cNvCxnSpPr/>
      </xdr:nvCxnSpPr>
      <xdr:spPr>
        <a:xfrm>
          <a:off x="14592300" y="13540146"/>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102515</xdr:rowOff>
    </xdr:from>
    <xdr:to>
      <xdr:col>76</xdr:col>
      <xdr:colOff>114300</xdr:colOff>
      <xdr:row>78</xdr:row>
      <xdr:rowOff>167046</xdr:rowOff>
    </xdr:to>
    <xdr:cxnSp macro="">
      <xdr:nvCxnSpPr>
        <xdr:cNvPr id="638" name="直線コネクタ 637"/>
        <xdr:cNvCxnSpPr/>
      </xdr:nvCxnSpPr>
      <xdr:spPr>
        <a:xfrm>
          <a:off x="13703300" y="13475615"/>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102515</xdr:rowOff>
    </xdr:from>
    <xdr:to>
      <xdr:col>71</xdr:col>
      <xdr:colOff>177800</xdr:colOff>
      <xdr:row>78</xdr:row>
      <xdr:rowOff>108981</xdr:rowOff>
    </xdr:to>
    <xdr:cxnSp macro="">
      <xdr:nvCxnSpPr>
        <xdr:cNvPr id="641" name="直線コネクタ 640"/>
        <xdr:cNvCxnSpPr/>
      </xdr:nvCxnSpPr>
      <xdr:spPr>
        <a:xfrm flipV="1">
          <a:off x="12814300" y="13475615"/>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20636</xdr:rowOff>
    </xdr:from>
    <xdr:to>
      <xdr:col>85</xdr:col>
      <xdr:colOff>177800</xdr:colOff>
      <xdr:row>79</xdr:row>
      <xdr:rowOff>122236</xdr:rowOff>
    </xdr:to>
    <xdr:sp macro="" textlink="">
      <xdr:nvSpPr>
        <xdr:cNvPr id="651" name="楕円 650"/>
        <xdr:cNvSpPr/>
      </xdr:nvSpPr>
      <xdr:spPr>
        <a:xfrm>
          <a:off x="16268700" y="13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113265</xdr:rowOff>
    </xdr:from>
    <xdr:ext cx="469744" cy="259045"/>
    <xdr:sp macro="" textlink="">
      <xdr:nvSpPr>
        <xdr:cNvPr id="652" name="災害復旧費該当値テキスト"/>
        <xdr:cNvSpPr txBox="1"/>
      </xdr:nvSpPr>
      <xdr:spPr>
        <a:xfrm>
          <a:off x="16370300"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135589</xdr:rowOff>
    </xdr:from>
    <xdr:to>
      <xdr:col>81</xdr:col>
      <xdr:colOff>101600</xdr:colOff>
      <xdr:row>79</xdr:row>
      <xdr:rowOff>65739</xdr:rowOff>
    </xdr:to>
    <xdr:sp macro="" textlink="">
      <xdr:nvSpPr>
        <xdr:cNvPr id="653" name="楕円 652"/>
        <xdr:cNvSpPr/>
      </xdr:nvSpPr>
      <xdr:spPr>
        <a:xfrm>
          <a:off x="15430500" y="1350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56866</xdr:rowOff>
    </xdr:from>
    <xdr:ext cx="469744" cy="259045"/>
    <xdr:sp macro="" textlink="">
      <xdr:nvSpPr>
        <xdr:cNvPr id="654" name="テキスト ボックス 653"/>
        <xdr:cNvSpPr txBox="1"/>
      </xdr:nvSpPr>
      <xdr:spPr>
        <a:xfrm>
          <a:off x="15246428" y="1360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116246</xdr:rowOff>
    </xdr:from>
    <xdr:to>
      <xdr:col>76</xdr:col>
      <xdr:colOff>165100</xdr:colOff>
      <xdr:row>79</xdr:row>
      <xdr:rowOff>46396</xdr:rowOff>
    </xdr:to>
    <xdr:sp macro="" textlink="">
      <xdr:nvSpPr>
        <xdr:cNvPr id="655" name="楕円 654"/>
        <xdr:cNvSpPr/>
      </xdr:nvSpPr>
      <xdr:spPr>
        <a:xfrm>
          <a:off x="14541500" y="134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62923</xdr:rowOff>
    </xdr:from>
    <xdr:ext cx="469744" cy="259045"/>
    <xdr:sp macro="" textlink="">
      <xdr:nvSpPr>
        <xdr:cNvPr id="656" name="テキスト ボックス 655"/>
        <xdr:cNvSpPr txBox="1"/>
      </xdr:nvSpPr>
      <xdr:spPr>
        <a:xfrm>
          <a:off x="14357428" y="132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51715</xdr:rowOff>
    </xdr:from>
    <xdr:to>
      <xdr:col>72</xdr:col>
      <xdr:colOff>38100</xdr:colOff>
      <xdr:row>78</xdr:row>
      <xdr:rowOff>153315</xdr:rowOff>
    </xdr:to>
    <xdr:sp macro="" textlink="">
      <xdr:nvSpPr>
        <xdr:cNvPr id="657" name="楕円 656"/>
        <xdr:cNvSpPr/>
      </xdr:nvSpPr>
      <xdr:spPr>
        <a:xfrm>
          <a:off x="13652500" y="134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169842</xdr:rowOff>
    </xdr:from>
    <xdr:ext cx="534377" cy="259045"/>
    <xdr:sp macro="" textlink="">
      <xdr:nvSpPr>
        <xdr:cNvPr id="658" name="テキスト ボックス 657"/>
        <xdr:cNvSpPr txBox="1"/>
      </xdr:nvSpPr>
      <xdr:spPr>
        <a:xfrm>
          <a:off x="13436111" y="132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58181</xdr:rowOff>
    </xdr:from>
    <xdr:to>
      <xdr:col>67</xdr:col>
      <xdr:colOff>101600</xdr:colOff>
      <xdr:row>78</xdr:row>
      <xdr:rowOff>159781</xdr:rowOff>
    </xdr:to>
    <xdr:sp macro="" textlink="">
      <xdr:nvSpPr>
        <xdr:cNvPr id="659" name="楕円 658"/>
        <xdr:cNvSpPr/>
      </xdr:nvSpPr>
      <xdr:spPr>
        <a:xfrm>
          <a:off x="12763500" y="134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4858</xdr:rowOff>
    </xdr:from>
    <xdr:ext cx="534377" cy="259045"/>
    <xdr:sp macro="" textlink="">
      <xdr:nvSpPr>
        <xdr:cNvPr id="660" name="テキスト ボックス 659"/>
        <xdr:cNvSpPr txBox="1"/>
      </xdr:nvSpPr>
      <xdr:spPr>
        <a:xfrm>
          <a:off x="12547111" y="132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119405</xdr:rowOff>
    </xdr:from>
    <xdr:to>
      <xdr:col>85</xdr:col>
      <xdr:colOff>127000</xdr:colOff>
      <xdr:row>94</xdr:row>
      <xdr:rowOff>6680</xdr:rowOff>
    </xdr:to>
    <xdr:cxnSp macro="">
      <xdr:nvCxnSpPr>
        <xdr:cNvPr id="690" name="直線コネクタ 689"/>
        <xdr:cNvCxnSpPr/>
      </xdr:nvCxnSpPr>
      <xdr:spPr>
        <a:xfrm flipV="1">
          <a:off x="15481300" y="16064255"/>
          <a:ext cx="8382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6680</xdr:rowOff>
    </xdr:from>
    <xdr:to>
      <xdr:col>81</xdr:col>
      <xdr:colOff>50800</xdr:colOff>
      <xdr:row>94</xdr:row>
      <xdr:rowOff>134683</xdr:rowOff>
    </xdr:to>
    <xdr:cxnSp macro="">
      <xdr:nvCxnSpPr>
        <xdr:cNvPr id="693" name="直線コネクタ 692"/>
        <xdr:cNvCxnSpPr/>
      </xdr:nvCxnSpPr>
      <xdr:spPr>
        <a:xfrm flipV="1">
          <a:off x="14592300" y="16122980"/>
          <a:ext cx="8890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134683</xdr:rowOff>
    </xdr:from>
    <xdr:to>
      <xdr:col>76</xdr:col>
      <xdr:colOff>114300</xdr:colOff>
      <xdr:row>94</xdr:row>
      <xdr:rowOff>170357</xdr:rowOff>
    </xdr:to>
    <xdr:cxnSp macro="">
      <xdr:nvCxnSpPr>
        <xdr:cNvPr id="696" name="直線コネクタ 695"/>
        <xdr:cNvCxnSpPr/>
      </xdr:nvCxnSpPr>
      <xdr:spPr>
        <a:xfrm flipV="1">
          <a:off x="13703300" y="16250983"/>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170357</xdr:rowOff>
    </xdr:from>
    <xdr:to>
      <xdr:col>71</xdr:col>
      <xdr:colOff>177800</xdr:colOff>
      <xdr:row>95</xdr:row>
      <xdr:rowOff>78690</xdr:rowOff>
    </xdr:to>
    <xdr:cxnSp macro="">
      <xdr:nvCxnSpPr>
        <xdr:cNvPr id="699" name="直線コネクタ 698"/>
        <xdr:cNvCxnSpPr/>
      </xdr:nvCxnSpPr>
      <xdr:spPr>
        <a:xfrm flipV="1">
          <a:off x="12814300" y="16286657"/>
          <a:ext cx="889000" cy="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68605</xdr:rowOff>
    </xdr:from>
    <xdr:to>
      <xdr:col>85</xdr:col>
      <xdr:colOff>177800</xdr:colOff>
      <xdr:row>93</xdr:row>
      <xdr:rowOff>170205</xdr:rowOff>
    </xdr:to>
    <xdr:sp macro="" textlink="">
      <xdr:nvSpPr>
        <xdr:cNvPr id="709" name="楕円 708"/>
        <xdr:cNvSpPr/>
      </xdr:nvSpPr>
      <xdr:spPr>
        <a:xfrm>
          <a:off x="16268700" y="16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91482</xdr:rowOff>
    </xdr:from>
    <xdr:ext cx="599010" cy="259045"/>
    <xdr:sp macro="" textlink="">
      <xdr:nvSpPr>
        <xdr:cNvPr id="710" name="公債費該当値テキスト"/>
        <xdr:cNvSpPr txBox="1"/>
      </xdr:nvSpPr>
      <xdr:spPr>
        <a:xfrm>
          <a:off x="16370300" y="1586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127330</xdr:rowOff>
    </xdr:from>
    <xdr:to>
      <xdr:col>81</xdr:col>
      <xdr:colOff>101600</xdr:colOff>
      <xdr:row>94</xdr:row>
      <xdr:rowOff>57480</xdr:rowOff>
    </xdr:to>
    <xdr:sp macro="" textlink="">
      <xdr:nvSpPr>
        <xdr:cNvPr id="711" name="楕円 710"/>
        <xdr:cNvSpPr/>
      </xdr:nvSpPr>
      <xdr:spPr>
        <a:xfrm>
          <a:off x="15430500" y="16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74007</xdr:rowOff>
    </xdr:from>
    <xdr:ext cx="599010" cy="259045"/>
    <xdr:sp macro="" textlink="">
      <xdr:nvSpPr>
        <xdr:cNvPr id="712" name="テキスト ボックス 711"/>
        <xdr:cNvSpPr txBox="1"/>
      </xdr:nvSpPr>
      <xdr:spPr>
        <a:xfrm>
          <a:off x="15181795" y="1584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83883</xdr:rowOff>
    </xdr:from>
    <xdr:to>
      <xdr:col>76</xdr:col>
      <xdr:colOff>165100</xdr:colOff>
      <xdr:row>95</xdr:row>
      <xdr:rowOff>14033</xdr:rowOff>
    </xdr:to>
    <xdr:sp macro="" textlink="">
      <xdr:nvSpPr>
        <xdr:cNvPr id="713" name="楕円 712"/>
        <xdr:cNvSpPr/>
      </xdr:nvSpPr>
      <xdr:spPr>
        <a:xfrm>
          <a:off x="14541500" y="162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30560</xdr:rowOff>
    </xdr:from>
    <xdr:ext cx="534377" cy="259045"/>
    <xdr:sp macro="" textlink="">
      <xdr:nvSpPr>
        <xdr:cNvPr id="714" name="テキスト ボックス 713"/>
        <xdr:cNvSpPr txBox="1"/>
      </xdr:nvSpPr>
      <xdr:spPr>
        <a:xfrm>
          <a:off x="14325111" y="159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119557</xdr:rowOff>
    </xdr:from>
    <xdr:to>
      <xdr:col>72</xdr:col>
      <xdr:colOff>38100</xdr:colOff>
      <xdr:row>95</xdr:row>
      <xdr:rowOff>49707</xdr:rowOff>
    </xdr:to>
    <xdr:sp macro="" textlink="">
      <xdr:nvSpPr>
        <xdr:cNvPr id="715" name="楕円 714"/>
        <xdr:cNvSpPr/>
      </xdr:nvSpPr>
      <xdr:spPr>
        <a:xfrm>
          <a:off x="13652500" y="162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66234</xdr:rowOff>
    </xdr:from>
    <xdr:ext cx="534377" cy="259045"/>
    <xdr:sp macro="" textlink="">
      <xdr:nvSpPr>
        <xdr:cNvPr id="716" name="テキスト ボックス 715"/>
        <xdr:cNvSpPr txBox="1"/>
      </xdr:nvSpPr>
      <xdr:spPr>
        <a:xfrm>
          <a:off x="13436111" y="160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27890</xdr:rowOff>
    </xdr:from>
    <xdr:to>
      <xdr:col>67</xdr:col>
      <xdr:colOff>101600</xdr:colOff>
      <xdr:row>95</xdr:row>
      <xdr:rowOff>129490</xdr:rowOff>
    </xdr:to>
    <xdr:sp macro="" textlink="">
      <xdr:nvSpPr>
        <xdr:cNvPr id="717" name="楕円 716"/>
        <xdr:cNvSpPr/>
      </xdr:nvSpPr>
      <xdr:spPr>
        <a:xfrm>
          <a:off x="12763500" y="163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146017</xdr:rowOff>
    </xdr:from>
    <xdr:ext cx="534377" cy="259045"/>
    <xdr:sp macro="" textlink="">
      <xdr:nvSpPr>
        <xdr:cNvPr id="718" name="テキスト ボックス 717"/>
        <xdr:cNvSpPr txBox="1"/>
      </xdr:nvSpPr>
      <xdr:spPr>
        <a:xfrm>
          <a:off x="12547111" y="160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千円となっており、前年度より増となった。住民税非課税世帯への臨時特別給付金事業等による扶助費の増が主な要因である。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千円となっており、前年度より増となった。社会資本整備総合交付金事業、地方創生道整備推進交付金事業等による普通建設事業の増が主な要因である。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千円となっており、増加傾向にあるが、国費等の財源確保に努め、地方債を活用する際は財政措置の有利な地方債の活用と発行の抑制を継続的に行い、削減に努める。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財政調整基金残高は、適切な財源確保と歳出の精査により、取崩しを回避しており、前年度から</a:t>
          </a:r>
          <a:r>
            <a:rPr kumimoji="1" lang="en-US" altLang="ja-JP" sz="1400">
              <a:latin typeface="ＭＳ ゴシック" pitchFamily="49" charset="-128"/>
              <a:ea typeface="ＭＳ ゴシック" pitchFamily="49" charset="-128"/>
            </a:rPr>
            <a:t>3.73</a:t>
          </a:r>
          <a:r>
            <a:rPr kumimoji="1" lang="ja-JP" altLang="en-US" sz="1400">
              <a:latin typeface="ＭＳ ゴシック" pitchFamily="49" charset="-128"/>
              <a:ea typeface="ＭＳ ゴシック" pitchFamily="49" charset="-128"/>
            </a:rPr>
            <a:t>％増加している。また、実質収支額は黒字であり、実質単年度収支については、赤字となっているが、数値は減少している。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各会計ともに黒字となっており、過去５年間の年度ごとに多少増減はあるものの、標準財政規模比は横ばい傾向にある。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元利償還金については、紀和地域振興総合拠点整備事業、側溝・舗装改良事業等の普通建設事業の償還が開始されたことにより、</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百万円増加した。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元利償還金は増加傾向にあるが、国費等の財源確保に努め、地方債を活用する際は財政措置の有利な地方債の活用と発行の抑制を継続的に行っていることから、今後は減少していく見通し。</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前年度と同様に充当可能な財源等が将来負担額を上回り、将来負担比率は「－」となっている。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今後も現在と将来の負担のバランスを考えた財政運営に努めていく。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三重県熊野市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取崩し額が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310,166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千円であるのに対し、決算余剰金を含む積立額が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1,236,459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千円であるため、令和３年度末残高が増となっている。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過疎化・高齢化による人口減少が深刻で、令和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年度国調人口が平成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％減となり、地方交付税の減少が今後も見込まれる。歳入総額の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％（令和４年度当初予算ベース）を地方交付税に依存している本市においては、将来、大幅に財源が不足する事態が予想されるため、これを補うため可能な限り、基金への積立を行っていく。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まちづくり応援基金：①産業の振興に関する事業　②保健・医療・福祉の充実に関する事業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③教育・文化の振興に関する事業　④生活環境の整備に関する事業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⑤地域まちづくり協働事業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⑥その他目的達成のため市長が必要と認める事業等、寄付者の社会的投資を具体化するための事業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こどもは宝・未来への希望基金：福祉、教育等、こどもに関わる事業</a:t>
          </a:r>
          <a:endParaRPr lang="ja-JP" altLang="ja-JP" sz="1400">
            <a:effectLst/>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地方創生雇用創出基金：人口減少の克服及び自立的かつ継続的な活性化を図るため、雇用の創出に資する市外からの企業立地及び市内事業者の事業拡大を積極的に支援する。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こどもは宝・未来への希望基金積立金の増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特定目的基金については、それぞれの目的に応じた積立、取崩しを行っていく。「こどもは宝・未来への希望基金」については、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千円積立て、令和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年間、引き続き事業を継続して実施する。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取崩しがなく、決算余剰金を含む積立額が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443,594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千円であるため、令和３年度末残高が増となっている。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基金の使途の明確化を図るために、財政調整基金を取り崩して個々の特定目的基金に積立てていくことを予定している。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取崩しは行わなかったため、決算余剰金及び利息分の増となった。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毎年計画的に積み立てを行い、必要時に取崩しを行えるように備える。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16,112
16,002
373.35
14,653,902
13,731,854
844,071
7,717,335
11,503,668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全国平均、三重県平均を下回り、減少傾向にある。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主な要因としては、将来負担額のうち地方債現在高が減少傾向にあることや、充当可能財源のうち充当可能基金が増加傾向にあることなどがあげられる。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また、一般職員等の人数は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271</a:t>
          </a:r>
          <a:r>
            <a:rPr kumimoji="1" lang="ja-JP" altLang="en-US" sz="1100">
              <a:latin typeface="ＭＳ Ｐゴシック" panose="020B0600070205080204" pitchFamily="50" charset="-128"/>
              <a:ea typeface="ＭＳ Ｐゴシック" panose="020B0600070205080204" pitchFamily="50" charset="-128"/>
            </a:rPr>
            <a:t>人と比較して</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253</a:t>
          </a:r>
          <a:r>
            <a:rPr kumimoji="1" lang="ja-JP" altLang="en-US" sz="1100">
              <a:latin typeface="ＭＳ Ｐゴシック" panose="020B0600070205080204" pitchFamily="50" charset="-128"/>
              <a:ea typeface="ＭＳ Ｐゴシック" panose="020B0600070205080204" pitchFamily="50" charset="-128"/>
            </a:rPr>
            <a:t>人と減少している。今後も経常的な業務活動にかかるコストを抑えることに努める。</a:t>
          </a: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4" name="テキスト ボックス 7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85" name="直線コネクタ 84"/>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86"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87" name="直線コネクタ 86"/>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88"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89" name="直線コネクタ 88"/>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90" name="債務償還比率平均値テキスト"/>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91" name="フローチャート: 判断 90"/>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92" name="フローチャート: 判断 91"/>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93" name="フローチャート: 判断 92"/>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94" name="フローチャート: 判断 93"/>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95" name="フローチャート: 判断 94"/>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61359</xdr:rowOff>
    </xdr:from>
    <xdr:to>
      <xdr:col>76</xdr:col>
      <xdr:colOff>73025</xdr:colOff>
      <xdr:row>28</xdr:row>
      <xdr:rowOff>162959</xdr:rowOff>
    </xdr:to>
    <xdr:sp macro="" textlink="">
      <xdr:nvSpPr>
        <xdr:cNvPr id="101" name="楕円 100"/>
        <xdr:cNvSpPr/>
      </xdr:nvSpPr>
      <xdr:spPr>
        <a:xfrm>
          <a:off x="14744700" y="56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84236</xdr:rowOff>
    </xdr:from>
    <xdr:ext cx="469744" cy="259045"/>
    <xdr:sp macro="" textlink="">
      <xdr:nvSpPr>
        <xdr:cNvPr id="102" name="債務償還比率該当値テキスト"/>
        <xdr:cNvSpPr txBox="1"/>
      </xdr:nvSpPr>
      <xdr:spPr>
        <a:xfrm>
          <a:off x="14846300" y="54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55073</xdr:rowOff>
    </xdr:from>
    <xdr:to>
      <xdr:col>72</xdr:col>
      <xdr:colOff>123825</xdr:colOff>
      <xdr:row>29</xdr:row>
      <xdr:rowOff>156673</xdr:rowOff>
    </xdr:to>
    <xdr:sp macro="" textlink="">
      <xdr:nvSpPr>
        <xdr:cNvPr id="103" name="楕円 102"/>
        <xdr:cNvSpPr/>
      </xdr:nvSpPr>
      <xdr:spPr>
        <a:xfrm>
          <a:off x="14033500" y="57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112159</xdr:rowOff>
    </xdr:from>
    <xdr:to>
      <xdr:col>76</xdr:col>
      <xdr:colOff>22225</xdr:colOff>
      <xdr:row>29</xdr:row>
      <xdr:rowOff>105873</xdr:rowOff>
    </xdr:to>
    <xdr:cxnSp macro="">
      <xdr:nvCxnSpPr>
        <xdr:cNvPr id="104" name="直線コネクタ 103"/>
        <xdr:cNvCxnSpPr/>
      </xdr:nvCxnSpPr>
      <xdr:spPr>
        <a:xfrm flipV="1">
          <a:off x="14084300" y="5684284"/>
          <a:ext cx="7112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30435</xdr:rowOff>
    </xdr:from>
    <xdr:to>
      <xdr:col>68</xdr:col>
      <xdr:colOff>123825</xdr:colOff>
      <xdr:row>30</xdr:row>
      <xdr:rowOff>132035</xdr:rowOff>
    </xdr:to>
    <xdr:sp macro="" textlink="">
      <xdr:nvSpPr>
        <xdr:cNvPr id="105" name="楕円 104"/>
        <xdr:cNvSpPr/>
      </xdr:nvSpPr>
      <xdr:spPr>
        <a:xfrm>
          <a:off x="13271500" y="59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105873</xdr:rowOff>
    </xdr:from>
    <xdr:to>
      <xdr:col>72</xdr:col>
      <xdr:colOff>73025</xdr:colOff>
      <xdr:row>30</xdr:row>
      <xdr:rowOff>81235</xdr:rowOff>
    </xdr:to>
    <xdr:cxnSp macro="">
      <xdr:nvCxnSpPr>
        <xdr:cNvPr id="106" name="直線コネクタ 105"/>
        <xdr:cNvCxnSpPr/>
      </xdr:nvCxnSpPr>
      <xdr:spPr>
        <a:xfrm flipV="1">
          <a:off x="13322300" y="5849448"/>
          <a:ext cx="7620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91658</xdr:rowOff>
    </xdr:from>
    <xdr:to>
      <xdr:col>64</xdr:col>
      <xdr:colOff>123825</xdr:colOff>
      <xdr:row>31</xdr:row>
      <xdr:rowOff>21808</xdr:rowOff>
    </xdr:to>
    <xdr:sp macro="" textlink="">
      <xdr:nvSpPr>
        <xdr:cNvPr id="107" name="楕円 106"/>
        <xdr:cNvSpPr/>
      </xdr:nvSpPr>
      <xdr:spPr>
        <a:xfrm>
          <a:off x="12509500" y="60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81235</xdr:rowOff>
    </xdr:from>
    <xdr:to>
      <xdr:col>68</xdr:col>
      <xdr:colOff>73025</xdr:colOff>
      <xdr:row>30</xdr:row>
      <xdr:rowOff>142458</xdr:rowOff>
    </xdr:to>
    <xdr:cxnSp macro="">
      <xdr:nvCxnSpPr>
        <xdr:cNvPr id="108" name="直線コネクタ 107"/>
        <xdr:cNvCxnSpPr/>
      </xdr:nvCxnSpPr>
      <xdr:spPr>
        <a:xfrm flipV="1">
          <a:off x="12560300" y="5996260"/>
          <a:ext cx="7620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70222</xdr:rowOff>
    </xdr:from>
    <xdr:to>
      <xdr:col>60</xdr:col>
      <xdr:colOff>123825</xdr:colOff>
      <xdr:row>31</xdr:row>
      <xdr:rowOff>372</xdr:rowOff>
    </xdr:to>
    <xdr:sp macro="" textlink="">
      <xdr:nvSpPr>
        <xdr:cNvPr id="109" name="楕円 108"/>
        <xdr:cNvSpPr/>
      </xdr:nvSpPr>
      <xdr:spPr>
        <a:xfrm>
          <a:off x="11747500" y="59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121022</xdr:rowOff>
    </xdr:from>
    <xdr:to>
      <xdr:col>64</xdr:col>
      <xdr:colOff>73025</xdr:colOff>
      <xdr:row>30</xdr:row>
      <xdr:rowOff>142458</xdr:rowOff>
    </xdr:to>
    <xdr:cxnSp macro="">
      <xdr:nvCxnSpPr>
        <xdr:cNvPr id="110" name="直線コネクタ 109"/>
        <xdr:cNvCxnSpPr/>
      </xdr:nvCxnSpPr>
      <xdr:spPr>
        <a:xfrm>
          <a:off x="11798300" y="6036047"/>
          <a:ext cx="762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63399</xdr:rowOff>
    </xdr:from>
    <xdr:ext cx="469744" cy="259045"/>
    <xdr:sp macro="" textlink="">
      <xdr:nvSpPr>
        <xdr:cNvPr id="111" name="n_1aveValue債務償還比率"/>
        <xdr:cNvSpPr txBox="1"/>
      </xdr:nvSpPr>
      <xdr:spPr>
        <a:xfrm>
          <a:off x="13836727" y="63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12" name="n_2aveValue債務償還比率"/>
        <xdr:cNvSpPr txBox="1"/>
      </xdr:nvSpPr>
      <xdr:spPr>
        <a:xfrm>
          <a:off x="13087427" y="639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13" name="n_3aveValue債務償還比率"/>
        <xdr:cNvSpPr txBox="1"/>
      </xdr:nvSpPr>
      <xdr:spPr>
        <a:xfrm>
          <a:off x="1232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14" name="n_4aveValue債務償還比率"/>
        <xdr:cNvSpPr txBox="1"/>
      </xdr:nvSpPr>
      <xdr:spPr>
        <a:xfrm>
          <a:off x="11563427" y="632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1750</xdr:rowOff>
    </xdr:from>
    <xdr:ext cx="469744" cy="259045"/>
    <xdr:sp macro="" textlink="">
      <xdr:nvSpPr>
        <xdr:cNvPr id="115" name="n_1mainValue債務償還比率"/>
        <xdr:cNvSpPr txBox="1"/>
      </xdr:nvSpPr>
      <xdr:spPr>
        <a:xfrm>
          <a:off x="13836727" y="55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148562</xdr:rowOff>
    </xdr:from>
    <xdr:ext cx="469744" cy="259045"/>
    <xdr:sp macro="" textlink="">
      <xdr:nvSpPr>
        <xdr:cNvPr id="116" name="n_2mainValue債務償還比率"/>
        <xdr:cNvSpPr txBox="1"/>
      </xdr:nvSpPr>
      <xdr:spPr>
        <a:xfrm>
          <a:off x="13087427" y="572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38335</xdr:rowOff>
    </xdr:from>
    <xdr:ext cx="469744" cy="259045"/>
    <xdr:sp macro="" textlink="">
      <xdr:nvSpPr>
        <xdr:cNvPr id="117" name="n_3mainValue債務償還比率"/>
        <xdr:cNvSpPr txBox="1"/>
      </xdr:nvSpPr>
      <xdr:spPr>
        <a:xfrm>
          <a:off x="12325427" y="57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16899</xdr:rowOff>
    </xdr:from>
    <xdr:ext cx="469744" cy="259045"/>
    <xdr:sp macro="" textlink="">
      <xdr:nvSpPr>
        <xdr:cNvPr id="118" name="n_4mainValue債務償還比率"/>
        <xdr:cNvSpPr txBox="1"/>
      </xdr:nvSpPr>
      <xdr:spPr>
        <a:xfrm>
          <a:off x="11563427" y="57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9" name="正方形/長方形 11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0" name="正方形/長方形 11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21" name="正方形/長方形 12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2" name="正方形/長方形 12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3" name="テキスト ボックス 12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4" name="テキスト ボックス 12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16,112
16,002
373.35
14,653,902
13,731,854
844,071
7,717,335
11,503,668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三重県熊野市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16,112
16,002
373.35
14,653,902
13,731,854
844,071
7,717,335
11,503,668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14653902</v>
      </c>
      <c r="BO4" s="488"/>
      <c r="BP4" s="488"/>
      <c r="BQ4" s="488"/>
      <c r="BR4" s="488"/>
      <c r="BS4" s="488"/>
      <c r="BT4" s="488"/>
      <c r="BU4" s="489"/>
      <c r="BV4" s="487">
        <v>15156890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10.9</v>
      </c>
      <c r="CU4" s="628"/>
      <c r="CV4" s="628"/>
      <c r="CW4" s="628"/>
      <c r="CX4" s="628"/>
      <c r="CY4" s="628"/>
      <c r="CZ4" s="628"/>
      <c r="DA4" s="629"/>
      <c r="DB4" s="627">
        <v>11.9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13731854</v>
      </c>
      <c r="BO5" s="459"/>
      <c r="BP5" s="459"/>
      <c r="BQ5" s="459"/>
      <c r="BR5" s="459"/>
      <c r="BS5" s="459"/>
      <c r="BT5" s="459"/>
      <c r="BU5" s="460"/>
      <c r="BV5" s="458">
        <v>14190125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v>
      </c>
      <c r="CU5" s="456"/>
      <c r="CV5" s="456"/>
      <c r="CW5" s="456"/>
      <c r="CX5" s="456"/>
      <c r="CY5" s="456"/>
      <c r="CZ5" s="456"/>
      <c r="DA5" s="457"/>
      <c r="DB5" s="455">
        <v>89</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922048</v>
      </c>
      <c r="BO6" s="459"/>
      <c r="BP6" s="459"/>
      <c r="BQ6" s="459"/>
      <c r="BR6" s="459"/>
      <c r="BS6" s="459"/>
      <c r="BT6" s="459"/>
      <c r="BU6" s="460"/>
      <c r="BV6" s="458">
        <v>966765</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83</v>
      </c>
      <c r="CU6" s="602"/>
      <c r="CV6" s="602"/>
      <c r="CW6" s="602"/>
      <c r="CX6" s="602"/>
      <c r="CY6" s="602"/>
      <c r="CZ6" s="602"/>
      <c r="DA6" s="603"/>
      <c r="DB6" s="601">
        <v>89.2</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77977</v>
      </c>
      <c r="BO7" s="459"/>
      <c r="BP7" s="459"/>
      <c r="BQ7" s="459"/>
      <c r="BR7" s="459"/>
      <c r="BS7" s="459"/>
      <c r="BT7" s="459"/>
      <c r="BU7" s="460"/>
      <c r="BV7" s="458">
        <v>86720</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7717335</v>
      </c>
      <c r="CU7" s="459"/>
      <c r="CV7" s="459"/>
      <c r="CW7" s="459"/>
      <c r="CX7" s="459"/>
      <c r="CY7" s="459"/>
      <c r="CZ7" s="459"/>
      <c r="DA7" s="460"/>
      <c r="DB7" s="458">
        <v>7369728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844071</v>
      </c>
      <c r="BO8" s="459"/>
      <c r="BP8" s="459"/>
      <c r="BQ8" s="459"/>
      <c r="BR8" s="459"/>
      <c r="BS8" s="459"/>
      <c r="BT8" s="459"/>
      <c r="BU8" s="460"/>
      <c r="BV8" s="458">
        <v>880045</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0.25</v>
      </c>
      <c r="CU8" s="562"/>
      <c r="CV8" s="562"/>
      <c r="CW8" s="562"/>
      <c r="CX8" s="562"/>
      <c r="CY8" s="562"/>
      <c r="CZ8" s="562"/>
      <c r="DA8" s="563"/>
      <c r="DB8" s="561">
        <v>0.26</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15965</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-35974</v>
      </c>
      <c r="BO9" s="459"/>
      <c r="BP9" s="459"/>
      <c r="BQ9" s="459"/>
      <c r="BR9" s="459"/>
      <c r="BS9" s="459"/>
      <c r="BT9" s="459"/>
      <c r="BU9" s="460"/>
      <c r="BV9" s="458">
        <v>209981</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17.899999999999999</v>
      </c>
      <c r="CU9" s="456"/>
      <c r="CV9" s="456"/>
      <c r="CW9" s="456"/>
      <c r="CX9" s="456"/>
      <c r="CY9" s="456"/>
      <c r="CZ9" s="456"/>
      <c r="DA9" s="457"/>
      <c r="DB9" s="455">
        <v>17.7</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120</v>
      </c>
      <c r="M10" s="415"/>
      <c r="N10" s="415"/>
      <c r="O10" s="415"/>
      <c r="P10" s="415"/>
      <c r="Q10" s="416"/>
      <c r="R10" s="411">
        <v>17322</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3594</v>
      </c>
      <c r="BO10" s="459"/>
      <c r="BP10" s="459"/>
      <c r="BQ10" s="459"/>
      <c r="BR10" s="459"/>
      <c r="BS10" s="459"/>
      <c r="BT10" s="459"/>
      <c r="BU10" s="460"/>
      <c r="BV10" s="458">
        <v>3014</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122</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2">
      <c r="A12" s="178"/>
      <c r="B12" s="564" t="s">
        <v>132</v>
      </c>
      <c r="C12" s="565"/>
      <c r="D12" s="565"/>
      <c r="E12" s="565"/>
      <c r="F12" s="565"/>
      <c r="G12" s="565"/>
      <c r="H12" s="565"/>
      <c r="I12" s="565"/>
      <c r="J12" s="565"/>
      <c r="K12" s="566"/>
      <c r="L12" s="573" t="s">
        <v>133</v>
      </c>
      <c r="M12" s="574"/>
      <c r="N12" s="574"/>
      <c r="O12" s="574"/>
      <c r="P12" s="574"/>
      <c r="Q12" s="575"/>
      <c r="R12" s="576">
        <v>16112</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94</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300000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131</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140</v>
      </c>
      <c r="N13" s="543"/>
      <c r="O13" s="543"/>
      <c r="P13" s="543"/>
      <c r="Q13" s="544"/>
      <c r="R13" s="545">
        <v>16002</v>
      </c>
      <c r="S13" s="546"/>
      <c r="T13" s="546"/>
      <c r="U13" s="546"/>
      <c r="V13" s="547"/>
      <c r="W13" s="548" t="s">
        <v>141</v>
      </c>
      <c r="X13" s="444"/>
      <c r="Y13" s="444"/>
      <c r="Z13" s="444"/>
      <c r="AA13" s="444"/>
      <c r="AB13" s="445"/>
      <c r="AC13" s="411">
        <v>533</v>
      </c>
      <c r="AD13" s="412"/>
      <c r="AE13" s="412"/>
      <c r="AF13" s="412"/>
      <c r="AG13" s="413"/>
      <c r="AH13" s="411">
        <v>578</v>
      </c>
      <c r="AI13" s="412"/>
      <c r="AJ13" s="412"/>
      <c r="AK13" s="412"/>
      <c r="AL13" s="471"/>
      <c r="AM13" s="515" t="s">
        <v>142</v>
      </c>
      <c r="AN13" s="415"/>
      <c r="AO13" s="415"/>
      <c r="AP13" s="415"/>
      <c r="AQ13" s="415"/>
      <c r="AR13" s="415"/>
      <c r="AS13" s="415"/>
      <c r="AT13" s="416"/>
      <c r="AU13" s="516" t="s">
        <v>122</v>
      </c>
      <c r="AV13" s="517"/>
      <c r="AW13" s="517"/>
      <c r="AX13" s="517"/>
      <c r="AY13" s="472" t="s">
        <v>143</v>
      </c>
      <c r="AZ13" s="473"/>
      <c r="BA13" s="473"/>
      <c r="BB13" s="473"/>
      <c r="BC13" s="473"/>
      <c r="BD13" s="473"/>
      <c r="BE13" s="473"/>
      <c r="BF13" s="473"/>
      <c r="BG13" s="473"/>
      <c r="BH13" s="473"/>
      <c r="BI13" s="473"/>
      <c r="BJ13" s="473"/>
      <c r="BK13" s="473"/>
      <c r="BL13" s="473"/>
      <c r="BM13" s="474"/>
      <c r="BN13" s="458">
        <v>-32380</v>
      </c>
      <c r="BO13" s="459"/>
      <c r="BP13" s="459"/>
      <c r="BQ13" s="459"/>
      <c r="BR13" s="459"/>
      <c r="BS13" s="459"/>
      <c r="BT13" s="459"/>
      <c r="BU13" s="460"/>
      <c r="BV13" s="458">
        <v>-87005</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4.5999999999999996</v>
      </c>
      <c r="CU13" s="456"/>
      <c r="CV13" s="456"/>
      <c r="CW13" s="456"/>
      <c r="CX13" s="456"/>
      <c r="CY13" s="456"/>
      <c r="CZ13" s="456"/>
      <c r="DA13" s="457"/>
      <c r="DB13" s="455">
        <v>4.3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16396</v>
      </c>
      <c r="S14" s="546"/>
      <c r="T14" s="546"/>
      <c r="U14" s="546"/>
      <c r="V14" s="547"/>
      <c r="W14" s="549"/>
      <c r="X14" s="447"/>
      <c r="Y14" s="447"/>
      <c r="Z14" s="447"/>
      <c r="AA14" s="447"/>
      <c r="AB14" s="448"/>
      <c r="AC14" s="538">
        <v>7.7</v>
      </c>
      <c r="AD14" s="539"/>
      <c r="AE14" s="539"/>
      <c r="AF14" s="539"/>
      <c r="AG14" s="540"/>
      <c r="AH14" s="538">
        <v>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139</v>
      </c>
      <c r="CU14" s="556"/>
      <c r="CV14" s="556"/>
      <c r="CW14" s="556"/>
      <c r="CX14" s="556"/>
      <c r="CY14" s="556"/>
      <c r="CZ14" s="556"/>
      <c r="DA14" s="557"/>
      <c r="DB14" s="555" t="s">
        <v>147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140</v>
      </c>
      <c r="N15" s="543"/>
      <c r="O15" s="543"/>
      <c r="P15" s="543"/>
      <c r="Q15" s="544"/>
      <c r="R15" s="545">
        <v>16288</v>
      </c>
      <c r="S15" s="546"/>
      <c r="T15" s="546"/>
      <c r="U15" s="546"/>
      <c r="V15" s="547"/>
      <c r="W15" s="548" t="s">
        <v>148</v>
      </c>
      <c r="X15" s="444"/>
      <c r="Y15" s="444"/>
      <c r="Z15" s="444"/>
      <c r="AA15" s="444"/>
      <c r="AB15" s="445"/>
      <c r="AC15" s="411">
        <v>1212</v>
      </c>
      <c r="AD15" s="412"/>
      <c r="AE15" s="412"/>
      <c r="AF15" s="412"/>
      <c r="AG15" s="413"/>
      <c r="AH15" s="411">
        <v>1255</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1696471</v>
      </c>
      <c r="BO15" s="488"/>
      <c r="BP15" s="488"/>
      <c r="BQ15" s="488"/>
      <c r="BR15" s="488"/>
      <c r="BS15" s="488"/>
      <c r="BT15" s="488"/>
      <c r="BU15" s="489"/>
      <c r="BV15" s="487">
        <v>1743916</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17.600000000000001</v>
      </c>
      <c r="AD16" s="539"/>
      <c r="AE16" s="539"/>
      <c r="AF16" s="539"/>
      <c r="AG16" s="540"/>
      <c r="AH16" s="538">
        <v>17.399999999999999</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7019712</v>
      </c>
      <c r="BO16" s="459"/>
      <c r="BP16" s="459"/>
      <c r="BQ16" s="459"/>
      <c r="BR16" s="459"/>
      <c r="BS16" s="459"/>
      <c r="BT16" s="459"/>
      <c r="BU16" s="460"/>
      <c r="BV16" s="458">
        <v>6729948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5145</v>
      </c>
      <c r="AD17" s="412"/>
      <c r="AE17" s="412"/>
      <c r="AF17" s="412"/>
      <c r="AG17" s="413"/>
      <c r="AH17" s="411">
        <v>5363</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2092787</v>
      </c>
      <c r="BO17" s="459"/>
      <c r="BP17" s="459"/>
      <c r="BQ17" s="459"/>
      <c r="BR17" s="459"/>
      <c r="BS17" s="459"/>
      <c r="BT17" s="459"/>
      <c r="BU17" s="460"/>
      <c r="BV17" s="458">
        <v>2154106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373.35</v>
      </c>
      <c r="M18" s="511"/>
      <c r="N18" s="511"/>
      <c r="O18" s="511"/>
      <c r="P18" s="511"/>
      <c r="Q18" s="511"/>
      <c r="R18" s="512"/>
      <c r="S18" s="512"/>
      <c r="T18" s="512"/>
      <c r="U18" s="512"/>
      <c r="V18" s="513"/>
      <c r="W18" s="529"/>
      <c r="X18" s="530"/>
      <c r="Y18" s="530"/>
      <c r="Z18" s="530"/>
      <c r="AA18" s="530"/>
      <c r="AB18" s="554"/>
      <c r="AC18" s="428">
        <v>74.7</v>
      </c>
      <c r="AD18" s="429"/>
      <c r="AE18" s="429"/>
      <c r="AF18" s="429"/>
      <c r="AG18" s="514"/>
      <c r="AH18" s="428">
        <v>74.5</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6308052</v>
      </c>
      <c r="BO18" s="459"/>
      <c r="BP18" s="459"/>
      <c r="BQ18" s="459"/>
      <c r="BR18" s="459"/>
      <c r="BS18" s="459"/>
      <c r="BT18" s="459"/>
      <c r="BU18" s="460"/>
      <c r="BV18" s="458">
        <v>6403727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43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9321735</v>
      </c>
      <c r="BO19" s="459"/>
      <c r="BP19" s="459"/>
      <c r="BQ19" s="459"/>
      <c r="BR19" s="459"/>
      <c r="BS19" s="459"/>
      <c r="BT19" s="459"/>
      <c r="BU19" s="460"/>
      <c r="BV19" s="458">
        <v>9189982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7751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11503668</v>
      </c>
      <c r="BO22" s="488"/>
      <c r="BP22" s="488"/>
      <c r="BQ22" s="488"/>
      <c r="BR22" s="488"/>
      <c r="BS22" s="488"/>
      <c r="BT22" s="488"/>
      <c r="BU22" s="489"/>
      <c r="BV22" s="487">
        <v>11992741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8151695</v>
      </c>
      <c r="BO23" s="459"/>
      <c r="BP23" s="459"/>
      <c r="BQ23" s="459"/>
      <c r="BR23" s="459"/>
      <c r="BS23" s="459"/>
      <c r="BT23" s="459"/>
      <c r="BU23" s="460"/>
      <c r="BV23" s="458">
        <v>8247636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9000</v>
      </c>
      <c r="R24" s="412"/>
      <c r="S24" s="412"/>
      <c r="T24" s="412"/>
      <c r="U24" s="412"/>
      <c r="V24" s="413"/>
      <c r="W24" s="501"/>
      <c r="X24" s="438"/>
      <c r="Y24" s="439"/>
      <c r="Z24" s="414" t="s">
        <v>173</v>
      </c>
      <c r="AA24" s="415"/>
      <c r="AB24" s="415"/>
      <c r="AC24" s="415"/>
      <c r="AD24" s="415"/>
      <c r="AE24" s="415"/>
      <c r="AF24" s="415"/>
      <c r="AG24" s="416"/>
      <c r="AH24" s="411">
        <v>252</v>
      </c>
      <c r="AI24" s="412"/>
      <c r="AJ24" s="412"/>
      <c r="AK24" s="412"/>
      <c r="AL24" s="413"/>
      <c r="AM24" s="411">
        <v>856296</v>
      </c>
      <c r="AN24" s="412"/>
      <c r="AO24" s="412"/>
      <c r="AP24" s="412"/>
      <c r="AQ24" s="412"/>
      <c r="AR24" s="413"/>
      <c r="AS24" s="411">
        <v>3398</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10567647</v>
      </c>
      <c r="BO24" s="459"/>
      <c r="BP24" s="459"/>
      <c r="BQ24" s="459"/>
      <c r="BR24" s="459"/>
      <c r="BS24" s="459"/>
      <c r="BT24" s="459"/>
      <c r="BU24" s="460"/>
      <c r="BV24" s="458">
        <v>10882648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6700</v>
      </c>
      <c r="R25" s="412"/>
      <c r="S25" s="412"/>
      <c r="T25" s="412"/>
      <c r="U25" s="412"/>
      <c r="V25" s="413"/>
      <c r="W25" s="501"/>
      <c r="X25" s="438"/>
      <c r="Y25" s="439"/>
      <c r="Z25" s="414" t="s">
        <v>176</v>
      </c>
      <c r="AA25" s="415"/>
      <c r="AB25" s="415"/>
      <c r="AC25" s="415"/>
      <c r="AD25" s="415"/>
      <c r="AE25" s="415"/>
      <c r="AF25" s="415"/>
      <c r="AG25" s="416"/>
      <c r="AH25" s="411">
        <v>80</v>
      </c>
      <c r="AI25" s="412"/>
      <c r="AJ25" s="412"/>
      <c r="AK25" s="412"/>
      <c r="AL25" s="413"/>
      <c r="AM25" s="411">
        <v>273840</v>
      </c>
      <c r="AN25" s="412"/>
      <c r="AO25" s="412"/>
      <c r="AP25" s="412"/>
      <c r="AQ25" s="412"/>
      <c r="AR25" s="413"/>
      <c r="AS25" s="411">
        <v>3423</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1109219</v>
      </c>
      <c r="BO25" s="488"/>
      <c r="BP25" s="488"/>
      <c r="BQ25" s="488"/>
      <c r="BR25" s="488"/>
      <c r="BS25" s="488"/>
      <c r="BT25" s="488"/>
      <c r="BU25" s="489"/>
      <c r="BV25" s="487">
        <v>1306575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6300</v>
      </c>
      <c r="R26" s="412"/>
      <c r="S26" s="412"/>
      <c r="T26" s="412"/>
      <c r="U26" s="412"/>
      <c r="V26" s="413"/>
      <c r="W26" s="501"/>
      <c r="X26" s="438"/>
      <c r="Y26" s="439"/>
      <c r="Z26" s="414" t="s">
        <v>179</v>
      </c>
      <c r="AA26" s="469"/>
      <c r="AB26" s="469"/>
      <c r="AC26" s="469"/>
      <c r="AD26" s="469"/>
      <c r="AE26" s="469"/>
      <c r="AF26" s="469"/>
      <c r="AG26" s="470"/>
      <c r="AH26" s="411">
        <v>4</v>
      </c>
      <c r="AI26" s="412"/>
      <c r="AJ26" s="412"/>
      <c r="AK26" s="412"/>
      <c r="AL26" s="413"/>
      <c r="AM26" s="411">
        <v>11260</v>
      </c>
      <c r="AN26" s="412"/>
      <c r="AO26" s="412"/>
      <c r="AP26" s="412"/>
      <c r="AQ26" s="412"/>
      <c r="AR26" s="413"/>
      <c r="AS26" s="411">
        <v>2815</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131</v>
      </c>
      <c r="BO26" s="459"/>
      <c r="BP26" s="459"/>
      <c r="BQ26" s="459"/>
      <c r="BR26" s="459"/>
      <c r="BS26" s="459"/>
      <c r="BT26" s="459"/>
      <c r="BU26" s="460"/>
      <c r="BV26" s="458" t="s">
        <v>131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4400</v>
      </c>
      <c r="R27" s="412"/>
      <c r="S27" s="412"/>
      <c r="T27" s="412"/>
      <c r="U27" s="412"/>
      <c r="V27" s="413"/>
      <c r="W27" s="501"/>
      <c r="X27" s="438"/>
      <c r="Y27" s="439"/>
      <c r="Z27" s="414" t="s">
        <v>182</v>
      </c>
      <c r="AA27" s="415"/>
      <c r="AB27" s="415"/>
      <c r="AC27" s="415"/>
      <c r="AD27" s="415"/>
      <c r="AE27" s="415"/>
      <c r="AF27" s="415"/>
      <c r="AG27" s="416"/>
      <c r="AH27" s="411" t="s">
        <v>139</v>
      </c>
      <c r="AI27" s="412"/>
      <c r="AJ27" s="412"/>
      <c r="AK27" s="412"/>
      <c r="AL27" s="413"/>
      <c r="AM27" s="411" t="s">
        <v>131</v>
      </c>
      <c r="AN27" s="412"/>
      <c r="AO27" s="412"/>
      <c r="AP27" s="412"/>
      <c r="AQ27" s="412"/>
      <c r="AR27" s="413"/>
      <c r="AS27" s="411" t="s">
        <v>147</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402672</v>
      </c>
      <c r="BO27" s="493"/>
      <c r="BP27" s="493"/>
      <c r="BQ27" s="493"/>
      <c r="BR27" s="493"/>
      <c r="BS27" s="493"/>
      <c r="BT27" s="493"/>
      <c r="BU27" s="494"/>
      <c r="BV27" s="492">
        <v>402672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3700</v>
      </c>
      <c r="R28" s="412"/>
      <c r="S28" s="412"/>
      <c r="T28" s="412"/>
      <c r="U28" s="412"/>
      <c r="V28" s="413"/>
      <c r="W28" s="501"/>
      <c r="X28" s="438"/>
      <c r="Y28" s="439"/>
      <c r="Z28" s="414" t="s">
        <v>185</v>
      </c>
      <c r="AA28" s="415"/>
      <c r="AB28" s="415"/>
      <c r="AC28" s="415"/>
      <c r="AD28" s="415"/>
      <c r="AE28" s="415"/>
      <c r="AF28" s="415"/>
      <c r="AG28" s="416"/>
      <c r="AH28" s="411" t="s">
        <v>147</v>
      </c>
      <c r="AI28" s="412"/>
      <c r="AJ28" s="412"/>
      <c r="AK28" s="412"/>
      <c r="AL28" s="413"/>
      <c r="AM28" s="411" t="s">
        <v>147</v>
      </c>
      <c r="AN28" s="412"/>
      <c r="AO28" s="412"/>
      <c r="AP28" s="412"/>
      <c r="AQ28" s="412"/>
      <c r="AR28" s="413"/>
      <c r="AS28" s="411" t="s">
        <v>147</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3748915</v>
      </c>
      <c r="BO28" s="488"/>
      <c r="BP28" s="488"/>
      <c r="BQ28" s="488"/>
      <c r="BR28" s="488"/>
      <c r="BS28" s="488"/>
      <c r="BT28" s="488"/>
      <c r="BU28" s="489"/>
      <c r="BV28" s="487">
        <v>3305321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12</v>
      </c>
      <c r="M29" s="412"/>
      <c r="N29" s="412"/>
      <c r="O29" s="412"/>
      <c r="P29" s="413"/>
      <c r="Q29" s="411">
        <v>3400</v>
      </c>
      <c r="R29" s="412"/>
      <c r="S29" s="412"/>
      <c r="T29" s="412"/>
      <c r="U29" s="412"/>
      <c r="V29" s="413"/>
      <c r="W29" s="502"/>
      <c r="X29" s="503"/>
      <c r="Y29" s="504"/>
      <c r="Z29" s="414" t="s">
        <v>188</v>
      </c>
      <c r="AA29" s="415"/>
      <c r="AB29" s="415"/>
      <c r="AC29" s="415"/>
      <c r="AD29" s="415"/>
      <c r="AE29" s="415"/>
      <c r="AF29" s="415"/>
      <c r="AG29" s="416"/>
      <c r="AH29" s="411">
        <v>252</v>
      </c>
      <c r="AI29" s="412"/>
      <c r="AJ29" s="412"/>
      <c r="AK29" s="412"/>
      <c r="AL29" s="413"/>
      <c r="AM29" s="411">
        <v>856296</v>
      </c>
      <c r="AN29" s="412"/>
      <c r="AO29" s="412"/>
      <c r="AP29" s="412"/>
      <c r="AQ29" s="412"/>
      <c r="AR29" s="413"/>
      <c r="AS29" s="411">
        <v>3398</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1601788</v>
      </c>
      <c r="BO29" s="459"/>
      <c r="BP29" s="459"/>
      <c r="BQ29" s="459"/>
      <c r="BR29" s="459"/>
      <c r="BS29" s="459"/>
      <c r="BT29" s="459"/>
      <c r="BU29" s="460"/>
      <c r="BV29" s="458">
        <v>1501162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100.3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2450894</v>
      </c>
      <c r="BO30" s="493"/>
      <c r="BP30" s="493"/>
      <c r="BQ30" s="493"/>
      <c r="BR30" s="493"/>
      <c r="BS30" s="493"/>
      <c r="BT30" s="493"/>
      <c r="BU30" s="494"/>
      <c r="BV30" s="492">
        <v>2068821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198</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197</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IF('各会計、関係団体の財政状況及び健全化判断比率'!B30="","",'各会計、関係団体の財政状況及び健全化判断比率'!B30)</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IF('各会計、関係団体の財政状況及び健全化判断比率'!B31="","",'各会計、関係団体の財政状況及び健全化判断比率'!B31)</f>
        <v>紀和地区水道事業特別会計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紀南病院組合　紀南病院会計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熊野市土地開発公社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市有林整備事業特別会計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IF('各会計、関係団体の財政状況及び健全化判断比率'!B32="","",'各会計、関係団体の財政状況及び健全化判断比率'!B32)</f>
        <v>青年の家事業特別会計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南牟婁清掃施設組合 一般会計</v>
      </c>
      <c r="BZ35" s="407"/>
      <c r="CA35" s="407"/>
      <c r="CB35" s="407"/>
      <c r="CC35" s="407"/>
      <c r="CD35" s="407"/>
      <c r="CE35" s="407"/>
      <c r="CF35" s="407"/>
      <c r="CG35" s="407"/>
      <c r="CH35" s="407"/>
      <c r="CI35" s="407"/>
      <c r="CJ35" s="407"/>
      <c r="CK35" s="407"/>
      <c r="CL35" s="407"/>
      <c r="CM35" s="407"/>
      <c r="CN35" s="178"/>
      <c r="CO35" s="406">
        <f t="shared" ref="CO35:CO43" si="3">IF(CQ35="","",CO34+1)</f>
        <v>20</v>
      </c>
      <c r="CP35" s="406"/>
      <c r="CQ35" s="407" t="str">
        <f>IF('各会計、関係団体の財政状況及び健全化判断比率'!BS8="","",'各会計、関係団体の財政状況及び健全化判断比率'!BS8)</f>
        <v>熊野市ふるさと振興公社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紀和診療所事業特別会計</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三重県市町総合事務組合 一般会計</v>
      </c>
      <c r="BZ36" s="407"/>
      <c r="CA36" s="407"/>
      <c r="CB36" s="407"/>
      <c r="CC36" s="407"/>
      <c r="CD36" s="407"/>
      <c r="CE36" s="407"/>
      <c r="CF36" s="407"/>
      <c r="CG36" s="407"/>
      <c r="CH36" s="407"/>
      <c r="CI36" s="407"/>
      <c r="CJ36" s="407"/>
      <c r="CK36" s="407"/>
      <c r="CL36" s="407"/>
      <c r="CM36" s="407"/>
      <c r="CN36" s="178"/>
      <c r="CO36" s="406">
        <f t="shared" si="3"/>
        <v>21</v>
      </c>
      <c r="CP36" s="406"/>
      <c r="CQ36" s="407" t="str">
        <f>IF('各会計、関係団体の財政状況及び健全化判断比率'!BS9="","",'各会計、関係団体の財政状況及び健全化判断比率'!BS9)</f>
        <v>熊野市観光公社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三重県市町総合事務組合 共同研修特別会計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三重県市町総合事務組合 デジタル地図特別会計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三重県市町総合事務組合 消防救急無線特別会計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紀南社会福祉施設組合 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紀南社会福祉施設組合 指定訪問介護特別会計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紀南特別養護老人ホーム組合 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紀南特別養護老人ホーム組合 地域密着型介護老人福祉事業特別会計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611</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226</v>
      </c>
      <c r="C5" s="652"/>
      <c r="D5" s="652"/>
      <c r="E5" s="652"/>
      <c r="F5" s="652"/>
      <c r="G5" s="652"/>
      <c r="H5" s="652"/>
      <c r="I5" s="652"/>
      <c r="J5" s="652"/>
      <c r="K5" s="652"/>
      <c r="L5" s="652"/>
      <c r="M5" s="652"/>
      <c r="N5" s="652"/>
      <c r="O5" s="652"/>
      <c r="P5" s="652"/>
      <c r="Q5" s="653"/>
      <c r="R5" s="654">
        <v>1509981</v>
      </c>
      <c r="S5" s="655"/>
      <c r="T5" s="655"/>
      <c r="U5" s="655"/>
      <c r="V5" s="655"/>
      <c r="W5" s="655"/>
      <c r="X5" s="655"/>
      <c r="Y5" s="656"/>
      <c r="Z5" s="657">
        <v>10.3</v>
      </c>
      <c r="AA5" s="657"/>
      <c r="AB5" s="657"/>
      <c r="AC5" s="657"/>
      <c r="AD5" s="658">
        <v>1509981</v>
      </c>
      <c r="AE5" s="658"/>
      <c r="AF5" s="658"/>
      <c r="AG5" s="658"/>
      <c r="AH5" s="658"/>
      <c r="AI5" s="658"/>
      <c r="AJ5" s="658"/>
      <c r="AK5" s="658"/>
      <c r="AL5" s="659">
        <v>19.899999999999999</v>
      </c>
      <c r="AM5" s="660"/>
      <c r="AN5" s="660"/>
      <c r="AO5" s="661"/>
      <c r="AP5" s="651" t="s">
        <v>227</v>
      </c>
      <c r="AQ5" s="652"/>
      <c r="AR5" s="652"/>
      <c r="AS5" s="652"/>
      <c r="AT5" s="652"/>
      <c r="AU5" s="652"/>
      <c r="AV5" s="652"/>
      <c r="AW5" s="652"/>
      <c r="AX5" s="652"/>
      <c r="AY5" s="652"/>
      <c r="AZ5" s="652"/>
      <c r="BA5" s="652"/>
      <c r="BB5" s="652"/>
      <c r="BC5" s="652"/>
      <c r="BD5" s="652"/>
      <c r="BE5" s="652"/>
      <c r="BF5" s="653"/>
      <c r="BG5" s="665">
        <v>1503428</v>
      </c>
      <c r="BH5" s="666"/>
      <c r="BI5" s="666"/>
      <c r="BJ5" s="666"/>
      <c r="BK5" s="666"/>
      <c r="BL5" s="666"/>
      <c r="BM5" s="666"/>
      <c r="BN5" s="667"/>
      <c r="BO5" s="668">
        <v>99.6</v>
      </c>
      <c r="BP5" s="668"/>
      <c r="BQ5" s="668"/>
      <c r="BR5" s="668"/>
      <c r="BS5" s="669" t="s">
        <v>130</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220</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2">
      <c r="B6" s="662" t="s">
        <v>232</v>
      </c>
      <c r="C6" s="663"/>
      <c r="D6" s="663"/>
      <c r="E6" s="663"/>
      <c r="F6" s="663"/>
      <c r="G6" s="663"/>
      <c r="H6" s="663"/>
      <c r="I6" s="663"/>
      <c r="J6" s="663"/>
      <c r="K6" s="663"/>
      <c r="L6" s="663"/>
      <c r="M6" s="663"/>
      <c r="N6" s="663"/>
      <c r="O6" s="663"/>
      <c r="P6" s="663"/>
      <c r="Q6" s="664"/>
      <c r="R6" s="665">
        <v>178104</v>
      </c>
      <c r="S6" s="666"/>
      <c r="T6" s="666"/>
      <c r="U6" s="666"/>
      <c r="V6" s="666"/>
      <c r="W6" s="666"/>
      <c r="X6" s="666"/>
      <c r="Y6" s="667"/>
      <c r="Z6" s="668">
        <v>1.2</v>
      </c>
      <c r="AA6" s="668"/>
      <c r="AB6" s="668"/>
      <c r="AC6" s="668"/>
      <c r="AD6" s="669">
        <v>178104</v>
      </c>
      <c r="AE6" s="669"/>
      <c r="AF6" s="669"/>
      <c r="AG6" s="669"/>
      <c r="AH6" s="669"/>
      <c r="AI6" s="669"/>
      <c r="AJ6" s="669"/>
      <c r="AK6" s="669"/>
      <c r="AL6" s="670">
        <v>2.2999999999999998</v>
      </c>
      <c r="AM6" s="671"/>
      <c r="AN6" s="671"/>
      <c r="AO6" s="672"/>
      <c r="AP6" s="662" t="s">
        <v>233</v>
      </c>
      <c r="AQ6" s="663"/>
      <c r="AR6" s="663"/>
      <c r="AS6" s="663"/>
      <c r="AT6" s="663"/>
      <c r="AU6" s="663"/>
      <c r="AV6" s="663"/>
      <c r="AW6" s="663"/>
      <c r="AX6" s="663"/>
      <c r="AY6" s="663"/>
      <c r="AZ6" s="663"/>
      <c r="BA6" s="663"/>
      <c r="BB6" s="663"/>
      <c r="BC6" s="663"/>
      <c r="BD6" s="663"/>
      <c r="BE6" s="663"/>
      <c r="BF6" s="664"/>
      <c r="BG6" s="665">
        <v>1503428</v>
      </c>
      <c r="BH6" s="666"/>
      <c r="BI6" s="666"/>
      <c r="BJ6" s="666"/>
      <c r="BK6" s="666"/>
      <c r="BL6" s="666"/>
      <c r="BM6" s="666"/>
      <c r="BN6" s="667"/>
      <c r="BO6" s="668">
        <v>99.6</v>
      </c>
      <c r="BP6" s="668"/>
      <c r="BQ6" s="668"/>
      <c r="BR6" s="668"/>
      <c r="BS6" s="669" t="s">
        <v>130</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131431</v>
      </c>
      <c r="CS6" s="666"/>
      <c r="CT6" s="666"/>
      <c r="CU6" s="666"/>
      <c r="CV6" s="666"/>
      <c r="CW6" s="666"/>
      <c r="CX6" s="666"/>
      <c r="CY6" s="667"/>
      <c r="CZ6" s="659">
        <v>1</v>
      </c>
      <c r="DA6" s="660"/>
      <c r="DB6" s="660"/>
      <c r="DC6" s="679"/>
      <c r="DD6" s="674" t="s">
        <v>130</v>
      </c>
      <c r="DE6" s="666"/>
      <c r="DF6" s="666"/>
      <c r="DG6" s="666"/>
      <c r="DH6" s="666"/>
      <c r="DI6" s="666"/>
      <c r="DJ6" s="666"/>
      <c r="DK6" s="666"/>
      <c r="DL6" s="666"/>
      <c r="DM6" s="666"/>
      <c r="DN6" s="666"/>
      <c r="DO6" s="666"/>
      <c r="DP6" s="667"/>
      <c r="DQ6" s="674">
        <v>131431</v>
      </c>
      <c r="DR6" s="666"/>
      <c r="DS6" s="666"/>
      <c r="DT6" s="666"/>
      <c r="DU6" s="666"/>
      <c r="DV6" s="666"/>
      <c r="DW6" s="666"/>
      <c r="DX6" s="666"/>
      <c r="DY6" s="666"/>
      <c r="DZ6" s="666"/>
      <c r="EA6" s="666"/>
      <c r="EB6" s="666"/>
      <c r="EC6" s="675"/>
    </row>
    <row r="7" spans="2:143" ht="11.25" customHeight="1" x14ac:dyDescent="0.2">
      <c r="B7" s="662" t="s">
        <v>235</v>
      </c>
      <c r="C7" s="663"/>
      <c r="D7" s="663"/>
      <c r="E7" s="663"/>
      <c r="F7" s="663"/>
      <c r="G7" s="663"/>
      <c r="H7" s="663"/>
      <c r="I7" s="663"/>
      <c r="J7" s="663"/>
      <c r="K7" s="663"/>
      <c r="L7" s="663"/>
      <c r="M7" s="663"/>
      <c r="N7" s="663"/>
      <c r="O7" s="663"/>
      <c r="P7" s="663"/>
      <c r="Q7" s="664"/>
      <c r="R7" s="665">
        <v>1156</v>
      </c>
      <c r="S7" s="666"/>
      <c r="T7" s="666"/>
      <c r="U7" s="666"/>
      <c r="V7" s="666"/>
      <c r="W7" s="666"/>
      <c r="X7" s="666"/>
      <c r="Y7" s="667"/>
      <c r="Z7" s="668">
        <v>0</v>
      </c>
      <c r="AA7" s="668"/>
      <c r="AB7" s="668"/>
      <c r="AC7" s="668"/>
      <c r="AD7" s="669">
        <v>1156</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635996</v>
      </c>
      <c r="BH7" s="666"/>
      <c r="BI7" s="666"/>
      <c r="BJ7" s="666"/>
      <c r="BK7" s="666"/>
      <c r="BL7" s="666"/>
      <c r="BM7" s="666"/>
      <c r="BN7" s="667"/>
      <c r="BO7" s="668">
        <v>42.1</v>
      </c>
      <c r="BP7" s="668"/>
      <c r="BQ7" s="668"/>
      <c r="BR7" s="668"/>
      <c r="BS7" s="669" t="s">
        <v>130</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2433031</v>
      </c>
      <c r="CS7" s="666"/>
      <c r="CT7" s="666"/>
      <c r="CU7" s="666"/>
      <c r="CV7" s="666"/>
      <c r="CW7" s="666"/>
      <c r="CX7" s="666"/>
      <c r="CY7" s="667"/>
      <c r="CZ7" s="668">
        <v>17.7</v>
      </c>
      <c r="DA7" s="668"/>
      <c r="DB7" s="668"/>
      <c r="DC7" s="668"/>
      <c r="DD7" s="674">
        <v>368210</v>
      </c>
      <c r="DE7" s="666"/>
      <c r="DF7" s="666"/>
      <c r="DG7" s="666"/>
      <c r="DH7" s="666"/>
      <c r="DI7" s="666"/>
      <c r="DJ7" s="666"/>
      <c r="DK7" s="666"/>
      <c r="DL7" s="666"/>
      <c r="DM7" s="666"/>
      <c r="DN7" s="666"/>
      <c r="DO7" s="666"/>
      <c r="DP7" s="667"/>
      <c r="DQ7" s="674">
        <v>1671611</v>
      </c>
      <c r="DR7" s="666"/>
      <c r="DS7" s="666"/>
      <c r="DT7" s="666"/>
      <c r="DU7" s="666"/>
      <c r="DV7" s="666"/>
      <c r="DW7" s="666"/>
      <c r="DX7" s="666"/>
      <c r="DY7" s="666"/>
      <c r="DZ7" s="666"/>
      <c r="EA7" s="666"/>
      <c r="EB7" s="666"/>
      <c r="EC7" s="675"/>
    </row>
    <row r="8" spans="2:143" ht="11.25" customHeight="1" x14ac:dyDescent="0.2">
      <c r="B8" s="662" t="s">
        <v>238</v>
      </c>
      <c r="C8" s="663"/>
      <c r="D8" s="663"/>
      <c r="E8" s="663"/>
      <c r="F8" s="663"/>
      <c r="G8" s="663"/>
      <c r="H8" s="663"/>
      <c r="I8" s="663"/>
      <c r="J8" s="663"/>
      <c r="K8" s="663"/>
      <c r="L8" s="663"/>
      <c r="M8" s="663"/>
      <c r="N8" s="663"/>
      <c r="O8" s="663"/>
      <c r="P8" s="663"/>
      <c r="Q8" s="664"/>
      <c r="R8" s="665">
        <v>11354</v>
      </c>
      <c r="S8" s="666"/>
      <c r="T8" s="666"/>
      <c r="U8" s="666"/>
      <c r="V8" s="666"/>
      <c r="W8" s="666"/>
      <c r="X8" s="666"/>
      <c r="Y8" s="667"/>
      <c r="Z8" s="668">
        <v>0.1</v>
      </c>
      <c r="AA8" s="668"/>
      <c r="AB8" s="668"/>
      <c r="AC8" s="668"/>
      <c r="AD8" s="669">
        <v>11354</v>
      </c>
      <c r="AE8" s="669"/>
      <c r="AF8" s="669"/>
      <c r="AG8" s="669"/>
      <c r="AH8" s="669"/>
      <c r="AI8" s="669"/>
      <c r="AJ8" s="669"/>
      <c r="AK8" s="669"/>
      <c r="AL8" s="670">
        <v>0.1</v>
      </c>
      <c r="AM8" s="671"/>
      <c r="AN8" s="671"/>
      <c r="AO8" s="672"/>
      <c r="AP8" s="662" t="s">
        <v>239</v>
      </c>
      <c r="AQ8" s="663"/>
      <c r="AR8" s="663"/>
      <c r="AS8" s="663"/>
      <c r="AT8" s="663"/>
      <c r="AU8" s="663"/>
      <c r="AV8" s="663"/>
      <c r="AW8" s="663"/>
      <c r="AX8" s="663"/>
      <c r="AY8" s="663"/>
      <c r="AZ8" s="663"/>
      <c r="BA8" s="663"/>
      <c r="BB8" s="663"/>
      <c r="BC8" s="663"/>
      <c r="BD8" s="663"/>
      <c r="BE8" s="663"/>
      <c r="BF8" s="664"/>
      <c r="BG8" s="665">
        <v>24928</v>
      </c>
      <c r="BH8" s="666"/>
      <c r="BI8" s="666"/>
      <c r="BJ8" s="666"/>
      <c r="BK8" s="666"/>
      <c r="BL8" s="666"/>
      <c r="BM8" s="666"/>
      <c r="BN8" s="667"/>
      <c r="BO8" s="668">
        <v>1.7</v>
      </c>
      <c r="BP8" s="668"/>
      <c r="BQ8" s="668"/>
      <c r="BR8" s="668"/>
      <c r="BS8" s="669" t="s">
        <v>130</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3861135</v>
      </c>
      <c r="CS8" s="666"/>
      <c r="CT8" s="666"/>
      <c r="CU8" s="666"/>
      <c r="CV8" s="666"/>
      <c r="CW8" s="666"/>
      <c r="CX8" s="666"/>
      <c r="CY8" s="667"/>
      <c r="CZ8" s="668">
        <v>28.1</v>
      </c>
      <c r="DA8" s="668"/>
      <c r="DB8" s="668"/>
      <c r="DC8" s="668"/>
      <c r="DD8" s="674">
        <v>35004</v>
      </c>
      <c r="DE8" s="666"/>
      <c r="DF8" s="666"/>
      <c r="DG8" s="666"/>
      <c r="DH8" s="666"/>
      <c r="DI8" s="666"/>
      <c r="DJ8" s="666"/>
      <c r="DK8" s="666"/>
      <c r="DL8" s="666"/>
      <c r="DM8" s="666"/>
      <c r="DN8" s="666"/>
      <c r="DO8" s="666"/>
      <c r="DP8" s="667"/>
      <c r="DQ8" s="674">
        <v>1809079</v>
      </c>
      <c r="DR8" s="666"/>
      <c r="DS8" s="666"/>
      <c r="DT8" s="666"/>
      <c r="DU8" s="666"/>
      <c r="DV8" s="666"/>
      <c r="DW8" s="666"/>
      <c r="DX8" s="666"/>
      <c r="DY8" s="666"/>
      <c r="DZ8" s="666"/>
      <c r="EA8" s="666"/>
      <c r="EB8" s="666"/>
      <c r="EC8" s="675"/>
    </row>
    <row r="9" spans="2:143" ht="11.25" customHeight="1" x14ac:dyDescent="0.2">
      <c r="B9" s="662" t="s">
        <v>241</v>
      </c>
      <c r="C9" s="663"/>
      <c r="D9" s="663"/>
      <c r="E9" s="663"/>
      <c r="F9" s="663"/>
      <c r="G9" s="663"/>
      <c r="H9" s="663"/>
      <c r="I9" s="663"/>
      <c r="J9" s="663"/>
      <c r="K9" s="663"/>
      <c r="L9" s="663"/>
      <c r="M9" s="663"/>
      <c r="N9" s="663"/>
      <c r="O9" s="663"/>
      <c r="P9" s="663"/>
      <c r="Q9" s="664"/>
      <c r="R9" s="665">
        <v>12287</v>
      </c>
      <c r="S9" s="666"/>
      <c r="T9" s="666"/>
      <c r="U9" s="666"/>
      <c r="V9" s="666"/>
      <c r="W9" s="666"/>
      <c r="X9" s="666"/>
      <c r="Y9" s="667"/>
      <c r="Z9" s="668">
        <v>0.1</v>
      </c>
      <c r="AA9" s="668"/>
      <c r="AB9" s="668"/>
      <c r="AC9" s="668"/>
      <c r="AD9" s="669">
        <v>12287</v>
      </c>
      <c r="AE9" s="669"/>
      <c r="AF9" s="669"/>
      <c r="AG9" s="669"/>
      <c r="AH9" s="669"/>
      <c r="AI9" s="669"/>
      <c r="AJ9" s="669"/>
      <c r="AK9" s="669"/>
      <c r="AL9" s="670">
        <v>0.2</v>
      </c>
      <c r="AM9" s="671"/>
      <c r="AN9" s="671"/>
      <c r="AO9" s="672"/>
      <c r="AP9" s="662" t="s">
        <v>242</v>
      </c>
      <c r="AQ9" s="663"/>
      <c r="AR9" s="663"/>
      <c r="AS9" s="663"/>
      <c r="AT9" s="663"/>
      <c r="AU9" s="663"/>
      <c r="AV9" s="663"/>
      <c r="AW9" s="663"/>
      <c r="AX9" s="663"/>
      <c r="AY9" s="663"/>
      <c r="AZ9" s="663"/>
      <c r="BA9" s="663"/>
      <c r="BB9" s="663"/>
      <c r="BC9" s="663"/>
      <c r="BD9" s="663"/>
      <c r="BE9" s="663"/>
      <c r="BF9" s="664"/>
      <c r="BG9" s="665">
        <v>542785</v>
      </c>
      <c r="BH9" s="666"/>
      <c r="BI9" s="666"/>
      <c r="BJ9" s="666"/>
      <c r="BK9" s="666"/>
      <c r="BL9" s="666"/>
      <c r="BM9" s="666"/>
      <c r="BN9" s="667"/>
      <c r="BO9" s="668">
        <v>35.9</v>
      </c>
      <c r="BP9" s="668"/>
      <c r="BQ9" s="668"/>
      <c r="BR9" s="668"/>
      <c r="BS9" s="669" t="s">
        <v>130</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1259618</v>
      </c>
      <c r="CS9" s="666"/>
      <c r="CT9" s="666"/>
      <c r="CU9" s="666"/>
      <c r="CV9" s="666"/>
      <c r="CW9" s="666"/>
      <c r="CX9" s="666"/>
      <c r="CY9" s="667"/>
      <c r="CZ9" s="668">
        <v>9.1999999999999993</v>
      </c>
      <c r="DA9" s="668"/>
      <c r="DB9" s="668"/>
      <c r="DC9" s="668"/>
      <c r="DD9" s="674">
        <v>139959</v>
      </c>
      <c r="DE9" s="666"/>
      <c r="DF9" s="666"/>
      <c r="DG9" s="666"/>
      <c r="DH9" s="666"/>
      <c r="DI9" s="666"/>
      <c r="DJ9" s="666"/>
      <c r="DK9" s="666"/>
      <c r="DL9" s="666"/>
      <c r="DM9" s="666"/>
      <c r="DN9" s="666"/>
      <c r="DO9" s="666"/>
      <c r="DP9" s="667"/>
      <c r="DQ9" s="674">
        <v>870015</v>
      </c>
      <c r="DR9" s="666"/>
      <c r="DS9" s="666"/>
      <c r="DT9" s="666"/>
      <c r="DU9" s="666"/>
      <c r="DV9" s="666"/>
      <c r="DW9" s="666"/>
      <c r="DX9" s="666"/>
      <c r="DY9" s="666"/>
      <c r="DZ9" s="666"/>
      <c r="EA9" s="666"/>
      <c r="EB9" s="666"/>
      <c r="EC9" s="675"/>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39995</v>
      </c>
      <c r="BH10" s="666"/>
      <c r="BI10" s="666"/>
      <c r="BJ10" s="666"/>
      <c r="BK10" s="666"/>
      <c r="BL10" s="666"/>
      <c r="BM10" s="666"/>
      <c r="BN10" s="667"/>
      <c r="BO10" s="668">
        <v>2.6</v>
      </c>
      <c r="BP10" s="668"/>
      <c r="BQ10" s="668"/>
      <c r="BR10" s="668"/>
      <c r="BS10" s="669" t="s">
        <v>130</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t="s">
        <v>130</v>
      </c>
      <c r="CS10" s="666"/>
      <c r="CT10" s="666"/>
      <c r="CU10" s="666"/>
      <c r="CV10" s="666"/>
      <c r="CW10" s="666"/>
      <c r="CX10" s="666"/>
      <c r="CY10" s="667"/>
      <c r="CZ10" s="668" t="s">
        <v>130</v>
      </c>
      <c r="DA10" s="668"/>
      <c r="DB10" s="668"/>
      <c r="DC10" s="668"/>
      <c r="DD10" s="674" t="s">
        <v>130</v>
      </c>
      <c r="DE10" s="666"/>
      <c r="DF10" s="666"/>
      <c r="DG10" s="666"/>
      <c r="DH10" s="666"/>
      <c r="DI10" s="666"/>
      <c r="DJ10" s="666"/>
      <c r="DK10" s="666"/>
      <c r="DL10" s="666"/>
      <c r="DM10" s="666"/>
      <c r="DN10" s="666"/>
      <c r="DO10" s="666"/>
      <c r="DP10" s="667"/>
      <c r="DQ10" s="674" t="s">
        <v>130</v>
      </c>
      <c r="DR10" s="666"/>
      <c r="DS10" s="666"/>
      <c r="DT10" s="666"/>
      <c r="DU10" s="666"/>
      <c r="DV10" s="666"/>
      <c r="DW10" s="666"/>
      <c r="DX10" s="666"/>
      <c r="DY10" s="666"/>
      <c r="DZ10" s="666"/>
      <c r="EA10" s="666"/>
      <c r="EB10" s="666"/>
      <c r="EC10" s="675"/>
    </row>
    <row r="11" spans="2:143" ht="11.25" customHeight="1" x14ac:dyDescent="0.2">
      <c r="B11" s="662" t="s">
        <v>247</v>
      </c>
      <c r="C11" s="663"/>
      <c r="D11" s="663"/>
      <c r="E11" s="663"/>
      <c r="F11" s="663"/>
      <c r="G11" s="663"/>
      <c r="H11" s="663"/>
      <c r="I11" s="663"/>
      <c r="J11" s="663"/>
      <c r="K11" s="663"/>
      <c r="L11" s="663"/>
      <c r="M11" s="663"/>
      <c r="N11" s="663"/>
      <c r="O11" s="663"/>
      <c r="P11" s="663"/>
      <c r="Q11" s="664"/>
      <c r="R11" s="665">
        <v>405715</v>
      </c>
      <c r="S11" s="666"/>
      <c r="T11" s="666"/>
      <c r="U11" s="666"/>
      <c r="V11" s="666"/>
      <c r="W11" s="666"/>
      <c r="X11" s="666"/>
      <c r="Y11" s="667"/>
      <c r="Z11" s="670">
        <v>2.8</v>
      </c>
      <c r="AA11" s="671"/>
      <c r="AB11" s="671"/>
      <c r="AC11" s="683"/>
      <c r="AD11" s="674">
        <v>405715</v>
      </c>
      <c r="AE11" s="666"/>
      <c r="AF11" s="666"/>
      <c r="AG11" s="666"/>
      <c r="AH11" s="666"/>
      <c r="AI11" s="666"/>
      <c r="AJ11" s="666"/>
      <c r="AK11" s="667"/>
      <c r="AL11" s="670">
        <v>5.3</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28288</v>
      </c>
      <c r="BH11" s="666"/>
      <c r="BI11" s="666"/>
      <c r="BJ11" s="666"/>
      <c r="BK11" s="666"/>
      <c r="BL11" s="666"/>
      <c r="BM11" s="666"/>
      <c r="BN11" s="667"/>
      <c r="BO11" s="668">
        <v>1.9</v>
      </c>
      <c r="BP11" s="668"/>
      <c r="BQ11" s="668"/>
      <c r="BR11" s="668"/>
      <c r="BS11" s="669" t="s">
        <v>130</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868503</v>
      </c>
      <c r="CS11" s="666"/>
      <c r="CT11" s="666"/>
      <c r="CU11" s="666"/>
      <c r="CV11" s="666"/>
      <c r="CW11" s="666"/>
      <c r="CX11" s="666"/>
      <c r="CY11" s="667"/>
      <c r="CZ11" s="668">
        <v>6.3</v>
      </c>
      <c r="DA11" s="668"/>
      <c r="DB11" s="668"/>
      <c r="DC11" s="668"/>
      <c r="DD11" s="674">
        <v>406379</v>
      </c>
      <c r="DE11" s="666"/>
      <c r="DF11" s="666"/>
      <c r="DG11" s="666"/>
      <c r="DH11" s="666"/>
      <c r="DI11" s="666"/>
      <c r="DJ11" s="666"/>
      <c r="DK11" s="666"/>
      <c r="DL11" s="666"/>
      <c r="DM11" s="666"/>
      <c r="DN11" s="666"/>
      <c r="DO11" s="666"/>
      <c r="DP11" s="667"/>
      <c r="DQ11" s="674">
        <v>471952</v>
      </c>
      <c r="DR11" s="666"/>
      <c r="DS11" s="666"/>
      <c r="DT11" s="666"/>
      <c r="DU11" s="666"/>
      <c r="DV11" s="666"/>
      <c r="DW11" s="666"/>
      <c r="DX11" s="666"/>
      <c r="DY11" s="666"/>
      <c r="DZ11" s="666"/>
      <c r="EA11" s="666"/>
      <c r="EB11" s="666"/>
      <c r="EC11" s="675"/>
    </row>
    <row r="12" spans="2:143" ht="11.25" customHeight="1" x14ac:dyDescent="0.2">
      <c r="B12" s="662" t="s">
        <v>250</v>
      </c>
      <c r="C12" s="663"/>
      <c r="D12" s="663"/>
      <c r="E12" s="663"/>
      <c r="F12" s="663"/>
      <c r="G12" s="663"/>
      <c r="H12" s="663"/>
      <c r="I12" s="663"/>
      <c r="J12" s="663"/>
      <c r="K12" s="663"/>
      <c r="L12" s="663"/>
      <c r="M12" s="663"/>
      <c r="N12" s="663"/>
      <c r="O12" s="663"/>
      <c r="P12" s="663"/>
      <c r="Q12" s="664"/>
      <c r="R12" s="665" t="s">
        <v>130</v>
      </c>
      <c r="S12" s="666"/>
      <c r="T12" s="666"/>
      <c r="U12" s="666"/>
      <c r="V12" s="666"/>
      <c r="W12" s="666"/>
      <c r="X12" s="666"/>
      <c r="Y12" s="667"/>
      <c r="Z12" s="668" t="s">
        <v>130</v>
      </c>
      <c r="AA12" s="668"/>
      <c r="AB12" s="668"/>
      <c r="AC12" s="668"/>
      <c r="AD12" s="669" t="s">
        <v>130</v>
      </c>
      <c r="AE12" s="669"/>
      <c r="AF12" s="669"/>
      <c r="AG12" s="669"/>
      <c r="AH12" s="669"/>
      <c r="AI12" s="669"/>
      <c r="AJ12" s="669"/>
      <c r="AK12" s="669"/>
      <c r="AL12" s="670" t="s">
        <v>130</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687219</v>
      </c>
      <c r="BH12" s="666"/>
      <c r="BI12" s="666"/>
      <c r="BJ12" s="666"/>
      <c r="BK12" s="666"/>
      <c r="BL12" s="666"/>
      <c r="BM12" s="666"/>
      <c r="BN12" s="667"/>
      <c r="BO12" s="668">
        <v>45.5</v>
      </c>
      <c r="BP12" s="668"/>
      <c r="BQ12" s="668"/>
      <c r="BR12" s="668"/>
      <c r="BS12" s="669" t="s">
        <v>130</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651850</v>
      </c>
      <c r="CS12" s="666"/>
      <c r="CT12" s="666"/>
      <c r="CU12" s="666"/>
      <c r="CV12" s="666"/>
      <c r="CW12" s="666"/>
      <c r="CX12" s="666"/>
      <c r="CY12" s="667"/>
      <c r="CZ12" s="668">
        <v>4.7</v>
      </c>
      <c r="DA12" s="668"/>
      <c r="DB12" s="668"/>
      <c r="DC12" s="668"/>
      <c r="DD12" s="674">
        <v>37601</v>
      </c>
      <c r="DE12" s="666"/>
      <c r="DF12" s="666"/>
      <c r="DG12" s="666"/>
      <c r="DH12" s="666"/>
      <c r="DI12" s="666"/>
      <c r="DJ12" s="666"/>
      <c r="DK12" s="666"/>
      <c r="DL12" s="666"/>
      <c r="DM12" s="666"/>
      <c r="DN12" s="666"/>
      <c r="DO12" s="666"/>
      <c r="DP12" s="667"/>
      <c r="DQ12" s="674">
        <v>517486</v>
      </c>
      <c r="DR12" s="666"/>
      <c r="DS12" s="666"/>
      <c r="DT12" s="666"/>
      <c r="DU12" s="666"/>
      <c r="DV12" s="666"/>
      <c r="DW12" s="666"/>
      <c r="DX12" s="666"/>
      <c r="DY12" s="666"/>
      <c r="DZ12" s="666"/>
      <c r="EA12" s="666"/>
      <c r="EB12" s="666"/>
      <c r="EC12" s="675"/>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130</v>
      </c>
      <c r="AA13" s="668"/>
      <c r="AB13" s="668"/>
      <c r="AC13" s="668"/>
      <c r="AD13" s="669" t="s">
        <v>130</v>
      </c>
      <c r="AE13" s="669"/>
      <c r="AF13" s="669"/>
      <c r="AG13" s="669"/>
      <c r="AH13" s="669"/>
      <c r="AI13" s="669"/>
      <c r="AJ13" s="669"/>
      <c r="AK13" s="669"/>
      <c r="AL13" s="670" t="s">
        <v>130</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680207</v>
      </c>
      <c r="BH13" s="666"/>
      <c r="BI13" s="666"/>
      <c r="BJ13" s="666"/>
      <c r="BK13" s="666"/>
      <c r="BL13" s="666"/>
      <c r="BM13" s="666"/>
      <c r="BN13" s="667"/>
      <c r="BO13" s="668">
        <v>45</v>
      </c>
      <c r="BP13" s="668"/>
      <c r="BQ13" s="668"/>
      <c r="BR13" s="668"/>
      <c r="BS13" s="669" t="s">
        <v>130</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1280836</v>
      </c>
      <c r="CS13" s="666"/>
      <c r="CT13" s="666"/>
      <c r="CU13" s="666"/>
      <c r="CV13" s="666"/>
      <c r="CW13" s="666"/>
      <c r="CX13" s="666"/>
      <c r="CY13" s="667"/>
      <c r="CZ13" s="668">
        <v>9.3000000000000007</v>
      </c>
      <c r="DA13" s="668"/>
      <c r="DB13" s="668"/>
      <c r="DC13" s="668"/>
      <c r="DD13" s="674">
        <v>1078601</v>
      </c>
      <c r="DE13" s="666"/>
      <c r="DF13" s="666"/>
      <c r="DG13" s="666"/>
      <c r="DH13" s="666"/>
      <c r="DI13" s="666"/>
      <c r="DJ13" s="666"/>
      <c r="DK13" s="666"/>
      <c r="DL13" s="666"/>
      <c r="DM13" s="666"/>
      <c r="DN13" s="666"/>
      <c r="DO13" s="666"/>
      <c r="DP13" s="667"/>
      <c r="DQ13" s="674">
        <v>313873</v>
      </c>
      <c r="DR13" s="666"/>
      <c r="DS13" s="666"/>
      <c r="DT13" s="666"/>
      <c r="DU13" s="666"/>
      <c r="DV13" s="666"/>
      <c r="DW13" s="666"/>
      <c r="DX13" s="666"/>
      <c r="DY13" s="666"/>
      <c r="DZ13" s="666"/>
      <c r="EA13" s="666"/>
      <c r="EB13" s="666"/>
      <c r="EC13" s="675"/>
    </row>
    <row r="14" spans="2:143" ht="11.25" customHeight="1" x14ac:dyDescent="0.2">
      <c r="B14" s="662" t="s">
        <v>256</v>
      </c>
      <c r="C14" s="663"/>
      <c r="D14" s="663"/>
      <c r="E14" s="663"/>
      <c r="F14" s="663"/>
      <c r="G14" s="663"/>
      <c r="H14" s="663"/>
      <c r="I14" s="663"/>
      <c r="J14" s="663"/>
      <c r="K14" s="663"/>
      <c r="L14" s="663"/>
      <c r="M14" s="663"/>
      <c r="N14" s="663"/>
      <c r="O14" s="663"/>
      <c r="P14" s="663"/>
      <c r="Q14" s="664"/>
      <c r="R14" s="665">
        <v>2</v>
      </c>
      <c r="S14" s="666"/>
      <c r="T14" s="666"/>
      <c r="U14" s="666"/>
      <c r="V14" s="666"/>
      <c r="W14" s="666"/>
      <c r="X14" s="666"/>
      <c r="Y14" s="667"/>
      <c r="Z14" s="668">
        <v>0</v>
      </c>
      <c r="AA14" s="668"/>
      <c r="AB14" s="668"/>
      <c r="AC14" s="668"/>
      <c r="AD14" s="669">
        <v>2</v>
      </c>
      <c r="AE14" s="669"/>
      <c r="AF14" s="669"/>
      <c r="AG14" s="669"/>
      <c r="AH14" s="669"/>
      <c r="AI14" s="669"/>
      <c r="AJ14" s="669"/>
      <c r="AK14" s="669"/>
      <c r="AL14" s="670">
        <v>0</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63940</v>
      </c>
      <c r="BH14" s="666"/>
      <c r="BI14" s="666"/>
      <c r="BJ14" s="666"/>
      <c r="BK14" s="666"/>
      <c r="BL14" s="666"/>
      <c r="BM14" s="666"/>
      <c r="BN14" s="667"/>
      <c r="BO14" s="668">
        <v>4.2</v>
      </c>
      <c r="BP14" s="668"/>
      <c r="BQ14" s="668"/>
      <c r="BR14" s="668"/>
      <c r="BS14" s="669" t="s">
        <v>130</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812928</v>
      </c>
      <c r="CS14" s="666"/>
      <c r="CT14" s="666"/>
      <c r="CU14" s="666"/>
      <c r="CV14" s="666"/>
      <c r="CW14" s="666"/>
      <c r="CX14" s="666"/>
      <c r="CY14" s="667"/>
      <c r="CZ14" s="668">
        <v>5.9</v>
      </c>
      <c r="DA14" s="668"/>
      <c r="DB14" s="668"/>
      <c r="DC14" s="668"/>
      <c r="DD14" s="674">
        <v>20658</v>
      </c>
      <c r="DE14" s="666"/>
      <c r="DF14" s="666"/>
      <c r="DG14" s="666"/>
      <c r="DH14" s="666"/>
      <c r="DI14" s="666"/>
      <c r="DJ14" s="666"/>
      <c r="DK14" s="666"/>
      <c r="DL14" s="666"/>
      <c r="DM14" s="666"/>
      <c r="DN14" s="666"/>
      <c r="DO14" s="666"/>
      <c r="DP14" s="667"/>
      <c r="DQ14" s="674">
        <v>408828</v>
      </c>
      <c r="DR14" s="666"/>
      <c r="DS14" s="666"/>
      <c r="DT14" s="666"/>
      <c r="DU14" s="666"/>
      <c r="DV14" s="666"/>
      <c r="DW14" s="666"/>
      <c r="DX14" s="666"/>
      <c r="DY14" s="666"/>
      <c r="DZ14" s="666"/>
      <c r="EA14" s="666"/>
      <c r="EB14" s="666"/>
      <c r="EC14" s="675"/>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116273</v>
      </c>
      <c r="BH15" s="666"/>
      <c r="BI15" s="666"/>
      <c r="BJ15" s="666"/>
      <c r="BK15" s="666"/>
      <c r="BL15" s="666"/>
      <c r="BM15" s="666"/>
      <c r="BN15" s="667"/>
      <c r="BO15" s="668">
        <v>7.7</v>
      </c>
      <c r="BP15" s="668"/>
      <c r="BQ15" s="668"/>
      <c r="BR15" s="668"/>
      <c r="BS15" s="669" t="s">
        <v>130</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698571</v>
      </c>
      <c r="CS15" s="666"/>
      <c r="CT15" s="666"/>
      <c r="CU15" s="666"/>
      <c r="CV15" s="666"/>
      <c r="CW15" s="666"/>
      <c r="CX15" s="666"/>
      <c r="CY15" s="667"/>
      <c r="CZ15" s="668">
        <v>5.0999999999999996</v>
      </c>
      <c r="DA15" s="668"/>
      <c r="DB15" s="668"/>
      <c r="DC15" s="668"/>
      <c r="DD15" s="674">
        <v>42985</v>
      </c>
      <c r="DE15" s="666"/>
      <c r="DF15" s="666"/>
      <c r="DG15" s="666"/>
      <c r="DH15" s="666"/>
      <c r="DI15" s="666"/>
      <c r="DJ15" s="666"/>
      <c r="DK15" s="666"/>
      <c r="DL15" s="666"/>
      <c r="DM15" s="666"/>
      <c r="DN15" s="666"/>
      <c r="DO15" s="666"/>
      <c r="DP15" s="667"/>
      <c r="DQ15" s="674">
        <v>532788</v>
      </c>
      <c r="DR15" s="666"/>
      <c r="DS15" s="666"/>
      <c r="DT15" s="666"/>
      <c r="DU15" s="666"/>
      <c r="DV15" s="666"/>
      <c r="DW15" s="666"/>
      <c r="DX15" s="666"/>
      <c r="DY15" s="666"/>
      <c r="DZ15" s="666"/>
      <c r="EA15" s="666"/>
      <c r="EB15" s="666"/>
      <c r="EC15" s="675"/>
    </row>
    <row r="16" spans="2:143" ht="11.25" customHeight="1" x14ac:dyDescent="0.2">
      <c r="B16" s="662" t="s">
        <v>262</v>
      </c>
      <c r="C16" s="663"/>
      <c r="D16" s="663"/>
      <c r="E16" s="663"/>
      <c r="F16" s="663"/>
      <c r="G16" s="663"/>
      <c r="H16" s="663"/>
      <c r="I16" s="663"/>
      <c r="J16" s="663"/>
      <c r="K16" s="663"/>
      <c r="L16" s="663"/>
      <c r="M16" s="663"/>
      <c r="N16" s="663"/>
      <c r="O16" s="663"/>
      <c r="P16" s="663"/>
      <c r="Q16" s="664"/>
      <c r="R16" s="665">
        <v>10717</v>
      </c>
      <c r="S16" s="666"/>
      <c r="T16" s="666"/>
      <c r="U16" s="666"/>
      <c r="V16" s="666"/>
      <c r="W16" s="666"/>
      <c r="X16" s="666"/>
      <c r="Y16" s="667"/>
      <c r="Z16" s="668">
        <v>0.1</v>
      </c>
      <c r="AA16" s="668"/>
      <c r="AB16" s="668"/>
      <c r="AC16" s="668"/>
      <c r="AD16" s="669">
        <v>10717</v>
      </c>
      <c r="AE16" s="669"/>
      <c r="AF16" s="669"/>
      <c r="AG16" s="669"/>
      <c r="AH16" s="669"/>
      <c r="AI16" s="669"/>
      <c r="AJ16" s="669"/>
      <c r="AK16" s="669"/>
      <c r="AL16" s="670">
        <v>0.1</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v>40618</v>
      </c>
      <c r="CS16" s="666"/>
      <c r="CT16" s="666"/>
      <c r="CU16" s="666"/>
      <c r="CV16" s="666"/>
      <c r="CW16" s="666"/>
      <c r="CX16" s="666"/>
      <c r="CY16" s="667"/>
      <c r="CZ16" s="668">
        <v>0.3</v>
      </c>
      <c r="DA16" s="668"/>
      <c r="DB16" s="668"/>
      <c r="DC16" s="668"/>
      <c r="DD16" s="674" t="s">
        <v>130</v>
      </c>
      <c r="DE16" s="666"/>
      <c r="DF16" s="666"/>
      <c r="DG16" s="666"/>
      <c r="DH16" s="666"/>
      <c r="DI16" s="666"/>
      <c r="DJ16" s="666"/>
      <c r="DK16" s="666"/>
      <c r="DL16" s="666"/>
      <c r="DM16" s="666"/>
      <c r="DN16" s="666"/>
      <c r="DO16" s="666"/>
      <c r="DP16" s="667"/>
      <c r="DQ16" s="674">
        <v>2560</v>
      </c>
      <c r="DR16" s="666"/>
      <c r="DS16" s="666"/>
      <c r="DT16" s="666"/>
      <c r="DU16" s="666"/>
      <c r="DV16" s="666"/>
      <c r="DW16" s="666"/>
      <c r="DX16" s="666"/>
      <c r="DY16" s="666"/>
      <c r="DZ16" s="666"/>
      <c r="EA16" s="666"/>
      <c r="EB16" s="666"/>
      <c r="EC16" s="675"/>
    </row>
    <row r="17" spans="2:133" ht="11.25" customHeight="1" x14ac:dyDescent="0.2">
      <c r="B17" s="662" t="s">
        <v>265</v>
      </c>
      <c r="C17" s="663"/>
      <c r="D17" s="663"/>
      <c r="E17" s="663"/>
      <c r="F17" s="663"/>
      <c r="G17" s="663"/>
      <c r="H17" s="663"/>
      <c r="I17" s="663"/>
      <c r="J17" s="663"/>
      <c r="K17" s="663"/>
      <c r="L17" s="663"/>
      <c r="M17" s="663"/>
      <c r="N17" s="663"/>
      <c r="O17" s="663"/>
      <c r="P17" s="663"/>
      <c r="Q17" s="664"/>
      <c r="R17" s="665">
        <v>20084</v>
      </c>
      <c r="S17" s="666"/>
      <c r="T17" s="666"/>
      <c r="U17" s="666"/>
      <c r="V17" s="666"/>
      <c r="W17" s="666"/>
      <c r="X17" s="666"/>
      <c r="Y17" s="667"/>
      <c r="Z17" s="668">
        <v>0.1</v>
      </c>
      <c r="AA17" s="668"/>
      <c r="AB17" s="668"/>
      <c r="AC17" s="668"/>
      <c r="AD17" s="669">
        <v>20084</v>
      </c>
      <c r="AE17" s="669"/>
      <c r="AF17" s="669"/>
      <c r="AG17" s="669"/>
      <c r="AH17" s="669"/>
      <c r="AI17" s="669"/>
      <c r="AJ17" s="669"/>
      <c r="AK17" s="669"/>
      <c r="AL17" s="670">
        <v>0.3</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130</v>
      </c>
      <c r="BP17" s="668"/>
      <c r="BQ17" s="668"/>
      <c r="BR17" s="668"/>
      <c r="BS17" s="669" t="s">
        <v>130</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1693333</v>
      </c>
      <c r="CS17" s="666"/>
      <c r="CT17" s="666"/>
      <c r="CU17" s="666"/>
      <c r="CV17" s="666"/>
      <c r="CW17" s="666"/>
      <c r="CX17" s="666"/>
      <c r="CY17" s="667"/>
      <c r="CZ17" s="668">
        <v>12.3</v>
      </c>
      <c r="DA17" s="668"/>
      <c r="DB17" s="668"/>
      <c r="DC17" s="668"/>
      <c r="DD17" s="674" t="s">
        <v>130</v>
      </c>
      <c r="DE17" s="666"/>
      <c r="DF17" s="666"/>
      <c r="DG17" s="666"/>
      <c r="DH17" s="666"/>
      <c r="DI17" s="666"/>
      <c r="DJ17" s="666"/>
      <c r="DK17" s="666"/>
      <c r="DL17" s="666"/>
      <c r="DM17" s="666"/>
      <c r="DN17" s="666"/>
      <c r="DO17" s="666"/>
      <c r="DP17" s="667"/>
      <c r="DQ17" s="674">
        <v>1670064</v>
      </c>
      <c r="DR17" s="666"/>
      <c r="DS17" s="666"/>
      <c r="DT17" s="666"/>
      <c r="DU17" s="666"/>
      <c r="DV17" s="666"/>
      <c r="DW17" s="666"/>
      <c r="DX17" s="666"/>
      <c r="DY17" s="666"/>
      <c r="DZ17" s="666"/>
      <c r="EA17" s="666"/>
      <c r="EB17" s="666"/>
      <c r="EC17" s="675"/>
    </row>
    <row r="18" spans="2:133" ht="11.25" customHeight="1" x14ac:dyDescent="0.2">
      <c r="B18" s="662" t="s">
        <v>268</v>
      </c>
      <c r="C18" s="663"/>
      <c r="D18" s="663"/>
      <c r="E18" s="663"/>
      <c r="F18" s="663"/>
      <c r="G18" s="663"/>
      <c r="H18" s="663"/>
      <c r="I18" s="663"/>
      <c r="J18" s="663"/>
      <c r="K18" s="663"/>
      <c r="L18" s="663"/>
      <c r="M18" s="663"/>
      <c r="N18" s="663"/>
      <c r="O18" s="663"/>
      <c r="P18" s="663"/>
      <c r="Q18" s="664"/>
      <c r="R18" s="665">
        <v>42664</v>
      </c>
      <c r="S18" s="666"/>
      <c r="T18" s="666"/>
      <c r="U18" s="666"/>
      <c r="V18" s="666"/>
      <c r="W18" s="666"/>
      <c r="X18" s="666"/>
      <c r="Y18" s="667"/>
      <c r="Z18" s="668">
        <v>0.3</v>
      </c>
      <c r="AA18" s="668"/>
      <c r="AB18" s="668"/>
      <c r="AC18" s="668"/>
      <c r="AD18" s="669">
        <v>42664</v>
      </c>
      <c r="AE18" s="669"/>
      <c r="AF18" s="669"/>
      <c r="AG18" s="669"/>
      <c r="AH18" s="669"/>
      <c r="AI18" s="669"/>
      <c r="AJ18" s="669"/>
      <c r="AK18" s="669"/>
      <c r="AL18" s="670">
        <v>0.60000002384185791</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130</v>
      </c>
      <c r="DA18" s="668"/>
      <c r="DB18" s="668"/>
      <c r="DC18" s="668"/>
      <c r="DD18" s="674" t="s">
        <v>130</v>
      </c>
      <c r="DE18" s="666"/>
      <c r="DF18" s="666"/>
      <c r="DG18" s="666"/>
      <c r="DH18" s="666"/>
      <c r="DI18" s="666"/>
      <c r="DJ18" s="666"/>
      <c r="DK18" s="666"/>
      <c r="DL18" s="666"/>
      <c r="DM18" s="666"/>
      <c r="DN18" s="666"/>
      <c r="DO18" s="666"/>
      <c r="DP18" s="667"/>
      <c r="DQ18" s="674" t="s">
        <v>130</v>
      </c>
      <c r="DR18" s="666"/>
      <c r="DS18" s="666"/>
      <c r="DT18" s="666"/>
      <c r="DU18" s="666"/>
      <c r="DV18" s="666"/>
      <c r="DW18" s="666"/>
      <c r="DX18" s="666"/>
      <c r="DY18" s="666"/>
      <c r="DZ18" s="666"/>
      <c r="EA18" s="666"/>
      <c r="EB18" s="666"/>
      <c r="EC18" s="675"/>
    </row>
    <row r="19" spans="2:133" ht="11.25" customHeight="1" x14ac:dyDescent="0.2">
      <c r="B19" s="662" t="s">
        <v>271</v>
      </c>
      <c r="C19" s="663"/>
      <c r="D19" s="663"/>
      <c r="E19" s="663"/>
      <c r="F19" s="663"/>
      <c r="G19" s="663"/>
      <c r="H19" s="663"/>
      <c r="I19" s="663"/>
      <c r="J19" s="663"/>
      <c r="K19" s="663"/>
      <c r="L19" s="663"/>
      <c r="M19" s="663"/>
      <c r="N19" s="663"/>
      <c r="O19" s="663"/>
      <c r="P19" s="663"/>
      <c r="Q19" s="664"/>
      <c r="R19" s="665">
        <v>7341</v>
      </c>
      <c r="S19" s="666"/>
      <c r="T19" s="666"/>
      <c r="U19" s="666"/>
      <c r="V19" s="666"/>
      <c r="W19" s="666"/>
      <c r="X19" s="666"/>
      <c r="Y19" s="667"/>
      <c r="Z19" s="668">
        <v>0.1</v>
      </c>
      <c r="AA19" s="668"/>
      <c r="AB19" s="668"/>
      <c r="AC19" s="668"/>
      <c r="AD19" s="669">
        <v>7341</v>
      </c>
      <c r="AE19" s="669"/>
      <c r="AF19" s="669"/>
      <c r="AG19" s="669"/>
      <c r="AH19" s="669"/>
      <c r="AI19" s="669"/>
      <c r="AJ19" s="669"/>
      <c r="AK19" s="669"/>
      <c r="AL19" s="670">
        <v>0.1</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6553</v>
      </c>
      <c r="BH19" s="666"/>
      <c r="BI19" s="666"/>
      <c r="BJ19" s="666"/>
      <c r="BK19" s="666"/>
      <c r="BL19" s="666"/>
      <c r="BM19" s="666"/>
      <c r="BN19" s="667"/>
      <c r="BO19" s="668">
        <v>0.4</v>
      </c>
      <c r="BP19" s="668"/>
      <c r="BQ19" s="668"/>
      <c r="BR19" s="668"/>
      <c r="BS19" s="669" t="s">
        <v>130</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2">
      <c r="B20" s="662" t="s">
        <v>274</v>
      </c>
      <c r="C20" s="663"/>
      <c r="D20" s="663"/>
      <c r="E20" s="663"/>
      <c r="F20" s="663"/>
      <c r="G20" s="663"/>
      <c r="H20" s="663"/>
      <c r="I20" s="663"/>
      <c r="J20" s="663"/>
      <c r="K20" s="663"/>
      <c r="L20" s="663"/>
      <c r="M20" s="663"/>
      <c r="N20" s="663"/>
      <c r="O20" s="663"/>
      <c r="P20" s="663"/>
      <c r="Q20" s="664"/>
      <c r="R20" s="665">
        <v>3304</v>
      </c>
      <c r="S20" s="666"/>
      <c r="T20" s="666"/>
      <c r="U20" s="666"/>
      <c r="V20" s="666"/>
      <c r="W20" s="666"/>
      <c r="X20" s="666"/>
      <c r="Y20" s="667"/>
      <c r="Z20" s="668">
        <v>0</v>
      </c>
      <c r="AA20" s="668"/>
      <c r="AB20" s="668"/>
      <c r="AC20" s="668"/>
      <c r="AD20" s="669">
        <v>3304</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6553</v>
      </c>
      <c r="BH20" s="666"/>
      <c r="BI20" s="666"/>
      <c r="BJ20" s="666"/>
      <c r="BK20" s="666"/>
      <c r="BL20" s="666"/>
      <c r="BM20" s="666"/>
      <c r="BN20" s="667"/>
      <c r="BO20" s="668">
        <v>0.4</v>
      </c>
      <c r="BP20" s="668"/>
      <c r="BQ20" s="668"/>
      <c r="BR20" s="668"/>
      <c r="BS20" s="669" t="s">
        <v>130</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13731854</v>
      </c>
      <c r="CS20" s="666"/>
      <c r="CT20" s="666"/>
      <c r="CU20" s="666"/>
      <c r="CV20" s="666"/>
      <c r="CW20" s="666"/>
      <c r="CX20" s="666"/>
      <c r="CY20" s="667"/>
      <c r="CZ20" s="668">
        <v>100</v>
      </c>
      <c r="DA20" s="668"/>
      <c r="DB20" s="668"/>
      <c r="DC20" s="668"/>
      <c r="DD20" s="674">
        <v>2129397</v>
      </c>
      <c r="DE20" s="666"/>
      <c r="DF20" s="666"/>
      <c r="DG20" s="666"/>
      <c r="DH20" s="666"/>
      <c r="DI20" s="666"/>
      <c r="DJ20" s="666"/>
      <c r="DK20" s="666"/>
      <c r="DL20" s="666"/>
      <c r="DM20" s="666"/>
      <c r="DN20" s="666"/>
      <c r="DO20" s="666"/>
      <c r="DP20" s="667"/>
      <c r="DQ20" s="674">
        <v>8399687</v>
      </c>
      <c r="DR20" s="666"/>
      <c r="DS20" s="666"/>
      <c r="DT20" s="666"/>
      <c r="DU20" s="666"/>
      <c r="DV20" s="666"/>
      <c r="DW20" s="666"/>
      <c r="DX20" s="666"/>
      <c r="DY20" s="666"/>
      <c r="DZ20" s="666"/>
      <c r="EA20" s="666"/>
      <c r="EB20" s="666"/>
      <c r="EC20" s="675"/>
    </row>
    <row r="21" spans="2:133" ht="11.25" customHeight="1" x14ac:dyDescent="0.2">
      <c r="B21" s="662" t="s">
        <v>277</v>
      </c>
      <c r="C21" s="663"/>
      <c r="D21" s="663"/>
      <c r="E21" s="663"/>
      <c r="F21" s="663"/>
      <c r="G21" s="663"/>
      <c r="H21" s="663"/>
      <c r="I21" s="663"/>
      <c r="J21" s="663"/>
      <c r="K21" s="663"/>
      <c r="L21" s="663"/>
      <c r="M21" s="663"/>
      <c r="N21" s="663"/>
      <c r="O21" s="663"/>
      <c r="P21" s="663"/>
      <c r="Q21" s="664"/>
      <c r="R21" s="665">
        <v>1067</v>
      </c>
      <c r="S21" s="666"/>
      <c r="T21" s="666"/>
      <c r="U21" s="666"/>
      <c r="V21" s="666"/>
      <c r="W21" s="666"/>
      <c r="X21" s="666"/>
      <c r="Y21" s="667"/>
      <c r="Z21" s="668">
        <v>0</v>
      </c>
      <c r="AA21" s="668"/>
      <c r="AB21" s="668"/>
      <c r="AC21" s="668"/>
      <c r="AD21" s="669">
        <v>1067</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6553</v>
      </c>
      <c r="BH21" s="666"/>
      <c r="BI21" s="666"/>
      <c r="BJ21" s="666"/>
      <c r="BK21" s="666"/>
      <c r="BL21" s="666"/>
      <c r="BM21" s="666"/>
      <c r="BN21" s="667"/>
      <c r="BO21" s="668">
        <v>0.4</v>
      </c>
      <c r="BP21" s="668"/>
      <c r="BQ21" s="668"/>
      <c r="BR21" s="668"/>
      <c r="BS21" s="669" t="s">
        <v>130</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279</v>
      </c>
      <c r="C22" s="704"/>
      <c r="D22" s="704"/>
      <c r="E22" s="704"/>
      <c r="F22" s="704"/>
      <c r="G22" s="704"/>
      <c r="H22" s="704"/>
      <c r="I22" s="704"/>
      <c r="J22" s="704"/>
      <c r="K22" s="704"/>
      <c r="L22" s="704"/>
      <c r="M22" s="704"/>
      <c r="N22" s="704"/>
      <c r="O22" s="704"/>
      <c r="P22" s="704"/>
      <c r="Q22" s="705"/>
      <c r="R22" s="665">
        <v>30952</v>
      </c>
      <c r="S22" s="666"/>
      <c r="T22" s="666"/>
      <c r="U22" s="666"/>
      <c r="V22" s="666"/>
      <c r="W22" s="666"/>
      <c r="X22" s="666"/>
      <c r="Y22" s="667"/>
      <c r="Z22" s="668">
        <v>0.2</v>
      </c>
      <c r="AA22" s="668"/>
      <c r="AB22" s="668"/>
      <c r="AC22" s="668"/>
      <c r="AD22" s="669">
        <v>30952</v>
      </c>
      <c r="AE22" s="669"/>
      <c r="AF22" s="669"/>
      <c r="AG22" s="669"/>
      <c r="AH22" s="669"/>
      <c r="AI22" s="669"/>
      <c r="AJ22" s="669"/>
      <c r="AK22" s="669"/>
      <c r="AL22" s="670">
        <v>0.40000000596046448</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130</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282</v>
      </c>
      <c r="C23" s="663"/>
      <c r="D23" s="663"/>
      <c r="E23" s="663"/>
      <c r="F23" s="663"/>
      <c r="G23" s="663"/>
      <c r="H23" s="663"/>
      <c r="I23" s="663"/>
      <c r="J23" s="663"/>
      <c r="K23" s="663"/>
      <c r="L23" s="663"/>
      <c r="M23" s="663"/>
      <c r="N23" s="663"/>
      <c r="O23" s="663"/>
      <c r="P23" s="663"/>
      <c r="Q23" s="664"/>
      <c r="R23" s="665">
        <v>6228941</v>
      </c>
      <c r="S23" s="666"/>
      <c r="T23" s="666"/>
      <c r="U23" s="666"/>
      <c r="V23" s="666"/>
      <c r="W23" s="666"/>
      <c r="X23" s="666"/>
      <c r="Y23" s="667"/>
      <c r="Z23" s="668">
        <v>42.5</v>
      </c>
      <c r="AA23" s="668"/>
      <c r="AB23" s="668"/>
      <c r="AC23" s="668"/>
      <c r="AD23" s="669">
        <v>5345728</v>
      </c>
      <c r="AE23" s="669"/>
      <c r="AF23" s="669"/>
      <c r="AG23" s="669"/>
      <c r="AH23" s="669"/>
      <c r="AI23" s="669"/>
      <c r="AJ23" s="669"/>
      <c r="AK23" s="669"/>
      <c r="AL23" s="670">
        <v>70.3</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130</v>
      </c>
      <c r="BH23" s="666"/>
      <c r="BI23" s="666"/>
      <c r="BJ23" s="666"/>
      <c r="BK23" s="666"/>
      <c r="BL23" s="666"/>
      <c r="BM23" s="666"/>
      <c r="BN23" s="667"/>
      <c r="BO23" s="668" t="s">
        <v>130</v>
      </c>
      <c r="BP23" s="668"/>
      <c r="BQ23" s="668"/>
      <c r="BR23" s="668"/>
      <c r="BS23" s="669" t="s">
        <v>130</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2">
      <c r="B24" s="662" t="s">
        <v>289</v>
      </c>
      <c r="C24" s="663"/>
      <c r="D24" s="663"/>
      <c r="E24" s="663"/>
      <c r="F24" s="663"/>
      <c r="G24" s="663"/>
      <c r="H24" s="663"/>
      <c r="I24" s="663"/>
      <c r="J24" s="663"/>
      <c r="K24" s="663"/>
      <c r="L24" s="663"/>
      <c r="M24" s="663"/>
      <c r="N24" s="663"/>
      <c r="O24" s="663"/>
      <c r="P24" s="663"/>
      <c r="Q24" s="664"/>
      <c r="R24" s="665">
        <v>5345728</v>
      </c>
      <c r="S24" s="666"/>
      <c r="T24" s="666"/>
      <c r="U24" s="666"/>
      <c r="V24" s="666"/>
      <c r="W24" s="666"/>
      <c r="X24" s="666"/>
      <c r="Y24" s="667"/>
      <c r="Z24" s="668">
        <v>36.5</v>
      </c>
      <c r="AA24" s="668"/>
      <c r="AB24" s="668"/>
      <c r="AC24" s="668"/>
      <c r="AD24" s="669">
        <v>5345728</v>
      </c>
      <c r="AE24" s="669"/>
      <c r="AF24" s="669"/>
      <c r="AG24" s="669"/>
      <c r="AH24" s="669"/>
      <c r="AI24" s="669"/>
      <c r="AJ24" s="669"/>
      <c r="AK24" s="669"/>
      <c r="AL24" s="670">
        <v>70.3</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130</v>
      </c>
      <c r="BP24" s="668"/>
      <c r="BQ24" s="668"/>
      <c r="BR24" s="668"/>
      <c r="BS24" s="669" t="s">
        <v>130</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6653768</v>
      </c>
      <c r="CS24" s="655"/>
      <c r="CT24" s="655"/>
      <c r="CU24" s="655"/>
      <c r="CV24" s="655"/>
      <c r="CW24" s="655"/>
      <c r="CX24" s="655"/>
      <c r="CY24" s="656"/>
      <c r="CZ24" s="659">
        <v>48.5</v>
      </c>
      <c r="DA24" s="660"/>
      <c r="DB24" s="660"/>
      <c r="DC24" s="679"/>
      <c r="DD24" s="706">
        <v>4355826</v>
      </c>
      <c r="DE24" s="655"/>
      <c r="DF24" s="655"/>
      <c r="DG24" s="655"/>
      <c r="DH24" s="655"/>
      <c r="DI24" s="655"/>
      <c r="DJ24" s="655"/>
      <c r="DK24" s="656"/>
      <c r="DL24" s="706">
        <v>4227878</v>
      </c>
      <c r="DM24" s="655"/>
      <c r="DN24" s="655"/>
      <c r="DO24" s="655"/>
      <c r="DP24" s="655"/>
      <c r="DQ24" s="655"/>
      <c r="DR24" s="655"/>
      <c r="DS24" s="655"/>
      <c r="DT24" s="655"/>
      <c r="DU24" s="655"/>
      <c r="DV24" s="656"/>
      <c r="DW24" s="659">
        <v>55.6</v>
      </c>
      <c r="DX24" s="660"/>
      <c r="DY24" s="660"/>
      <c r="DZ24" s="660"/>
      <c r="EA24" s="660"/>
      <c r="EB24" s="660"/>
      <c r="EC24" s="661"/>
    </row>
    <row r="25" spans="2:133" ht="11.25" customHeight="1" x14ac:dyDescent="0.2">
      <c r="B25" s="662" t="s">
        <v>292</v>
      </c>
      <c r="C25" s="663"/>
      <c r="D25" s="663"/>
      <c r="E25" s="663"/>
      <c r="F25" s="663"/>
      <c r="G25" s="663"/>
      <c r="H25" s="663"/>
      <c r="I25" s="663"/>
      <c r="J25" s="663"/>
      <c r="K25" s="663"/>
      <c r="L25" s="663"/>
      <c r="M25" s="663"/>
      <c r="N25" s="663"/>
      <c r="O25" s="663"/>
      <c r="P25" s="663"/>
      <c r="Q25" s="664"/>
      <c r="R25" s="665">
        <v>883213</v>
      </c>
      <c r="S25" s="666"/>
      <c r="T25" s="666"/>
      <c r="U25" s="666"/>
      <c r="V25" s="666"/>
      <c r="W25" s="666"/>
      <c r="X25" s="666"/>
      <c r="Y25" s="667"/>
      <c r="Z25" s="668">
        <v>6</v>
      </c>
      <c r="AA25" s="668"/>
      <c r="AB25" s="668"/>
      <c r="AC25" s="668"/>
      <c r="AD25" s="669" t="s">
        <v>130</v>
      </c>
      <c r="AE25" s="669"/>
      <c r="AF25" s="669"/>
      <c r="AG25" s="669"/>
      <c r="AH25" s="669"/>
      <c r="AI25" s="669"/>
      <c r="AJ25" s="669"/>
      <c r="AK25" s="669"/>
      <c r="AL25" s="670" t="s">
        <v>130</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130</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2952657</v>
      </c>
      <c r="CS25" s="699"/>
      <c r="CT25" s="699"/>
      <c r="CU25" s="699"/>
      <c r="CV25" s="699"/>
      <c r="CW25" s="699"/>
      <c r="CX25" s="699"/>
      <c r="CY25" s="700"/>
      <c r="CZ25" s="670">
        <v>21.5</v>
      </c>
      <c r="DA25" s="701"/>
      <c r="DB25" s="701"/>
      <c r="DC25" s="707"/>
      <c r="DD25" s="674">
        <v>2324934</v>
      </c>
      <c r="DE25" s="699"/>
      <c r="DF25" s="699"/>
      <c r="DG25" s="699"/>
      <c r="DH25" s="699"/>
      <c r="DI25" s="699"/>
      <c r="DJ25" s="699"/>
      <c r="DK25" s="700"/>
      <c r="DL25" s="674">
        <v>2206782</v>
      </c>
      <c r="DM25" s="699"/>
      <c r="DN25" s="699"/>
      <c r="DO25" s="699"/>
      <c r="DP25" s="699"/>
      <c r="DQ25" s="699"/>
      <c r="DR25" s="699"/>
      <c r="DS25" s="699"/>
      <c r="DT25" s="699"/>
      <c r="DU25" s="699"/>
      <c r="DV25" s="700"/>
      <c r="DW25" s="670">
        <v>29</v>
      </c>
      <c r="DX25" s="701"/>
      <c r="DY25" s="701"/>
      <c r="DZ25" s="701"/>
      <c r="EA25" s="701"/>
      <c r="EB25" s="701"/>
      <c r="EC25" s="702"/>
    </row>
    <row r="26" spans="2:133" ht="11.25" customHeight="1" x14ac:dyDescent="0.2">
      <c r="B26" s="662" t="s">
        <v>295</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68" t="s">
        <v>130</v>
      </c>
      <c r="AA26" s="668"/>
      <c r="AB26" s="668"/>
      <c r="AC26" s="668"/>
      <c r="AD26" s="669" t="s">
        <v>130</v>
      </c>
      <c r="AE26" s="669"/>
      <c r="AF26" s="669"/>
      <c r="AG26" s="669"/>
      <c r="AH26" s="669"/>
      <c r="AI26" s="669"/>
      <c r="AJ26" s="669"/>
      <c r="AK26" s="669"/>
      <c r="AL26" s="670" t="s">
        <v>130</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1690261</v>
      </c>
      <c r="CS26" s="666"/>
      <c r="CT26" s="666"/>
      <c r="CU26" s="666"/>
      <c r="CV26" s="666"/>
      <c r="CW26" s="666"/>
      <c r="CX26" s="666"/>
      <c r="CY26" s="667"/>
      <c r="CZ26" s="670">
        <v>12.3</v>
      </c>
      <c r="DA26" s="701"/>
      <c r="DB26" s="701"/>
      <c r="DC26" s="707"/>
      <c r="DD26" s="674">
        <v>1070129</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701"/>
      <c r="DY26" s="701"/>
      <c r="DZ26" s="701"/>
      <c r="EA26" s="701"/>
      <c r="EB26" s="701"/>
      <c r="EC26" s="702"/>
    </row>
    <row r="27" spans="2:133" ht="11.25" customHeight="1" x14ac:dyDescent="0.2">
      <c r="B27" s="662" t="s">
        <v>298</v>
      </c>
      <c r="C27" s="663"/>
      <c r="D27" s="663"/>
      <c r="E27" s="663"/>
      <c r="F27" s="663"/>
      <c r="G27" s="663"/>
      <c r="H27" s="663"/>
      <c r="I27" s="663"/>
      <c r="J27" s="663"/>
      <c r="K27" s="663"/>
      <c r="L27" s="663"/>
      <c r="M27" s="663"/>
      <c r="N27" s="663"/>
      <c r="O27" s="663"/>
      <c r="P27" s="663"/>
      <c r="Q27" s="664"/>
      <c r="R27" s="665">
        <v>8421005</v>
      </c>
      <c r="S27" s="666"/>
      <c r="T27" s="666"/>
      <c r="U27" s="666"/>
      <c r="V27" s="666"/>
      <c r="W27" s="666"/>
      <c r="X27" s="666"/>
      <c r="Y27" s="667"/>
      <c r="Z27" s="668">
        <v>57.5</v>
      </c>
      <c r="AA27" s="668"/>
      <c r="AB27" s="668"/>
      <c r="AC27" s="668"/>
      <c r="AD27" s="669">
        <v>7537792</v>
      </c>
      <c r="AE27" s="669"/>
      <c r="AF27" s="669"/>
      <c r="AG27" s="669"/>
      <c r="AH27" s="669"/>
      <c r="AI27" s="669"/>
      <c r="AJ27" s="669"/>
      <c r="AK27" s="669"/>
      <c r="AL27" s="670">
        <v>99.199996948242188</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1509981</v>
      </c>
      <c r="BH27" s="666"/>
      <c r="BI27" s="666"/>
      <c r="BJ27" s="666"/>
      <c r="BK27" s="666"/>
      <c r="BL27" s="666"/>
      <c r="BM27" s="666"/>
      <c r="BN27" s="667"/>
      <c r="BO27" s="668">
        <v>100</v>
      </c>
      <c r="BP27" s="668"/>
      <c r="BQ27" s="668"/>
      <c r="BR27" s="668"/>
      <c r="BS27" s="669" t="s">
        <v>130</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2007778</v>
      </c>
      <c r="CS27" s="699"/>
      <c r="CT27" s="699"/>
      <c r="CU27" s="699"/>
      <c r="CV27" s="699"/>
      <c r="CW27" s="699"/>
      <c r="CX27" s="699"/>
      <c r="CY27" s="700"/>
      <c r="CZ27" s="670">
        <v>14.6</v>
      </c>
      <c r="DA27" s="701"/>
      <c r="DB27" s="701"/>
      <c r="DC27" s="707"/>
      <c r="DD27" s="674">
        <v>360828</v>
      </c>
      <c r="DE27" s="699"/>
      <c r="DF27" s="699"/>
      <c r="DG27" s="699"/>
      <c r="DH27" s="699"/>
      <c r="DI27" s="699"/>
      <c r="DJ27" s="699"/>
      <c r="DK27" s="700"/>
      <c r="DL27" s="674">
        <v>351032</v>
      </c>
      <c r="DM27" s="699"/>
      <c r="DN27" s="699"/>
      <c r="DO27" s="699"/>
      <c r="DP27" s="699"/>
      <c r="DQ27" s="699"/>
      <c r="DR27" s="699"/>
      <c r="DS27" s="699"/>
      <c r="DT27" s="699"/>
      <c r="DU27" s="699"/>
      <c r="DV27" s="700"/>
      <c r="DW27" s="670">
        <v>4.5999999999999996</v>
      </c>
      <c r="DX27" s="701"/>
      <c r="DY27" s="701"/>
      <c r="DZ27" s="701"/>
      <c r="EA27" s="701"/>
      <c r="EB27" s="701"/>
      <c r="EC27" s="702"/>
    </row>
    <row r="28" spans="2:133" ht="11.25" customHeight="1" x14ac:dyDescent="0.2">
      <c r="B28" s="662" t="s">
        <v>301</v>
      </c>
      <c r="C28" s="663"/>
      <c r="D28" s="663"/>
      <c r="E28" s="663"/>
      <c r="F28" s="663"/>
      <c r="G28" s="663"/>
      <c r="H28" s="663"/>
      <c r="I28" s="663"/>
      <c r="J28" s="663"/>
      <c r="K28" s="663"/>
      <c r="L28" s="663"/>
      <c r="M28" s="663"/>
      <c r="N28" s="663"/>
      <c r="O28" s="663"/>
      <c r="P28" s="663"/>
      <c r="Q28" s="664"/>
      <c r="R28" s="665">
        <v>1282</v>
      </c>
      <c r="S28" s="666"/>
      <c r="T28" s="666"/>
      <c r="U28" s="666"/>
      <c r="V28" s="666"/>
      <c r="W28" s="666"/>
      <c r="X28" s="666"/>
      <c r="Y28" s="667"/>
      <c r="Z28" s="668">
        <v>0</v>
      </c>
      <c r="AA28" s="668"/>
      <c r="AB28" s="668"/>
      <c r="AC28" s="668"/>
      <c r="AD28" s="669">
        <v>1282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1693333</v>
      </c>
      <c r="CS28" s="666"/>
      <c r="CT28" s="666"/>
      <c r="CU28" s="666"/>
      <c r="CV28" s="666"/>
      <c r="CW28" s="666"/>
      <c r="CX28" s="666"/>
      <c r="CY28" s="667"/>
      <c r="CZ28" s="670">
        <v>12.3</v>
      </c>
      <c r="DA28" s="701"/>
      <c r="DB28" s="701"/>
      <c r="DC28" s="707"/>
      <c r="DD28" s="674">
        <v>1670064</v>
      </c>
      <c r="DE28" s="666"/>
      <c r="DF28" s="666"/>
      <c r="DG28" s="666"/>
      <c r="DH28" s="666"/>
      <c r="DI28" s="666"/>
      <c r="DJ28" s="666"/>
      <c r="DK28" s="667"/>
      <c r="DL28" s="674">
        <v>1670064</v>
      </c>
      <c r="DM28" s="666"/>
      <c r="DN28" s="666"/>
      <c r="DO28" s="666"/>
      <c r="DP28" s="666"/>
      <c r="DQ28" s="666"/>
      <c r="DR28" s="666"/>
      <c r="DS28" s="666"/>
      <c r="DT28" s="666"/>
      <c r="DU28" s="666"/>
      <c r="DV28" s="667"/>
      <c r="DW28" s="670">
        <v>22</v>
      </c>
      <c r="DX28" s="701"/>
      <c r="DY28" s="701"/>
      <c r="DZ28" s="701"/>
      <c r="EA28" s="701"/>
      <c r="EB28" s="701"/>
      <c r="EC28" s="702"/>
    </row>
    <row r="29" spans="2:133" ht="11.25" customHeight="1" x14ac:dyDescent="0.2">
      <c r="B29" s="662" t="s">
        <v>303</v>
      </c>
      <c r="C29" s="663"/>
      <c r="D29" s="663"/>
      <c r="E29" s="663"/>
      <c r="F29" s="663"/>
      <c r="G29" s="663"/>
      <c r="H29" s="663"/>
      <c r="I29" s="663"/>
      <c r="J29" s="663"/>
      <c r="K29" s="663"/>
      <c r="L29" s="663"/>
      <c r="M29" s="663"/>
      <c r="N29" s="663"/>
      <c r="O29" s="663"/>
      <c r="P29" s="663"/>
      <c r="Q29" s="664"/>
      <c r="R29" s="665">
        <v>408790</v>
      </c>
      <c r="S29" s="666"/>
      <c r="T29" s="666"/>
      <c r="U29" s="666"/>
      <c r="V29" s="666"/>
      <c r="W29" s="666"/>
      <c r="X29" s="666"/>
      <c r="Y29" s="667"/>
      <c r="Z29" s="668">
        <v>2.8</v>
      </c>
      <c r="AA29" s="668"/>
      <c r="AB29" s="668"/>
      <c r="AC29" s="668"/>
      <c r="AD29" s="669" t="s">
        <v>130</v>
      </c>
      <c r="AE29" s="669"/>
      <c r="AF29" s="669"/>
      <c r="AG29" s="669"/>
      <c r="AH29" s="669"/>
      <c r="AI29" s="669"/>
      <c r="AJ29" s="669"/>
      <c r="AK29" s="669"/>
      <c r="AL29" s="670" t="s">
        <v>130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70</v>
      </c>
      <c r="CG29" s="681"/>
      <c r="CH29" s="681"/>
      <c r="CI29" s="681"/>
      <c r="CJ29" s="681"/>
      <c r="CK29" s="681"/>
      <c r="CL29" s="681"/>
      <c r="CM29" s="681"/>
      <c r="CN29" s="681"/>
      <c r="CO29" s="681"/>
      <c r="CP29" s="681"/>
      <c r="CQ29" s="682"/>
      <c r="CR29" s="665">
        <v>1693333</v>
      </c>
      <c r="CS29" s="699"/>
      <c r="CT29" s="699"/>
      <c r="CU29" s="699"/>
      <c r="CV29" s="699"/>
      <c r="CW29" s="699"/>
      <c r="CX29" s="699"/>
      <c r="CY29" s="700"/>
      <c r="CZ29" s="670">
        <v>12.3</v>
      </c>
      <c r="DA29" s="701"/>
      <c r="DB29" s="701"/>
      <c r="DC29" s="707"/>
      <c r="DD29" s="674">
        <v>1670064</v>
      </c>
      <c r="DE29" s="699"/>
      <c r="DF29" s="699"/>
      <c r="DG29" s="699"/>
      <c r="DH29" s="699"/>
      <c r="DI29" s="699"/>
      <c r="DJ29" s="699"/>
      <c r="DK29" s="700"/>
      <c r="DL29" s="674">
        <v>1670064</v>
      </c>
      <c r="DM29" s="699"/>
      <c r="DN29" s="699"/>
      <c r="DO29" s="699"/>
      <c r="DP29" s="699"/>
      <c r="DQ29" s="699"/>
      <c r="DR29" s="699"/>
      <c r="DS29" s="699"/>
      <c r="DT29" s="699"/>
      <c r="DU29" s="699"/>
      <c r="DV29" s="700"/>
      <c r="DW29" s="670">
        <v>22</v>
      </c>
      <c r="DX29" s="701"/>
      <c r="DY29" s="701"/>
      <c r="DZ29" s="701"/>
      <c r="EA29" s="701"/>
      <c r="EB29" s="701"/>
      <c r="EC29" s="702"/>
    </row>
    <row r="30" spans="2:133" ht="11.25" customHeight="1" x14ac:dyDescent="0.2">
      <c r="B30" s="662" t="s">
        <v>305</v>
      </c>
      <c r="C30" s="663"/>
      <c r="D30" s="663"/>
      <c r="E30" s="663"/>
      <c r="F30" s="663"/>
      <c r="G30" s="663"/>
      <c r="H30" s="663"/>
      <c r="I30" s="663"/>
      <c r="J30" s="663"/>
      <c r="K30" s="663"/>
      <c r="L30" s="663"/>
      <c r="M30" s="663"/>
      <c r="N30" s="663"/>
      <c r="O30" s="663"/>
      <c r="P30" s="663"/>
      <c r="Q30" s="664"/>
      <c r="R30" s="665">
        <v>71967</v>
      </c>
      <c r="S30" s="666"/>
      <c r="T30" s="666"/>
      <c r="U30" s="666"/>
      <c r="V30" s="666"/>
      <c r="W30" s="666"/>
      <c r="X30" s="666"/>
      <c r="Y30" s="667"/>
      <c r="Z30" s="668">
        <v>0.5</v>
      </c>
      <c r="AA30" s="668"/>
      <c r="AB30" s="668"/>
      <c r="AC30" s="668"/>
      <c r="AD30" s="669">
        <v>12575</v>
      </c>
      <c r="AE30" s="669"/>
      <c r="AF30" s="669"/>
      <c r="AG30" s="669"/>
      <c r="AH30" s="669"/>
      <c r="AI30" s="669"/>
      <c r="AJ30" s="669"/>
      <c r="AK30" s="669"/>
      <c r="AL30" s="670">
        <v>0.2</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1645973</v>
      </c>
      <c r="CS30" s="666"/>
      <c r="CT30" s="666"/>
      <c r="CU30" s="666"/>
      <c r="CV30" s="666"/>
      <c r="CW30" s="666"/>
      <c r="CX30" s="666"/>
      <c r="CY30" s="667"/>
      <c r="CZ30" s="670">
        <v>12</v>
      </c>
      <c r="DA30" s="701"/>
      <c r="DB30" s="701"/>
      <c r="DC30" s="707"/>
      <c r="DD30" s="674">
        <v>1623457</v>
      </c>
      <c r="DE30" s="666"/>
      <c r="DF30" s="666"/>
      <c r="DG30" s="666"/>
      <c r="DH30" s="666"/>
      <c r="DI30" s="666"/>
      <c r="DJ30" s="666"/>
      <c r="DK30" s="667"/>
      <c r="DL30" s="674">
        <v>1623457</v>
      </c>
      <c r="DM30" s="666"/>
      <c r="DN30" s="666"/>
      <c r="DO30" s="666"/>
      <c r="DP30" s="666"/>
      <c r="DQ30" s="666"/>
      <c r="DR30" s="666"/>
      <c r="DS30" s="666"/>
      <c r="DT30" s="666"/>
      <c r="DU30" s="666"/>
      <c r="DV30" s="667"/>
      <c r="DW30" s="670">
        <v>21.4</v>
      </c>
      <c r="DX30" s="701"/>
      <c r="DY30" s="701"/>
      <c r="DZ30" s="701"/>
      <c r="EA30" s="701"/>
      <c r="EB30" s="701"/>
      <c r="EC30" s="702"/>
    </row>
    <row r="31" spans="2:133" ht="11.25" customHeight="1" x14ac:dyDescent="0.2">
      <c r="B31" s="662" t="s">
        <v>309</v>
      </c>
      <c r="C31" s="663"/>
      <c r="D31" s="663"/>
      <c r="E31" s="663"/>
      <c r="F31" s="663"/>
      <c r="G31" s="663"/>
      <c r="H31" s="663"/>
      <c r="I31" s="663"/>
      <c r="J31" s="663"/>
      <c r="K31" s="663"/>
      <c r="L31" s="663"/>
      <c r="M31" s="663"/>
      <c r="N31" s="663"/>
      <c r="O31" s="663"/>
      <c r="P31" s="663"/>
      <c r="Q31" s="664"/>
      <c r="R31" s="665">
        <v>61706</v>
      </c>
      <c r="S31" s="666"/>
      <c r="T31" s="666"/>
      <c r="U31" s="666"/>
      <c r="V31" s="666"/>
      <c r="W31" s="666"/>
      <c r="X31" s="666"/>
      <c r="Y31" s="667"/>
      <c r="Z31" s="668">
        <v>0.4</v>
      </c>
      <c r="AA31" s="668"/>
      <c r="AB31" s="668"/>
      <c r="AC31" s="668"/>
      <c r="AD31" s="669" t="s">
        <v>130</v>
      </c>
      <c r="AE31" s="669"/>
      <c r="AF31" s="669"/>
      <c r="AG31" s="669"/>
      <c r="AH31" s="669"/>
      <c r="AI31" s="669"/>
      <c r="AJ31" s="669"/>
      <c r="AK31" s="669"/>
      <c r="AL31" s="670" t="s">
        <v>130</v>
      </c>
      <c r="AM31" s="671"/>
      <c r="AN31" s="671"/>
      <c r="AO31" s="672"/>
      <c r="AP31" s="725" t="s">
        <v>310</v>
      </c>
      <c r="AQ31" s="726"/>
      <c r="AR31" s="726"/>
      <c r="AS31" s="726"/>
      <c r="AT31" s="731" t="s">
        <v>311</v>
      </c>
      <c r="AU31" s="360"/>
      <c r="AV31" s="360"/>
      <c r="AW31" s="360"/>
      <c r="AX31" s="651" t="s">
        <v>188</v>
      </c>
      <c r="AY31" s="652"/>
      <c r="AZ31" s="652"/>
      <c r="BA31" s="652"/>
      <c r="BB31" s="652"/>
      <c r="BC31" s="652"/>
      <c r="BD31" s="652"/>
      <c r="BE31" s="652"/>
      <c r="BF31" s="653"/>
      <c r="BG31" s="724">
        <v>98.9</v>
      </c>
      <c r="BH31" s="720"/>
      <c r="BI31" s="720"/>
      <c r="BJ31" s="720"/>
      <c r="BK31" s="720"/>
      <c r="BL31" s="720"/>
      <c r="BM31" s="660">
        <v>96.7</v>
      </c>
      <c r="BN31" s="720"/>
      <c r="BO31" s="720"/>
      <c r="BP31" s="720"/>
      <c r="BQ31" s="721"/>
      <c r="BR31" s="724">
        <v>98.3</v>
      </c>
      <c r="BS31" s="720"/>
      <c r="BT31" s="720"/>
      <c r="BU31" s="720"/>
      <c r="BV31" s="720"/>
      <c r="BW31" s="720"/>
      <c r="BX31" s="660">
        <v>96.3</v>
      </c>
      <c r="BY31" s="720"/>
      <c r="BZ31" s="720"/>
      <c r="CA31" s="720"/>
      <c r="CB31" s="721"/>
      <c r="CD31" s="716"/>
      <c r="CE31" s="717"/>
      <c r="CF31" s="680" t="s">
        <v>312</v>
      </c>
      <c r="CG31" s="681"/>
      <c r="CH31" s="681"/>
      <c r="CI31" s="681"/>
      <c r="CJ31" s="681"/>
      <c r="CK31" s="681"/>
      <c r="CL31" s="681"/>
      <c r="CM31" s="681"/>
      <c r="CN31" s="681"/>
      <c r="CO31" s="681"/>
      <c r="CP31" s="681"/>
      <c r="CQ31" s="682"/>
      <c r="CR31" s="665">
        <v>47360</v>
      </c>
      <c r="CS31" s="699"/>
      <c r="CT31" s="699"/>
      <c r="CU31" s="699"/>
      <c r="CV31" s="699"/>
      <c r="CW31" s="699"/>
      <c r="CX31" s="699"/>
      <c r="CY31" s="700"/>
      <c r="CZ31" s="670">
        <v>0.3</v>
      </c>
      <c r="DA31" s="701"/>
      <c r="DB31" s="701"/>
      <c r="DC31" s="707"/>
      <c r="DD31" s="674">
        <v>46607</v>
      </c>
      <c r="DE31" s="699"/>
      <c r="DF31" s="699"/>
      <c r="DG31" s="699"/>
      <c r="DH31" s="699"/>
      <c r="DI31" s="699"/>
      <c r="DJ31" s="699"/>
      <c r="DK31" s="700"/>
      <c r="DL31" s="674">
        <v>46607</v>
      </c>
      <c r="DM31" s="699"/>
      <c r="DN31" s="699"/>
      <c r="DO31" s="699"/>
      <c r="DP31" s="699"/>
      <c r="DQ31" s="699"/>
      <c r="DR31" s="699"/>
      <c r="DS31" s="699"/>
      <c r="DT31" s="699"/>
      <c r="DU31" s="699"/>
      <c r="DV31" s="700"/>
      <c r="DW31" s="670">
        <v>0.6</v>
      </c>
      <c r="DX31" s="701"/>
      <c r="DY31" s="701"/>
      <c r="DZ31" s="701"/>
      <c r="EA31" s="701"/>
      <c r="EB31" s="701"/>
      <c r="EC31" s="702"/>
    </row>
    <row r="32" spans="2:133" ht="11.25" customHeight="1" x14ac:dyDescent="0.2">
      <c r="B32" s="662" t="s">
        <v>313</v>
      </c>
      <c r="C32" s="663"/>
      <c r="D32" s="663"/>
      <c r="E32" s="663"/>
      <c r="F32" s="663"/>
      <c r="G32" s="663"/>
      <c r="H32" s="663"/>
      <c r="I32" s="663"/>
      <c r="J32" s="663"/>
      <c r="K32" s="663"/>
      <c r="L32" s="663"/>
      <c r="M32" s="663"/>
      <c r="N32" s="663"/>
      <c r="O32" s="663"/>
      <c r="P32" s="663"/>
      <c r="Q32" s="664"/>
      <c r="R32" s="665">
        <v>2383555</v>
      </c>
      <c r="S32" s="666"/>
      <c r="T32" s="666"/>
      <c r="U32" s="666"/>
      <c r="V32" s="666"/>
      <c r="W32" s="666"/>
      <c r="X32" s="666"/>
      <c r="Y32" s="667"/>
      <c r="Z32" s="668">
        <v>16.3</v>
      </c>
      <c r="AA32" s="668"/>
      <c r="AB32" s="668"/>
      <c r="AC32" s="668"/>
      <c r="AD32" s="669" t="s">
        <v>130</v>
      </c>
      <c r="AE32" s="669"/>
      <c r="AF32" s="669"/>
      <c r="AG32" s="669"/>
      <c r="AH32" s="669"/>
      <c r="AI32" s="669"/>
      <c r="AJ32" s="669"/>
      <c r="AK32" s="669"/>
      <c r="AL32" s="670" t="s">
        <v>130</v>
      </c>
      <c r="AM32" s="671"/>
      <c r="AN32" s="671"/>
      <c r="AO32" s="672"/>
      <c r="AP32" s="727"/>
      <c r="AQ32" s="728"/>
      <c r="AR32" s="728"/>
      <c r="AS32" s="728"/>
      <c r="AT32" s="732"/>
      <c r="AU32" s="361" t="s">
        <v>314</v>
      </c>
      <c r="AV32" s="361"/>
      <c r="AW32" s="361"/>
      <c r="AX32" s="662" t="s">
        <v>315</v>
      </c>
      <c r="AY32" s="663"/>
      <c r="AZ32" s="663"/>
      <c r="BA32" s="663"/>
      <c r="BB32" s="663"/>
      <c r="BC32" s="663"/>
      <c r="BD32" s="663"/>
      <c r="BE32" s="663"/>
      <c r="BF32" s="664"/>
      <c r="BG32" s="734">
        <v>98.9</v>
      </c>
      <c r="BH32" s="699"/>
      <c r="BI32" s="699"/>
      <c r="BJ32" s="699"/>
      <c r="BK32" s="699"/>
      <c r="BL32" s="699"/>
      <c r="BM32" s="671">
        <v>96.7</v>
      </c>
      <c r="BN32" s="722"/>
      <c r="BO32" s="722"/>
      <c r="BP32" s="722"/>
      <c r="BQ32" s="723"/>
      <c r="BR32" s="734">
        <v>98.3</v>
      </c>
      <c r="BS32" s="699"/>
      <c r="BT32" s="699"/>
      <c r="BU32" s="699"/>
      <c r="BV32" s="699"/>
      <c r="BW32" s="699"/>
      <c r="BX32" s="671">
        <v>96.3</v>
      </c>
      <c r="BY32" s="722"/>
      <c r="BZ32" s="722"/>
      <c r="CA32" s="722"/>
      <c r="CB32" s="723"/>
      <c r="CD32" s="718"/>
      <c r="CE32" s="719"/>
      <c r="CF32" s="680" t="s">
        <v>316</v>
      </c>
      <c r="CG32" s="681"/>
      <c r="CH32" s="681"/>
      <c r="CI32" s="681"/>
      <c r="CJ32" s="681"/>
      <c r="CK32" s="681"/>
      <c r="CL32" s="681"/>
      <c r="CM32" s="681"/>
      <c r="CN32" s="681"/>
      <c r="CO32" s="681"/>
      <c r="CP32" s="681"/>
      <c r="CQ32" s="682"/>
      <c r="CR32" s="665" t="s">
        <v>130</v>
      </c>
      <c r="CS32" s="666"/>
      <c r="CT32" s="666"/>
      <c r="CU32" s="666"/>
      <c r="CV32" s="666"/>
      <c r="CW32" s="666"/>
      <c r="CX32" s="666"/>
      <c r="CY32" s="667"/>
      <c r="CZ32" s="670" t="s">
        <v>130</v>
      </c>
      <c r="DA32" s="701"/>
      <c r="DB32" s="701"/>
      <c r="DC32" s="707"/>
      <c r="DD32" s="674" t="s">
        <v>130</v>
      </c>
      <c r="DE32" s="666"/>
      <c r="DF32" s="666"/>
      <c r="DG32" s="666"/>
      <c r="DH32" s="666"/>
      <c r="DI32" s="666"/>
      <c r="DJ32" s="666"/>
      <c r="DK32" s="667"/>
      <c r="DL32" s="674" t="s">
        <v>130</v>
      </c>
      <c r="DM32" s="666"/>
      <c r="DN32" s="666"/>
      <c r="DO32" s="666"/>
      <c r="DP32" s="666"/>
      <c r="DQ32" s="666"/>
      <c r="DR32" s="666"/>
      <c r="DS32" s="666"/>
      <c r="DT32" s="666"/>
      <c r="DU32" s="666"/>
      <c r="DV32" s="667"/>
      <c r="DW32" s="670" t="s">
        <v>130</v>
      </c>
      <c r="DX32" s="701"/>
      <c r="DY32" s="701"/>
      <c r="DZ32" s="701"/>
      <c r="EA32" s="701"/>
      <c r="EB32" s="701"/>
      <c r="EC32" s="702"/>
    </row>
    <row r="33" spans="2:133" ht="11.25" customHeight="1" x14ac:dyDescent="0.2">
      <c r="B33" s="703" t="s">
        <v>317</v>
      </c>
      <c r="C33" s="704"/>
      <c r="D33" s="704"/>
      <c r="E33" s="704"/>
      <c r="F33" s="704"/>
      <c r="G33" s="704"/>
      <c r="H33" s="704"/>
      <c r="I33" s="704"/>
      <c r="J33" s="704"/>
      <c r="K33" s="704"/>
      <c r="L33" s="704"/>
      <c r="M33" s="704"/>
      <c r="N33" s="704"/>
      <c r="O33" s="704"/>
      <c r="P33" s="704"/>
      <c r="Q33" s="705"/>
      <c r="R33" s="665" t="s">
        <v>130</v>
      </c>
      <c r="S33" s="666"/>
      <c r="T33" s="666"/>
      <c r="U33" s="666"/>
      <c r="V33" s="666"/>
      <c r="W33" s="666"/>
      <c r="X33" s="666"/>
      <c r="Y33" s="667"/>
      <c r="Z33" s="668" t="s">
        <v>130</v>
      </c>
      <c r="AA33" s="668"/>
      <c r="AB33" s="668"/>
      <c r="AC33" s="668"/>
      <c r="AD33" s="669" t="s">
        <v>130</v>
      </c>
      <c r="AE33" s="669"/>
      <c r="AF33" s="669"/>
      <c r="AG33" s="669"/>
      <c r="AH33" s="669"/>
      <c r="AI33" s="669"/>
      <c r="AJ33" s="669"/>
      <c r="AK33" s="669"/>
      <c r="AL33" s="670" t="s">
        <v>130</v>
      </c>
      <c r="AM33" s="671"/>
      <c r="AN33" s="671"/>
      <c r="AO33" s="672"/>
      <c r="AP33" s="729"/>
      <c r="AQ33" s="730"/>
      <c r="AR33" s="730"/>
      <c r="AS33" s="730"/>
      <c r="AT33" s="733"/>
      <c r="AU33" s="362"/>
      <c r="AV33" s="362"/>
      <c r="AW33" s="362"/>
      <c r="AX33" s="709" t="s">
        <v>318</v>
      </c>
      <c r="AY33" s="710"/>
      <c r="AZ33" s="710"/>
      <c r="BA33" s="710"/>
      <c r="BB33" s="710"/>
      <c r="BC33" s="710"/>
      <c r="BD33" s="710"/>
      <c r="BE33" s="710"/>
      <c r="BF33" s="711"/>
      <c r="BG33" s="735">
        <v>98.9</v>
      </c>
      <c r="BH33" s="736"/>
      <c r="BI33" s="736"/>
      <c r="BJ33" s="736"/>
      <c r="BK33" s="736"/>
      <c r="BL33" s="736"/>
      <c r="BM33" s="737">
        <v>96.3</v>
      </c>
      <c r="BN33" s="736"/>
      <c r="BO33" s="736"/>
      <c r="BP33" s="736"/>
      <c r="BQ33" s="738"/>
      <c r="BR33" s="735">
        <v>98.2</v>
      </c>
      <c r="BS33" s="736"/>
      <c r="BT33" s="736"/>
      <c r="BU33" s="736"/>
      <c r="BV33" s="736"/>
      <c r="BW33" s="736"/>
      <c r="BX33" s="737">
        <v>95.8</v>
      </c>
      <c r="BY33" s="736"/>
      <c r="BZ33" s="736"/>
      <c r="CA33" s="736"/>
      <c r="CB33" s="738"/>
      <c r="CD33" s="680" t="s">
        <v>319</v>
      </c>
      <c r="CE33" s="681"/>
      <c r="CF33" s="681"/>
      <c r="CG33" s="681"/>
      <c r="CH33" s="681"/>
      <c r="CI33" s="681"/>
      <c r="CJ33" s="681"/>
      <c r="CK33" s="681"/>
      <c r="CL33" s="681"/>
      <c r="CM33" s="681"/>
      <c r="CN33" s="681"/>
      <c r="CO33" s="681"/>
      <c r="CP33" s="681"/>
      <c r="CQ33" s="682"/>
      <c r="CR33" s="665">
        <v>4908071</v>
      </c>
      <c r="CS33" s="699"/>
      <c r="CT33" s="699"/>
      <c r="CU33" s="699"/>
      <c r="CV33" s="699"/>
      <c r="CW33" s="699"/>
      <c r="CX33" s="699"/>
      <c r="CY33" s="700"/>
      <c r="CZ33" s="670">
        <v>35.700000000000003</v>
      </c>
      <c r="DA33" s="701"/>
      <c r="DB33" s="701"/>
      <c r="DC33" s="707"/>
      <c r="DD33" s="674">
        <v>3542166</v>
      </c>
      <c r="DE33" s="699"/>
      <c r="DF33" s="699"/>
      <c r="DG33" s="699"/>
      <c r="DH33" s="699"/>
      <c r="DI33" s="699"/>
      <c r="DJ33" s="699"/>
      <c r="DK33" s="700"/>
      <c r="DL33" s="674">
        <v>2080174</v>
      </c>
      <c r="DM33" s="699"/>
      <c r="DN33" s="699"/>
      <c r="DO33" s="699"/>
      <c r="DP33" s="699"/>
      <c r="DQ33" s="699"/>
      <c r="DR33" s="699"/>
      <c r="DS33" s="699"/>
      <c r="DT33" s="699"/>
      <c r="DU33" s="699"/>
      <c r="DV33" s="700"/>
      <c r="DW33" s="670">
        <v>27.4</v>
      </c>
      <c r="DX33" s="701"/>
      <c r="DY33" s="701"/>
      <c r="DZ33" s="701"/>
      <c r="EA33" s="701"/>
      <c r="EB33" s="701"/>
      <c r="EC33" s="702"/>
    </row>
    <row r="34" spans="2:133" ht="11.25" customHeight="1" x14ac:dyDescent="0.2">
      <c r="B34" s="662" t="s">
        <v>320</v>
      </c>
      <c r="C34" s="663"/>
      <c r="D34" s="663"/>
      <c r="E34" s="663"/>
      <c r="F34" s="663"/>
      <c r="G34" s="663"/>
      <c r="H34" s="663"/>
      <c r="I34" s="663"/>
      <c r="J34" s="663"/>
      <c r="K34" s="663"/>
      <c r="L34" s="663"/>
      <c r="M34" s="663"/>
      <c r="N34" s="663"/>
      <c r="O34" s="663"/>
      <c r="P34" s="663"/>
      <c r="Q34" s="664"/>
      <c r="R34" s="665">
        <v>696458</v>
      </c>
      <c r="S34" s="666"/>
      <c r="T34" s="666"/>
      <c r="U34" s="666"/>
      <c r="V34" s="666"/>
      <c r="W34" s="666"/>
      <c r="X34" s="666"/>
      <c r="Y34" s="667"/>
      <c r="Z34" s="668">
        <v>4.8</v>
      </c>
      <c r="AA34" s="668"/>
      <c r="AB34" s="668"/>
      <c r="AC34" s="668"/>
      <c r="AD34" s="669" t="s">
        <v>130</v>
      </c>
      <c r="AE34" s="669"/>
      <c r="AF34" s="669"/>
      <c r="AG34" s="669"/>
      <c r="AH34" s="669"/>
      <c r="AI34" s="669"/>
      <c r="AJ34" s="669"/>
      <c r="AK34" s="669"/>
      <c r="AL34" s="670" t="s">
        <v>130</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5">
        <v>1374451</v>
      </c>
      <c r="CS34" s="666"/>
      <c r="CT34" s="666"/>
      <c r="CU34" s="666"/>
      <c r="CV34" s="666"/>
      <c r="CW34" s="666"/>
      <c r="CX34" s="666"/>
      <c r="CY34" s="667"/>
      <c r="CZ34" s="670">
        <v>10</v>
      </c>
      <c r="DA34" s="701"/>
      <c r="DB34" s="701"/>
      <c r="DC34" s="707"/>
      <c r="DD34" s="674">
        <v>878306</v>
      </c>
      <c r="DE34" s="666"/>
      <c r="DF34" s="666"/>
      <c r="DG34" s="666"/>
      <c r="DH34" s="666"/>
      <c r="DI34" s="666"/>
      <c r="DJ34" s="666"/>
      <c r="DK34" s="667"/>
      <c r="DL34" s="674">
        <v>672483</v>
      </c>
      <c r="DM34" s="666"/>
      <c r="DN34" s="666"/>
      <c r="DO34" s="666"/>
      <c r="DP34" s="666"/>
      <c r="DQ34" s="666"/>
      <c r="DR34" s="666"/>
      <c r="DS34" s="666"/>
      <c r="DT34" s="666"/>
      <c r="DU34" s="666"/>
      <c r="DV34" s="667"/>
      <c r="DW34" s="670">
        <v>8.8000000000000007</v>
      </c>
      <c r="DX34" s="701"/>
      <c r="DY34" s="701"/>
      <c r="DZ34" s="701"/>
      <c r="EA34" s="701"/>
      <c r="EB34" s="701"/>
      <c r="EC34" s="702"/>
    </row>
    <row r="35" spans="2:133" ht="11.25" customHeight="1" x14ac:dyDescent="0.2">
      <c r="B35" s="662" t="s">
        <v>322</v>
      </c>
      <c r="C35" s="663"/>
      <c r="D35" s="663"/>
      <c r="E35" s="663"/>
      <c r="F35" s="663"/>
      <c r="G35" s="663"/>
      <c r="H35" s="663"/>
      <c r="I35" s="663"/>
      <c r="J35" s="663"/>
      <c r="K35" s="663"/>
      <c r="L35" s="663"/>
      <c r="M35" s="663"/>
      <c r="N35" s="663"/>
      <c r="O35" s="663"/>
      <c r="P35" s="663"/>
      <c r="Q35" s="664"/>
      <c r="R35" s="665">
        <v>21367</v>
      </c>
      <c r="S35" s="666"/>
      <c r="T35" s="666"/>
      <c r="U35" s="666"/>
      <c r="V35" s="666"/>
      <c r="W35" s="666"/>
      <c r="X35" s="666"/>
      <c r="Y35" s="667"/>
      <c r="Z35" s="668">
        <v>0.1</v>
      </c>
      <c r="AA35" s="668"/>
      <c r="AB35" s="668"/>
      <c r="AC35" s="668"/>
      <c r="AD35" s="669">
        <v>10745</v>
      </c>
      <c r="AE35" s="669"/>
      <c r="AF35" s="669"/>
      <c r="AG35" s="669"/>
      <c r="AH35" s="669"/>
      <c r="AI35" s="669"/>
      <c r="AJ35" s="669"/>
      <c r="AK35" s="669"/>
      <c r="AL35" s="670">
        <v>0.1</v>
      </c>
      <c r="AM35" s="671"/>
      <c r="AN35" s="671"/>
      <c r="AO35" s="672"/>
      <c r="AP35" s="218"/>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130614</v>
      </c>
      <c r="CS35" s="699"/>
      <c r="CT35" s="699"/>
      <c r="CU35" s="699"/>
      <c r="CV35" s="699"/>
      <c r="CW35" s="699"/>
      <c r="CX35" s="699"/>
      <c r="CY35" s="700"/>
      <c r="CZ35" s="670">
        <v>1</v>
      </c>
      <c r="DA35" s="701"/>
      <c r="DB35" s="701"/>
      <c r="DC35" s="707"/>
      <c r="DD35" s="674">
        <v>111060</v>
      </c>
      <c r="DE35" s="699"/>
      <c r="DF35" s="699"/>
      <c r="DG35" s="699"/>
      <c r="DH35" s="699"/>
      <c r="DI35" s="699"/>
      <c r="DJ35" s="699"/>
      <c r="DK35" s="700"/>
      <c r="DL35" s="674">
        <v>23836</v>
      </c>
      <c r="DM35" s="699"/>
      <c r="DN35" s="699"/>
      <c r="DO35" s="699"/>
      <c r="DP35" s="699"/>
      <c r="DQ35" s="699"/>
      <c r="DR35" s="699"/>
      <c r="DS35" s="699"/>
      <c r="DT35" s="699"/>
      <c r="DU35" s="699"/>
      <c r="DV35" s="700"/>
      <c r="DW35" s="670">
        <v>0.3</v>
      </c>
      <c r="DX35" s="701"/>
      <c r="DY35" s="701"/>
      <c r="DZ35" s="701"/>
      <c r="EA35" s="701"/>
      <c r="EB35" s="701"/>
      <c r="EC35" s="702"/>
    </row>
    <row r="36" spans="2:133" ht="11.25" customHeight="1" x14ac:dyDescent="0.2">
      <c r="B36" s="662" t="s">
        <v>326</v>
      </c>
      <c r="C36" s="663"/>
      <c r="D36" s="663"/>
      <c r="E36" s="663"/>
      <c r="F36" s="663"/>
      <c r="G36" s="663"/>
      <c r="H36" s="663"/>
      <c r="I36" s="663"/>
      <c r="J36" s="663"/>
      <c r="K36" s="663"/>
      <c r="L36" s="663"/>
      <c r="M36" s="663"/>
      <c r="N36" s="663"/>
      <c r="O36" s="663"/>
      <c r="P36" s="663"/>
      <c r="Q36" s="664"/>
      <c r="R36" s="665">
        <v>307069</v>
      </c>
      <c r="S36" s="666"/>
      <c r="T36" s="666"/>
      <c r="U36" s="666"/>
      <c r="V36" s="666"/>
      <c r="W36" s="666"/>
      <c r="X36" s="666"/>
      <c r="Y36" s="667"/>
      <c r="Z36" s="668">
        <v>2.1</v>
      </c>
      <c r="AA36" s="668"/>
      <c r="AB36" s="668"/>
      <c r="AC36" s="668"/>
      <c r="AD36" s="669" t="s">
        <v>130</v>
      </c>
      <c r="AE36" s="669"/>
      <c r="AF36" s="669"/>
      <c r="AG36" s="669"/>
      <c r="AH36" s="669"/>
      <c r="AI36" s="669"/>
      <c r="AJ36" s="669"/>
      <c r="AK36" s="669"/>
      <c r="AL36" s="670" t="s">
        <v>130</v>
      </c>
      <c r="AM36" s="671"/>
      <c r="AN36" s="671"/>
      <c r="AO36" s="672"/>
      <c r="AP36" s="218"/>
      <c r="AQ36" s="739" t="s">
        <v>327</v>
      </c>
      <c r="AR36" s="740"/>
      <c r="AS36" s="740"/>
      <c r="AT36" s="740"/>
      <c r="AU36" s="740"/>
      <c r="AV36" s="740"/>
      <c r="AW36" s="740"/>
      <c r="AX36" s="740"/>
      <c r="AY36" s="741"/>
      <c r="AZ36" s="654">
        <v>1455587</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40945</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1360333</v>
      </c>
      <c r="CS36" s="666"/>
      <c r="CT36" s="666"/>
      <c r="CU36" s="666"/>
      <c r="CV36" s="666"/>
      <c r="CW36" s="666"/>
      <c r="CX36" s="666"/>
      <c r="CY36" s="667"/>
      <c r="CZ36" s="670">
        <v>9.9</v>
      </c>
      <c r="DA36" s="701"/>
      <c r="DB36" s="701"/>
      <c r="DC36" s="707"/>
      <c r="DD36" s="674">
        <v>1039334</v>
      </c>
      <c r="DE36" s="666"/>
      <c r="DF36" s="666"/>
      <c r="DG36" s="666"/>
      <c r="DH36" s="666"/>
      <c r="DI36" s="666"/>
      <c r="DJ36" s="666"/>
      <c r="DK36" s="667"/>
      <c r="DL36" s="674">
        <v>288034</v>
      </c>
      <c r="DM36" s="666"/>
      <c r="DN36" s="666"/>
      <c r="DO36" s="666"/>
      <c r="DP36" s="666"/>
      <c r="DQ36" s="666"/>
      <c r="DR36" s="666"/>
      <c r="DS36" s="666"/>
      <c r="DT36" s="666"/>
      <c r="DU36" s="666"/>
      <c r="DV36" s="667"/>
      <c r="DW36" s="670">
        <v>3.8</v>
      </c>
      <c r="DX36" s="701"/>
      <c r="DY36" s="701"/>
      <c r="DZ36" s="701"/>
      <c r="EA36" s="701"/>
      <c r="EB36" s="701"/>
      <c r="EC36" s="702"/>
    </row>
    <row r="37" spans="2:133" ht="11.25" customHeight="1" x14ac:dyDescent="0.2">
      <c r="B37" s="662" t="s">
        <v>330</v>
      </c>
      <c r="C37" s="663"/>
      <c r="D37" s="663"/>
      <c r="E37" s="663"/>
      <c r="F37" s="663"/>
      <c r="G37" s="663"/>
      <c r="H37" s="663"/>
      <c r="I37" s="663"/>
      <c r="J37" s="663"/>
      <c r="K37" s="663"/>
      <c r="L37" s="663"/>
      <c r="M37" s="663"/>
      <c r="N37" s="663"/>
      <c r="O37" s="663"/>
      <c r="P37" s="663"/>
      <c r="Q37" s="664"/>
      <c r="R37" s="665">
        <v>310166</v>
      </c>
      <c r="S37" s="666"/>
      <c r="T37" s="666"/>
      <c r="U37" s="666"/>
      <c r="V37" s="666"/>
      <c r="W37" s="666"/>
      <c r="X37" s="666"/>
      <c r="Y37" s="667"/>
      <c r="Z37" s="668">
        <v>2.1</v>
      </c>
      <c r="AA37" s="668"/>
      <c r="AB37" s="668"/>
      <c r="AC37" s="668"/>
      <c r="AD37" s="669" t="s">
        <v>130</v>
      </c>
      <c r="AE37" s="669"/>
      <c r="AF37" s="669"/>
      <c r="AG37" s="669"/>
      <c r="AH37" s="669"/>
      <c r="AI37" s="669"/>
      <c r="AJ37" s="669"/>
      <c r="AK37" s="669"/>
      <c r="AL37" s="670" t="s">
        <v>130</v>
      </c>
      <c r="AM37" s="671"/>
      <c r="AN37" s="671"/>
      <c r="AO37" s="672"/>
      <c r="AQ37" s="743" t="s">
        <v>331</v>
      </c>
      <c r="AR37" s="744"/>
      <c r="AS37" s="744"/>
      <c r="AT37" s="744"/>
      <c r="AU37" s="744"/>
      <c r="AV37" s="744"/>
      <c r="AW37" s="744"/>
      <c r="AX37" s="744"/>
      <c r="AY37" s="745"/>
      <c r="AZ37" s="665">
        <v>197628</v>
      </c>
      <c r="BA37" s="666"/>
      <c r="BB37" s="666"/>
      <c r="BC37" s="666"/>
      <c r="BD37" s="699"/>
      <c r="BE37" s="699"/>
      <c r="BF37" s="723"/>
      <c r="BG37" s="680" t="s">
        <v>332</v>
      </c>
      <c r="BH37" s="681"/>
      <c r="BI37" s="681"/>
      <c r="BJ37" s="681"/>
      <c r="BK37" s="681"/>
      <c r="BL37" s="681"/>
      <c r="BM37" s="681"/>
      <c r="BN37" s="681"/>
      <c r="BO37" s="681"/>
      <c r="BP37" s="681"/>
      <c r="BQ37" s="681"/>
      <c r="BR37" s="681"/>
      <c r="BS37" s="681"/>
      <c r="BT37" s="681"/>
      <c r="BU37" s="682"/>
      <c r="BV37" s="665">
        <v>40945</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50571</v>
      </c>
      <c r="CS37" s="699"/>
      <c r="CT37" s="699"/>
      <c r="CU37" s="699"/>
      <c r="CV37" s="699"/>
      <c r="CW37" s="699"/>
      <c r="CX37" s="699"/>
      <c r="CY37" s="700"/>
      <c r="CZ37" s="670">
        <v>0.4</v>
      </c>
      <c r="DA37" s="701"/>
      <c r="DB37" s="701"/>
      <c r="DC37" s="707"/>
      <c r="DD37" s="674">
        <v>50571</v>
      </c>
      <c r="DE37" s="699"/>
      <c r="DF37" s="699"/>
      <c r="DG37" s="699"/>
      <c r="DH37" s="699"/>
      <c r="DI37" s="699"/>
      <c r="DJ37" s="699"/>
      <c r="DK37" s="700"/>
      <c r="DL37" s="674">
        <v>50571</v>
      </c>
      <c r="DM37" s="699"/>
      <c r="DN37" s="699"/>
      <c r="DO37" s="699"/>
      <c r="DP37" s="699"/>
      <c r="DQ37" s="699"/>
      <c r="DR37" s="699"/>
      <c r="DS37" s="699"/>
      <c r="DT37" s="699"/>
      <c r="DU37" s="699"/>
      <c r="DV37" s="700"/>
      <c r="DW37" s="670">
        <v>0.7</v>
      </c>
      <c r="DX37" s="701"/>
      <c r="DY37" s="701"/>
      <c r="DZ37" s="701"/>
      <c r="EA37" s="701"/>
      <c r="EB37" s="701"/>
      <c r="EC37" s="702"/>
    </row>
    <row r="38" spans="2:133" ht="11.25" customHeight="1" x14ac:dyDescent="0.2">
      <c r="B38" s="662" t="s">
        <v>334</v>
      </c>
      <c r="C38" s="663"/>
      <c r="D38" s="663"/>
      <c r="E38" s="663"/>
      <c r="F38" s="663"/>
      <c r="G38" s="663"/>
      <c r="H38" s="663"/>
      <c r="I38" s="663"/>
      <c r="J38" s="663"/>
      <c r="K38" s="663"/>
      <c r="L38" s="663"/>
      <c r="M38" s="663"/>
      <c r="N38" s="663"/>
      <c r="O38" s="663"/>
      <c r="P38" s="663"/>
      <c r="Q38" s="664"/>
      <c r="R38" s="665">
        <v>426765</v>
      </c>
      <c r="S38" s="666"/>
      <c r="T38" s="666"/>
      <c r="U38" s="666"/>
      <c r="V38" s="666"/>
      <c r="W38" s="666"/>
      <c r="X38" s="666"/>
      <c r="Y38" s="667"/>
      <c r="Z38" s="668">
        <v>2.9</v>
      </c>
      <c r="AA38" s="668"/>
      <c r="AB38" s="668"/>
      <c r="AC38" s="668"/>
      <c r="AD38" s="669" t="s">
        <v>130</v>
      </c>
      <c r="AE38" s="669"/>
      <c r="AF38" s="669"/>
      <c r="AG38" s="669"/>
      <c r="AH38" s="669"/>
      <c r="AI38" s="669"/>
      <c r="AJ38" s="669"/>
      <c r="AK38" s="669"/>
      <c r="AL38" s="670" t="s">
        <v>130</v>
      </c>
      <c r="AM38" s="671"/>
      <c r="AN38" s="671"/>
      <c r="AO38" s="672"/>
      <c r="AQ38" s="743" t="s">
        <v>335</v>
      </c>
      <c r="AR38" s="744"/>
      <c r="AS38" s="744"/>
      <c r="AT38" s="744"/>
      <c r="AU38" s="744"/>
      <c r="AV38" s="744"/>
      <c r="AW38" s="744"/>
      <c r="AX38" s="744"/>
      <c r="AY38" s="745"/>
      <c r="AZ38" s="665">
        <v>172811</v>
      </c>
      <c r="BA38" s="666"/>
      <c r="BB38" s="666"/>
      <c r="BC38" s="666"/>
      <c r="BD38" s="699"/>
      <c r="BE38" s="699"/>
      <c r="BF38" s="723"/>
      <c r="BG38" s="680" t="s">
        <v>336</v>
      </c>
      <c r="BH38" s="681"/>
      <c r="BI38" s="681"/>
      <c r="BJ38" s="681"/>
      <c r="BK38" s="681"/>
      <c r="BL38" s="681"/>
      <c r="BM38" s="681"/>
      <c r="BN38" s="681"/>
      <c r="BO38" s="681"/>
      <c r="BP38" s="681"/>
      <c r="BQ38" s="681"/>
      <c r="BR38" s="681"/>
      <c r="BS38" s="681"/>
      <c r="BT38" s="681"/>
      <c r="BU38" s="682"/>
      <c r="BV38" s="665">
        <v>2908</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1085148</v>
      </c>
      <c r="CS38" s="666"/>
      <c r="CT38" s="666"/>
      <c r="CU38" s="666"/>
      <c r="CV38" s="666"/>
      <c r="CW38" s="666"/>
      <c r="CX38" s="666"/>
      <c r="CY38" s="667"/>
      <c r="CZ38" s="670">
        <v>7.9</v>
      </c>
      <c r="DA38" s="701"/>
      <c r="DB38" s="701"/>
      <c r="DC38" s="707"/>
      <c r="DD38" s="674">
        <v>932190</v>
      </c>
      <c r="DE38" s="666"/>
      <c r="DF38" s="666"/>
      <c r="DG38" s="666"/>
      <c r="DH38" s="666"/>
      <c r="DI38" s="666"/>
      <c r="DJ38" s="666"/>
      <c r="DK38" s="667"/>
      <c r="DL38" s="674">
        <v>932190</v>
      </c>
      <c r="DM38" s="666"/>
      <c r="DN38" s="666"/>
      <c r="DO38" s="666"/>
      <c r="DP38" s="666"/>
      <c r="DQ38" s="666"/>
      <c r="DR38" s="666"/>
      <c r="DS38" s="666"/>
      <c r="DT38" s="666"/>
      <c r="DU38" s="666"/>
      <c r="DV38" s="667"/>
      <c r="DW38" s="670">
        <v>12.3</v>
      </c>
      <c r="DX38" s="701"/>
      <c r="DY38" s="701"/>
      <c r="DZ38" s="701"/>
      <c r="EA38" s="701"/>
      <c r="EB38" s="701"/>
      <c r="EC38" s="702"/>
    </row>
    <row r="39" spans="2:133" ht="11.25" customHeight="1" x14ac:dyDescent="0.2">
      <c r="B39" s="662" t="s">
        <v>338</v>
      </c>
      <c r="C39" s="663"/>
      <c r="D39" s="663"/>
      <c r="E39" s="663"/>
      <c r="F39" s="663"/>
      <c r="G39" s="663"/>
      <c r="H39" s="663"/>
      <c r="I39" s="663"/>
      <c r="J39" s="663"/>
      <c r="K39" s="663"/>
      <c r="L39" s="663"/>
      <c r="M39" s="663"/>
      <c r="N39" s="663"/>
      <c r="O39" s="663"/>
      <c r="P39" s="663"/>
      <c r="Q39" s="664"/>
      <c r="R39" s="665">
        <v>386872</v>
      </c>
      <c r="S39" s="666"/>
      <c r="T39" s="666"/>
      <c r="U39" s="666"/>
      <c r="V39" s="666"/>
      <c r="W39" s="666"/>
      <c r="X39" s="666"/>
      <c r="Y39" s="667"/>
      <c r="Z39" s="668">
        <v>2.6</v>
      </c>
      <c r="AA39" s="668"/>
      <c r="AB39" s="668"/>
      <c r="AC39" s="668"/>
      <c r="AD39" s="669">
        <v>37612</v>
      </c>
      <c r="AE39" s="669"/>
      <c r="AF39" s="669"/>
      <c r="AG39" s="669"/>
      <c r="AH39" s="669"/>
      <c r="AI39" s="669"/>
      <c r="AJ39" s="669"/>
      <c r="AK39" s="669"/>
      <c r="AL39" s="670">
        <v>0.5</v>
      </c>
      <c r="AM39" s="671"/>
      <c r="AN39" s="671"/>
      <c r="AO39" s="672"/>
      <c r="AQ39" s="743" t="s">
        <v>339</v>
      </c>
      <c r="AR39" s="744"/>
      <c r="AS39" s="744"/>
      <c r="AT39" s="744"/>
      <c r="AU39" s="744"/>
      <c r="AV39" s="744"/>
      <c r="AW39" s="744"/>
      <c r="AX39" s="744"/>
      <c r="AY39" s="745"/>
      <c r="AZ39" s="665">
        <v>31951</v>
      </c>
      <c r="BA39" s="666"/>
      <c r="BB39" s="666"/>
      <c r="BC39" s="666"/>
      <c r="BD39" s="699"/>
      <c r="BE39" s="699"/>
      <c r="BF39" s="723"/>
      <c r="BG39" s="680" t="s">
        <v>340</v>
      </c>
      <c r="BH39" s="681"/>
      <c r="BI39" s="681"/>
      <c r="BJ39" s="681"/>
      <c r="BK39" s="681"/>
      <c r="BL39" s="681"/>
      <c r="BM39" s="681"/>
      <c r="BN39" s="681"/>
      <c r="BO39" s="681"/>
      <c r="BP39" s="681"/>
      <c r="BQ39" s="681"/>
      <c r="BR39" s="681"/>
      <c r="BS39" s="681"/>
      <c r="BT39" s="681"/>
      <c r="BU39" s="682"/>
      <c r="BV39" s="665">
        <v>4329</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696459</v>
      </c>
      <c r="CS39" s="699"/>
      <c r="CT39" s="699"/>
      <c r="CU39" s="699"/>
      <c r="CV39" s="699"/>
      <c r="CW39" s="699"/>
      <c r="CX39" s="699"/>
      <c r="CY39" s="700"/>
      <c r="CZ39" s="670">
        <v>5.0999999999999996</v>
      </c>
      <c r="DA39" s="701"/>
      <c r="DB39" s="701"/>
      <c r="DC39" s="707"/>
      <c r="DD39" s="674">
        <v>411495</v>
      </c>
      <c r="DE39" s="699"/>
      <c r="DF39" s="699"/>
      <c r="DG39" s="699"/>
      <c r="DH39" s="699"/>
      <c r="DI39" s="699"/>
      <c r="DJ39" s="699"/>
      <c r="DK39" s="700"/>
      <c r="DL39" s="674" t="s">
        <v>130</v>
      </c>
      <c r="DM39" s="699"/>
      <c r="DN39" s="699"/>
      <c r="DO39" s="699"/>
      <c r="DP39" s="699"/>
      <c r="DQ39" s="699"/>
      <c r="DR39" s="699"/>
      <c r="DS39" s="699"/>
      <c r="DT39" s="699"/>
      <c r="DU39" s="699"/>
      <c r="DV39" s="700"/>
      <c r="DW39" s="670" t="s">
        <v>130</v>
      </c>
      <c r="DX39" s="701"/>
      <c r="DY39" s="701"/>
      <c r="DZ39" s="701"/>
      <c r="EA39" s="701"/>
      <c r="EB39" s="701"/>
      <c r="EC39" s="702"/>
    </row>
    <row r="40" spans="2:133" ht="11.25" customHeight="1" x14ac:dyDescent="0.2">
      <c r="B40" s="662" t="s">
        <v>342</v>
      </c>
      <c r="C40" s="663"/>
      <c r="D40" s="663"/>
      <c r="E40" s="663"/>
      <c r="F40" s="663"/>
      <c r="G40" s="663"/>
      <c r="H40" s="663"/>
      <c r="I40" s="663"/>
      <c r="J40" s="663"/>
      <c r="K40" s="663"/>
      <c r="L40" s="663"/>
      <c r="M40" s="663"/>
      <c r="N40" s="663"/>
      <c r="O40" s="663"/>
      <c r="P40" s="663"/>
      <c r="Q40" s="664"/>
      <c r="R40" s="665">
        <v>1156900</v>
      </c>
      <c r="S40" s="666"/>
      <c r="T40" s="666"/>
      <c r="U40" s="666"/>
      <c r="V40" s="666"/>
      <c r="W40" s="666"/>
      <c r="X40" s="666"/>
      <c r="Y40" s="667"/>
      <c r="Z40" s="668">
        <v>7.9</v>
      </c>
      <c r="AA40" s="668"/>
      <c r="AB40" s="668"/>
      <c r="AC40" s="668"/>
      <c r="AD40" s="669" t="s">
        <v>130</v>
      </c>
      <c r="AE40" s="669"/>
      <c r="AF40" s="669"/>
      <c r="AG40" s="669"/>
      <c r="AH40" s="669"/>
      <c r="AI40" s="669"/>
      <c r="AJ40" s="669"/>
      <c r="AK40" s="669"/>
      <c r="AL40" s="670" t="s">
        <v>130</v>
      </c>
      <c r="AM40" s="671"/>
      <c r="AN40" s="671"/>
      <c r="AO40" s="672"/>
      <c r="AQ40" s="743" t="s">
        <v>343</v>
      </c>
      <c r="AR40" s="744"/>
      <c r="AS40" s="744"/>
      <c r="AT40" s="744"/>
      <c r="AU40" s="744"/>
      <c r="AV40" s="744"/>
      <c r="AW40" s="744"/>
      <c r="AX40" s="744"/>
      <c r="AY40" s="745"/>
      <c r="AZ40" s="665" t="s">
        <v>130</v>
      </c>
      <c r="BA40" s="666"/>
      <c r="BB40" s="666"/>
      <c r="BC40" s="666"/>
      <c r="BD40" s="699"/>
      <c r="BE40" s="699"/>
      <c r="BF40" s="723"/>
      <c r="BG40" s="746" t="s">
        <v>344</v>
      </c>
      <c r="BH40" s="747"/>
      <c r="BI40" s="747"/>
      <c r="BJ40" s="747"/>
      <c r="BK40" s="747"/>
      <c r="BL40" s="363"/>
      <c r="BM40" s="681" t="s">
        <v>345</v>
      </c>
      <c r="BN40" s="681"/>
      <c r="BO40" s="681"/>
      <c r="BP40" s="681"/>
      <c r="BQ40" s="681"/>
      <c r="BR40" s="681"/>
      <c r="BS40" s="681"/>
      <c r="BT40" s="681"/>
      <c r="BU40" s="682"/>
      <c r="BV40" s="665">
        <v>74</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261066</v>
      </c>
      <c r="CS40" s="666"/>
      <c r="CT40" s="666"/>
      <c r="CU40" s="666"/>
      <c r="CV40" s="666"/>
      <c r="CW40" s="666"/>
      <c r="CX40" s="666"/>
      <c r="CY40" s="667"/>
      <c r="CZ40" s="670">
        <v>1.9</v>
      </c>
      <c r="DA40" s="701"/>
      <c r="DB40" s="701"/>
      <c r="DC40" s="707"/>
      <c r="DD40" s="674">
        <v>169781</v>
      </c>
      <c r="DE40" s="666"/>
      <c r="DF40" s="666"/>
      <c r="DG40" s="666"/>
      <c r="DH40" s="666"/>
      <c r="DI40" s="666"/>
      <c r="DJ40" s="666"/>
      <c r="DK40" s="667"/>
      <c r="DL40" s="674">
        <v>163631</v>
      </c>
      <c r="DM40" s="666"/>
      <c r="DN40" s="666"/>
      <c r="DO40" s="666"/>
      <c r="DP40" s="666"/>
      <c r="DQ40" s="666"/>
      <c r="DR40" s="666"/>
      <c r="DS40" s="666"/>
      <c r="DT40" s="666"/>
      <c r="DU40" s="666"/>
      <c r="DV40" s="667"/>
      <c r="DW40" s="670">
        <v>2.2000000000000002</v>
      </c>
      <c r="DX40" s="701"/>
      <c r="DY40" s="701"/>
      <c r="DZ40" s="701"/>
      <c r="EA40" s="701"/>
      <c r="EB40" s="701"/>
      <c r="EC40" s="702"/>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130</v>
      </c>
      <c r="AE41" s="669"/>
      <c r="AF41" s="669"/>
      <c r="AG41" s="669"/>
      <c r="AH41" s="669"/>
      <c r="AI41" s="669"/>
      <c r="AJ41" s="669"/>
      <c r="AK41" s="669"/>
      <c r="AL41" s="670" t="s">
        <v>130</v>
      </c>
      <c r="AM41" s="671"/>
      <c r="AN41" s="671"/>
      <c r="AO41" s="672"/>
      <c r="AQ41" s="743" t="s">
        <v>348</v>
      </c>
      <c r="AR41" s="744"/>
      <c r="AS41" s="744"/>
      <c r="AT41" s="744"/>
      <c r="AU41" s="744"/>
      <c r="AV41" s="744"/>
      <c r="AW41" s="744"/>
      <c r="AX41" s="744"/>
      <c r="AY41" s="745"/>
      <c r="AZ41" s="665">
        <v>189865</v>
      </c>
      <c r="BA41" s="666"/>
      <c r="BB41" s="666"/>
      <c r="BC41" s="666"/>
      <c r="BD41" s="699"/>
      <c r="BE41" s="699"/>
      <c r="BF41" s="723"/>
      <c r="BG41" s="746"/>
      <c r="BH41" s="747"/>
      <c r="BI41" s="747"/>
      <c r="BJ41" s="747"/>
      <c r="BK41" s="747"/>
      <c r="BL41" s="363"/>
      <c r="BM41" s="681" t="s">
        <v>349</v>
      </c>
      <c r="BN41" s="681"/>
      <c r="BO41" s="681"/>
      <c r="BP41" s="681"/>
      <c r="BQ41" s="681"/>
      <c r="BR41" s="681"/>
      <c r="BS41" s="681"/>
      <c r="BT41" s="681"/>
      <c r="BU41" s="682"/>
      <c r="BV41" s="665" t="s">
        <v>130</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130</v>
      </c>
      <c r="CS41" s="699"/>
      <c r="CT41" s="699"/>
      <c r="CU41" s="699"/>
      <c r="CV41" s="699"/>
      <c r="CW41" s="699"/>
      <c r="CX41" s="699"/>
      <c r="CY41" s="700"/>
      <c r="CZ41" s="670" t="s">
        <v>130</v>
      </c>
      <c r="DA41" s="701"/>
      <c r="DB41" s="701"/>
      <c r="DC41" s="707"/>
      <c r="DD41" s="674" t="s">
        <v>130</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130</v>
      </c>
      <c r="AA42" s="668"/>
      <c r="AB42" s="668"/>
      <c r="AC42" s="668"/>
      <c r="AD42" s="669" t="s">
        <v>130</v>
      </c>
      <c r="AE42" s="669"/>
      <c r="AF42" s="669"/>
      <c r="AG42" s="669"/>
      <c r="AH42" s="669"/>
      <c r="AI42" s="669"/>
      <c r="AJ42" s="669"/>
      <c r="AK42" s="669"/>
      <c r="AL42" s="670" t="s">
        <v>130</v>
      </c>
      <c r="AM42" s="671"/>
      <c r="AN42" s="671"/>
      <c r="AO42" s="672"/>
      <c r="AQ42" s="753" t="s">
        <v>352</v>
      </c>
      <c r="AR42" s="754"/>
      <c r="AS42" s="754"/>
      <c r="AT42" s="754"/>
      <c r="AU42" s="754"/>
      <c r="AV42" s="754"/>
      <c r="AW42" s="754"/>
      <c r="AX42" s="754"/>
      <c r="AY42" s="755"/>
      <c r="AZ42" s="759">
        <v>863332</v>
      </c>
      <c r="BA42" s="760"/>
      <c r="BB42" s="760"/>
      <c r="BC42" s="760"/>
      <c r="BD42" s="736"/>
      <c r="BE42" s="736"/>
      <c r="BF42" s="738"/>
      <c r="BG42" s="748"/>
      <c r="BH42" s="749"/>
      <c r="BI42" s="749"/>
      <c r="BJ42" s="749"/>
      <c r="BK42" s="749"/>
      <c r="BL42" s="364"/>
      <c r="BM42" s="691" t="s">
        <v>353</v>
      </c>
      <c r="BN42" s="691"/>
      <c r="BO42" s="691"/>
      <c r="BP42" s="691"/>
      <c r="BQ42" s="691"/>
      <c r="BR42" s="691"/>
      <c r="BS42" s="691"/>
      <c r="BT42" s="691"/>
      <c r="BU42" s="692"/>
      <c r="BV42" s="759">
        <v>387</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2170015</v>
      </c>
      <c r="CS42" s="699"/>
      <c r="CT42" s="699"/>
      <c r="CU42" s="699"/>
      <c r="CV42" s="699"/>
      <c r="CW42" s="699"/>
      <c r="CX42" s="699"/>
      <c r="CY42" s="700"/>
      <c r="CZ42" s="670">
        <v>15.8</v>
      </c>
      <c r="DA42" s="701"/>
      <c r="DB42" s="701"/>
      <c r="DC42" s="707"/>
      <c r="DD42" s="674">
        <v>501695</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355</v>
      </c>
      <c r="C43" s="663"/>
      <c r="D43" s="663"/>
      <c r="E43" s="663"/>
      <c r="F43" s="663"/>
      <c r="G43" s="663"/>
      <c r="H43" s="663"/>
      <c r="I43" s="663"/>
      <c r="J43" s="663"/>
      <c r="K43" s="663"/>
      <c r="L43" s="663"/>
      <c r="M43" s="663"/>
      <c r="N43" s="663"/>
      <c r="O43" s="663"/>
      <c r="P43" s="663"/>
      <c r="Q43" s="664"/>
      <c r="R43" s="665" t="s">
        <v>130</v>
      </c>
      <c r="S43" s="666"/>
      <c r="T43" s="666"/>
      <c r="U43" s="666"/>
      <c r="V43" s="666"/>
      <c r="W43" s="666"/>
      <c r="X43" s="666"/>
      <c r="Y43" s="667"/>
      <c r="Z43" s="668" t="s">
        <v>130</v>
      </c>
      <c r="AA43" s="668"/>
      <c r="AB43" s="668"/>
      <c r="AC43" s="668"/>
      <c r="AD43" s="669" t="s">
        <v>130</v>
      </c>
      <c r="AE43" s="669"/>
      <c r="AF43" s="669"/>
      <c r="AG43" s="669"/>
      <c r="AH43" s="669"/>
      <c r="AI43" s="669"/>
      <c r="AJ43" s="669"/>
      <c r="AK43" s="669"/>
      <c r="AL43" s="670" t="s">
        <v>130</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80193</v>
      </c>
      <c r="CS43" s="699"/>
      <c r="CT43" s="699"/>
      <c r="CU43" s="699"/>
      <c r="CV43" s="699"/>
      <c r="CW43" s="699"/>
      <c r="CX43" s="699"/>
      <c r="CY43" s="700"/>
      <c r="CZ43" s="670">
        <v>0.6</v>
      </c>
      <c r="DA43" s="701"/>
      <c r="DB43" s="701"/>
      <c r="DC43" s="707"/>
      <c r="DD43" s="674">
        <v>80193</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357</v>
      </c>
      <c r="C44" s="710"/>
      <c r="D44" s="710"/>
      <c r="E44" s="710"/>
      <c r="F44" s="710"/>
      <c r="G44" s="710"/>
      <c r="H44" s="710"/>
      <c r="I44" s="710"/>
      <c r="J44" s="710"/>
      <c r="K44" s="710"/>
      <c r="L44" s="710"/>
      <c r="M44" s="710"/>
      <c r="N44" s="710"/>
      <c r="O44" s="710"/>
      <c r="P44" s="710"/>
      <c r="Q44" s="711"/>
      <c r="R44" s="759">
        <v>14653902</v>
      </c>
      <c r="S44" s="760"/>
      <c r="T44" s="760"/>
      <c r="U44" s="760"/>
      <c r="V44" s="760"/>
      <c r="W44" s="760"/>
      <c r="X44" s="760"/>
      <c r="Y44" s="761"/>
      <c r="Z44" s="762">
        <v>100</v>
      </c>
      <c r="AA44" s="762"/>
      <c r="AB44" s="762"/>
      <c r="AC44" s="762"/>
      <c r="AD44" s="763">
        <v>7600006</v>
      </c>
      <c r="AE44" s="763"/>
      <c r="AF44" s="763"/>
      <c r="AG44" s="763"/>
      <c r="AH44" s="763"/>
      <c r="AI44" s="763"/>
      <c r="AJ44" s="763"/>
      <c r="AK44" s="763"/>
      <c r="AL44" s="764">
        <v>100</v>
      </c>
      <c r="AM44" s="737"/>
      <c r="AN44" s="737"/>
      <c r="AO44" s="765"/>
      <c r="CD44" s="766" t="s">
        <v>304</v>
      </c>
      <c r="CE44" s="767"/>
      <c r="CF44" s="662" t="s">
        <v>358</v>
      </c>
      <c r="CG44" s="663"/>
      <c r="CH44" s="663"/>
      <c r="CI44" s="663"/>
      <c r="CJ44" s="663"/>
      <c r="CK44" s="663"/>
      <c r="CL44" s="663"/>
      <c r="CM44" s="663"/>
      <c r="CN44" s="663"/>
      <c r="CO44" s="663"/>
      <c r="CP44" s="663"/>
      <c r="CQ44" s="664"/>
      <c r="CR44" s="665">
        <v>2129397</v>
      </c>
      <c r="CS44" s="666"/>
      <c r="CT44" s="666"/>
      <c r="CU44" s="666"/>
      <c r="CV44" s="666"/>
      <c r="CW44" s="666"/>
      <c r="CX44" s="666"/>
      <c r="CY44" s="667"/>
      <c r="CZ44" s="670">
        <v>15.5</v>
      </c>
      <c r="DA44" s="671"/>
      <c r="DB44" s="671"/>
      <c r="DC44" s="683"/>
      <c r="DD44" s="674">
        <v>499135</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359</v>
      </c>
      <c r="CG45" s="663"/>
      <c r="CH45" s="663"/>
      <c r="CI45" s="663"/>
      <c r="CJ45" s="663"/>
      <c r="CK45" s="663"/>
      <c r="CL45" s="663"/>
      <c r="CM45" s="663"/>
      <c r="CN45" s="663"/>
      <c r="CO45" s="663"/>
      <c r="CP45" s="663"/>
      <c r="CQ45" s="664"/>
      <c r="CR45" s="665">
        <v>1029196</v>
      </c>
      <c r="CS45" s="699"/>
      <c r="CT45" s="699"/>
      <c r="CU45" s="699"/>
      <c r="CV45" s="699"/>
      <c r="CW45" s="699"/>
      <c r="CX45" s="699"/>
      <c r="CY45" s="700"/>
      <c r="CZ45" s="670">
        <v>7.5</v>
      </c>
      <c r="DA45" s="701"/>
      <c r="DB45" s="701"/>
      <c r="DC45" s="707"/>
      <c r="DD45" s="674">
        <v>33149</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361</v>
      </c>
      <c r="CG46" s="663"/>
      <c r="CH46" s="663"/>
      <c r="CI46" s="663"/>
      <c r="CJ46" s="663"/>
      <c r="CK46" s="663"/>
      <c r="CL46" s="663"/>
      <c r="CM46" s="663"/>
      <c r="CN46" s="663"/>
      <c r="CO46" s="663"/>
      <c r="CP46" s="663"/>
      <c r="CQ46" s="664"/>
      <c r="CR46" s="665">
        <v>1071859</v>
      </c>
      <c r="CS46" s="666"/>
      <c r="CT46" s="666"/>
      <c r="CU46" s="666"/>
      <c r="CV46" s="666"/>
      <c r="CW46" s="666"/>
      <c r="CX46" s="666"/>
      <c r="CY46" s="667"/>
      <c r="CZ46" s="670">
        <v>7.8</v>
      </c>
      <c r="DA46" s="671"/>
      <c r="DB46" s="671"/>
      <c r="DC46" s="683"/>
      <c r="DD46" s="674">
        <v>465977</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40618</v>
      </c>
      <c r="CS47" s="699"/>
      <c r="CT47" s="699"/>
      <c r="CU47" s="699"/>
      <c r="CV47" s="699"/>
      <c r="CW47" s="699"/>
      <c r="CX47" s="699"/>
      <c r="CY47" s="700"/>
      <c r="CZ47" s="670">
        <v>0.3</v>
      </c>
      <c r="DA47" s="701"/>
      <c r="DB47" s="701"/>
      <c r="DC47" s="707"/>
      <c r="DD47" s="674">
        <v>2560</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130</v>
      </c>
      <c r="CS48" s="666"/>
      <c r="CT48" s="666"/>
      <c r="CU48" s="666"/>
      <c r="CV48" s="666"/>
      <c r="CW48" s="666"/>
      <c r="CX48" s="666"/>
      <c r="CY48" s="667"/>
      <c r="CZ48" s="670" t="s">
        <v>130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9">
        <v>13731854</v>
      </c>
      <c r="CS49" s="736"/>
      <c r="CT49" s="736"/>
      <c r="CU49" s="736"/>
      <c r="CV49" s="736"/>
      <c r="CW49" s="736"/>
      <c r="CX49" s="736"/>
      <c r="CY49" s="773"/>
      <c r="CZ49" s="764">
        <v>100</v>
      </c>
      <c r="DA49" s="774"/>
      <c r="DB49" s="774"/>
      <c r="DC49" s="775"/>
      <c r="DD49" s="776">
        <v>8399687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368</v>
      </c>
      <c r="DK2" s="1156"/>
      <c r="DL2" s="1156"/>
      <c r="DM2" s="1156"/>
      <c r="DN2" s="1156"/>
      <c r="DO2" s="1157"/>
      <c r="DP2" s="224"/>
      <c r="DQ2" s="1155" t="s">
        <v>369</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28"/>
      <c r="BA5" s="228"/>
      <c r="BB5" s="228"/>
      <c r="BC5" s="228"/>
      <c r="BD5" s="228"/>
      <c r="BE5" s="229"/>
      <c r="BF5" s="229"/>
      <c r="BG5" s="229"/>
      <c r="BH5" s="229"/>
      <c r="BI5" s="229"/>
      <c r="BJ5" s="229"/>
      <c r="BK5" s="229"/>
      <c r="BL5" s="229"/>
      <c r="BM5" s="229"/>
      <c r="BN5" s="229"/>
      <c r="BO5" s="229"/>
      <c r="BP5" s="229"/>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389</v>
      </c>
      <c r="C7" s="1112"/>
      <c r="D7" s="1112"/>
      <c r="E7" s="1112"/>
      <c r="F7" s="1112"/>
      <c r="G7" s="1112"/>
      <c r="H7" s="1112"/>
      <c r="I7" s="1112"/>
      <c r="J7" s="1112"/>
      <c r="K7" s="1112"/>
      <c r="L7" s="1112"/>
      <c r="M7" s="1112"/>
      <c r="N7" s="1112"/>
      <c r="O7" s="1112"/>
      <c r="P7" s="1113"/>
      <c r="Q7" s="1166">
        <v>14570</v>
      </c>
      <c r="R7" s="1167"/>
      <c r="S7" s="1167"/>
      <c r="T7" s="1167"/>
      <c r="U7" s="1167"/>
      <c r="V7" s="1167">
        <v>13663</v>
      </c>
      <c r="W7" s="1167"/>
      <c r="X7" s="1167"/>
      <c r="Y7" s="1167"/>
      <c r="Z7" s="1167"/>
      <c r="AA7" s="1167">
        <v>907</v>
      </c>
      <c r="AB7" s="1167"/>
      <c r="AC7" s="1167"/>
      <c r="AD7" s="1167"/>
      <c r="AE7" s="1168"/>
      <c r="AF7" s="1169">
        <v>829</v>
      </c>
      <c r="AG7" s="1170"/>
      <c r="AH7" s="1170"/>
      <c r="AI7" s="1170"/>
      <c r="AJ7" s="1171"/>
      <c r="AK7" s="1172">
        <v>31</v>
      </c>
      <c r="AL7" s="1173"/>
      <c r="AM7" s="1173"/>
      <c r="AN7" s="1173"/>
      <c r="AO7" s="1173"/>
      <c r="AP7" s="1173">
        <v>11322</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602</v>
      </c>
      <c r="BS7" s="1163" t="s">
        <v>583</v>
      </c>
      <c r="BT7" s="1164"/>
      <c r="BU7" s="1164"/>
      <c r="BV7" s="1164"/>
      <c r="BW7" s="1164"/>
      <c r="BX7" s="1164"/>
      <c r="BY7" s="1164"/>
      <c r="BZ7" s="1164"/>
      <c r="CA7" s="1164"/>
      <c r="CB7" s="1164"/>
      <c r="CC7" s="1164"/>
      <c r="CD7" s="1164"/>
      <c r="CE7" s="1164"/>
      <c r="CF7" s="1164"/>
      <c r="CG7" s="1176"/>
      <c r="CH7" s="1160">
        <v>0</v>
      </c>
      <c r="CI7" s="1161"/>
      <c r="CJ7" s="1161"/>
      <c r="CK7" s="1161"/>
      <c r="CL7" s="1162"/>
      <c r="CM7" s="1160">
        <v>12</v>
      </c>
      <c r="CN7" s="1161"/>
      <c r="CO7" s="1161"/>
      <c r="CP7" s="1161"/>
      <c r="CQ7" s="1162"/>
      <c r="CR7" s="1160">
        <v>10</v>
      </c>
      <c r="CS7" s="1161"/>
      <c r="CT7" s="1161"/>
      <c r="CU7" s="1161"/>
      <c r="CV7" s="1162"/>
      <c r="CW7" s="1160" t="s">
        <v>608</v>
      </c>
      <c r="CX7" s="1161"/>
      <c r="CY7" s="1161"/>
      <c r="CZ7" s="1161"/>
      <c r="DA7" s="1162"/>
      <c r="DB7" s="1160" t="s">
        <v>608</v>
      </c>
      <c r="DC7" s="1161"/>
      <c r="DD7" s="1161"/>
      <c r="DE7" s="1161"/>
      <c r="DF7" s="1162"/>
      <c r="DG7" s="1160" t="s">
        <v>608</v>
      </c>
      <c r="DH7" s="1161"/>
      <c r="DI7" s="1161"/>
      <c r="DJ7" s="1161"/>
      <c r="DK7" s="1162"/>
      <c r="DL7" s="1160" t="s">
        <v>608</v>
      </c>
      <c r="DM7" s="1161"/>
      <c r="DN7" s="1161"/>
      <c r="DO7" s="1161"/>
      <c r="DP7" s="1162"/>
      <c r="DQ7" s="1160" t="s">
        <v>582</v>
      </c>
      <c r="DR7" s="1161"/>
      <c r="DS7" s="1161"/>
      <c r="DT7" s="1161"/>
      <c r="DU7" s="1162"/>
      <c r="DV7" s="1163"/>
      <c r="DW7" s="1164"/>
      <c r="DX7" s="1164"/>
      <c r="DY7" s="1164"/>
      <c r="DZ7" s="1165"/>
      <c r="EA7" s="230"/>
    </row>
    <row r="8" spans="1:131" s="231" customFormat="1" ht="26.25" customHeight="1" x14ac:dyDescent="0.2">
      <c r="A8" s="234">
        <v>2</v>
      </c>
      <c r="B8" s="1094" t="s">
        <v>390</v>
      </c>
      <c r="C8" s="1095"/>
      <c r="D8" s="1095"/>
      <c r="E8" s="1095"/>
      <c r="F8" s="1095"/>
      <c r="G8" s="1095"/>
      <c r="H8" s="1095"/>
      <c r="I8" s="1095"/>
      <c r="J8" s="1095"/>
      <c r="K8" s="1095"/>
      <c r="L8" s="1095"/>
      <c r="M8" s="1095"/>
      <c r="N8" s="1095"/>
      <c r="O8" s="1095"/>
      <c r="P8" s="1096"/>
      <c r="Q8" s="1102">
        <v>35</v>
      </c>
      <c r="R8" s="1103"/>
      <c r="S8" s="1103"/>
      <c r="T8" s="1103"/>
      <c r="U8" s="1103"/>
      <c r="V8" s="1103">
        <v>34</v>
      </c>
      <c r="W8" s="1103"/>
      <c r="X8" s="1103"/>
      <c r="Y8" s="1103"/>
      <c r="Z8" s="1103"/>
      <c r="AA8" s="1103">
        <v>1</v>
      </c>
      <c r="AB8" s="1103"/>
      <c r="AC8" s="1103"/>
      <c r="AD8" s="1103"/>
      <c r="AE8" s="1104"/>
      <c r="AF8" s="1099">
        <v>1</v>
      </c>
      <c r="AG8" s="1100"/>
      <c r="AH8" s="1100"/>
      <c r="AI8" s="1100"/>
      <c r="AJ8" s="1101"/>
      <c r="AK8" s="1144">
        <v>15</v>
      </c>
      <c r="AL8" s="1145"/>
      <c r="AM8" s="1145"/>
      <c r="AN8" s="1145"/>
      <c r="AO8" s="1145"/>
      <c r="AP8" s="1145">
        <v>165</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584</v>
      </c>
      <c r="BT8" s="1057"/>
      <c r="BU8" s="1057"/>
      <c r="BV8" s="1057"/>
      <c r="BW8" s="1057"/>
      <c r="BX8" s="1057"/>
      <c r="BY8" s="1057"/>
      <c r="BZ8" s="1057"/>
      <c r="CA8" s="1057"/>
      <c r="CB8" s="1057"/>
      <c r="CC8" s="1057"/>
      <c r="CD8" s="1057"/>
      <c r="CE8" s="1057"/>
      <c r="CF8" s="1057"/>
      <c r="CG8" s="1078"/>
      <c r="CH8" s="1053">
        <v>-14</v>
      </c>
      <c r="CI8" s="1054"/>
      <c r="CJ8" s="1054"/>
      <c r="CK8" s="1054"/>
      <c r="CL8" s="1055"/>
      <c r="CM8" s="1053">
        <v>178</v>
      </c>
      <c r="CN8" s="1054"/>
      <c r="CO8" s="1054"/>
      <c r="CP8" s="1054"/>
      <c r="CQ8" s="1055"/>
      <c r="CR8" s="1053">
        <v>66</v>
      </c>
      <c r="CS8" s="1054"/>
      <c r="CT8" s="1054"/>
      <c r="CU8" s="1054"/>
      <c r="CV8" s="1055"/>
      <c r="CW8" s="1053">
        <v>145</v>
      </c>
      <c r="CX8" s="1054"/>
      <c r="CY8" s="1054"/>
      <c r="CZ8" s="1054"/>
      <c r="DA8" s="1055"/>
      <c r="DB8" s="1053" t="s">
        <v>608</v>
      </c>
      <c r="DC8" s="1054"/>
      <c r="DD8" s="1054"/>
      <c r="DE8" s="1054"/>
      <c r="DF8" s="1055"/>
      <c r="DG8" s="1053" t="s">
        <v>608</v>
      </c>
      <c r="DH8" s="1054"/>
      <c r="DI8" s="1054"/>
      <c r="DJ8" s="1054"/>
      <c r="DK8" s="1055"/>
      <c r="DL8" s="1053" t="s">
        <v>608</v>
      </c>
      <c r="DM8" s="1054"/>
      <c r="DN8" s="1054"/>
      <c r="DO8" s="1054"/>
      <c r="DP8" s="1055"/>
      <c r="DQ8" s="1053" t="s">
        <v>582</v>
      </c>
      <c r="DR8" s="1054"/>
      <c r="DS8" s="1054"/>
      <c r="DT8" s="1054"/>
      <c r="DU8" s="1055"/>
      <c r="DV8" s="1056"/>
      <c r="DW8" s="1057"/>
      <c r="DX8" s="1057"/>
      <c r="DY8" s="1057"/>
      <c r="DZ8" s="1058"/>
      <c r="EA8" s="230"/>
    </row>
    <row r="9" spans="1:131" s="231" customFormat="1" ht="26.25" customHeight="1" x14ac:dyDescent="0.2">
      <c r="A9" s="234">
        <v>3</v>
      </c>
      <c r="B9" s="1094" t="s">
        <v>391</v>
      </c>
      <c r="C9" s="1095"/>
      <c r="D9" s="1095"/>
      <c r="E9" s="1095"/>
      <c r="F9" s="1095"/>
      <c r="G9" s="1095"/>
      <c r="H9" s="1095"/>
      <c r="I9" s="1095"/>
      <c r="J9" s="1095"/>
      <c r="K9" s="1095"/>
      <c r="L9" s="1095"/>
      <c r="M9" s="1095"/>
      <c r="N9" s="1095"/>
      <c r="O9" s="1095"/>
      <c r="P9" s="1096"/>
      <c r="Q9" s="1102">
        <v>81</v>
      </c>
      <c r="R9" s="1103"/>
      <c r="S9" s="1103"/>
      <c r="T9" s="1103"/>
      <c r="U9" s="1103"/>
      <c r="V9" s="1103">
        <v>66</v>
      </c>
      <c r="W9" s="1103"/>
      <c r="X9" s="1103"/>
      <c r="Y9" s="1103"/>
      <c r="Z9" s="1103"/>
      <c r="AA9" s="1103">
        <v>15</v>
      </c>
      <c r="AB9" s="1103"/>
      <c r="AC9" s="1103"/>
      <c r="AD9" s="1103"/>
      <c r="AE9" s="1104"/>
      <c r="AF9" s="1099">
        <v>15</v>
      </c>
      <c r="AG9" s="1100"/>
      <c r="AH9" s="1100"/>
      <c r="AI9" s="1100"/>
      <c r="AJ9" s="1101"/>
      <c r="AK9" s="1144">
        <v>16</v>
      </c>
      <c r="AL9" s="1145"/>
      <c r="AM9" s="1145"/>
      <c r="AN9" s="1145"/>
      <c r="AO9" s="1145"/>
      <c r="AP9" s="1145">
        <v>16</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585</v>
      </c>
      <c r="BT9" s="1057"/>
      <c r="BU9" s="1057"/>
      <c r="BV9" s="1057"/>
      <c r="BW9" s="1057"/>
      <c r="BX9" s="1057"/>
      <c r="BY9" s="1057"/>
      <c r="BZ9" s="1057"/>
      <c r="CA9" s="1057"/>
      <c r="CB9" s="1057"/>
      <c r="CC9" s="1057"/>
      <c r="CD9" s="1057"/>
      <c r="CE9" s="1057"/>
      <c r="CF9" s="1057"/>
      <c r="CG9" s="1078"/>
      <c r="CH9" s="1053">
        <v>0</v>
      </c>
      <c r="CI9" s="1054"/>
      <c r="CJ9" s="1054"/>
      <c r="CK9" s="1054"/>
      <c r="CL9" s="1055"/>
      <c r="CM9" s="1053">
        <v>14</v>
      </c>
      <c r="CN9" s="1054"/>
      <c r="CO9" s="1054"/>
      <c r="CP9" s="1054"/>
      <c r="CQ9" s="1055"/>
      <c r="CR9" s="1053">
        <v>3</v>
      </c>
      <c r="CS9" s="1054"/>
      <c r="CT9" s="1054"/>
      <c r="CU9" s="1054"/>
      <c r="CV9" s="1055"/>
      <c r="CW9" s="1053">
        <v>7</v>
      </c>
      <c r="CX9" s="1054"/>
      <c r="CY9" s="1054"/>
      <c r="CZ9" s="1054"/>
      <c r="DA9" s="1055"/>
      <c r="DB9" s="1053" t="s">
        <v>608</v>
      </c>
      <c r="DC9" s="1054"/>
      <c r="DD9" s="1054"/>
      <c r="DE9" s="1054"/>
      <c r="DF9" s="1055"/>
      <c r="DG9" s="1053" t="s">
        <v>608</v>
      </c>
      <c r="DH9" s="1054"/>
      <c r="DI9" s="1054"/>
      <c r="DJ9" s="1054"/>
      <c r="DK9" s="1055"/>
      <c r="DL9" s="1053" t="s">
        <v>608</v>
      </c>
      <c r="DM9" s="1054"/>
      <c r="DN9" s="1054"/>
      <c r="DO9" s="1054"/>
      <c r="DP9" s="1055"/>
      <c r="DQ9" s="1053" t="s">
        <v>582</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393</v>
      </c>
      <c r="B23" s="1001" t="s">
        <v>394</v>
      </c>
      <c r="C23" s="1002"/>
      <c r="D23" s="1002"/>
      <c r="E23" s="1002"/>
      <c r="F23" s="1002"/>
      <c r="G23" s="1002"/>
      <c r="H23" s="1002"/>
      <c r="I23" s="1002"/>
      <c r="J23" s="1002"/>
      <c r="K23" s="1002"/>
      <c r="L23" s="1002"/>
      <c r="M23" s="1002"/>
      <c r="N23" s="1002"/>
      <c r="O23" s="1002"/>
      <c r="P23" s="1012"/>
      <c r="Q23" s="1131">
        <v>14655</v>
      </c>
      <c r="R23" s="1125"/>
      <c r="S23" s="1125"/>
      <c r="T23" s="1125"/>
      <c r="U23" s="1125"/>
      <c r="V23" s="1125">
        <v>13732</v>
      </c>
      <c r="W23" s="1125"/>
      <c r="X23" s="1125"/>
      <c r="Y23" s="1125"/>
      <c r="Z23" s="1125"/>
      <c r="AA23" s="1125">
        <v>923</v>
      </c>
      <c r="AB23" s="1125"/>
      <c r="AC23" s="1125"/>
      <c r="AD23" s="1125"/>
      <c r="AE23" s="1132"/>
      <c r="AF23" s="1133">
        <v>845</v>
      </c>
      <c r="AG23" s="1125"/>
      <c r="AH23" s="1125"/>
      <c r="AI23" s="1125"/>
      <c r="AJ23" s="1134"/>
      <c r="AK23" s="1135"/>
      <c r="AL23" s="1136"/>
      <c r="AM23" s="1136"/>
      <c r="AN23" s="1136"/>
      <c r="AO23" s="1136"/>
      <c r="AP23" s="1125">
        <v>11504</v>
      </c>
      <c r="AQ23" s="1125"/>
      <c r="AR23" s="1125"/>
      <c r="AS23" s="1125"/>
      <c r="AT23" s="1125"/>
      <c r="AU23" s="1126"/>
      <c r="AV23" s="1126"/>
      <c r="AW23" s="1126"/>
      <c r="AX23" s="1126"/>
      <c r="AY23" s="1127"/>
      <c r="AZ23" s="1128" t="s">
        <v>395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372</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379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406</v>
      </c>
      <c r="C28" s="1112"/>
      <c r="D28" s="1112"/>
      <c r="E28" s="1112"/>
      <c r="F28" s="1112"/>
      <c r="G28" s="1112"/>
      <c r="H28" s="1112"/>
      <c r="I28" s="1112"/>
      <c r="J28" s="1112"/>
      <c r="K28" s="1112"/>
      <c r="L28" s="1112"/>
      <c r="M28" s="1112"/>
      <c r="N28" s="1112"/>
      <c r="O28" s="1112"/>
      <c r="P28" s="1113"/>
      <c r="Q28" s="1114">
        <v>2332</v>
      </c>
      <c r="R28" s="1115"/>
      <c r="S28" s="1115"/>
      <c r="T28" s="1115"/>
      <c r="U28" s="1115"/>
      <c r="V28" s="1115">
        <v>2291</v>
      </c>
      <c r="W28" s="1115"/>
      <c r="X28" s="1115"/>
      <c r="Y28" s="1115"/>
      <c r="Z28" s="1115"/>
      <c r="AA28" s="1115">
        <v>41</v>
      </c>
      <c r="AB28" s="1115"/>
      <c r="AC28" s="1115"/>
      <c r="AD28" s="1115"/>
      <c r="AE28" s="1116"/>
      <c r="AF28" s="1117">
        <v>41</v>
      </c>
      <c r="AG28" s="1115"/>
      <c r="AH28" s="1115"/>
      <c r="AI28" s="1115"/>
      <c r="AJ28" s="1118"/>
      <c r="AK28" s="1106">
        <v>190</v>
      </c>
      <c r="AL28" s="1107"/>
      <c r="AM28" s="1107"/>
      <c r="AN28" s="1107"/>
      <c r="AO28" s="1107"/>
      <c r="AP28" s="1107" t="s">
        <v>582</v>
      </c>
      <c r="AQ28" s="1107"/>
      <c r="AR28" s="1107"/>
      <c r="AS28" s="1107"/>
      <c r="AT28" s="1107"/>
      <c r="AU28" s="1107" t="s">
        <v>582</v>
      </c>
      <c r="AV28" s="1107"/>
      <c r="AW28" s="1107"/>
      <c r="AX28" s="1107"/>
      <c r="AY28" s="1107"/>
      <c r="AZ28" s="1108" t="s">
        <v>582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407</v>
      </c>
      <c r="C29" s="1095"/>
      <c r="D29" s="1095"/>
      <c r="E29" s="1095"/>
      <c r="F29" s="1095"/>
      <c r="G29" s="1095"/>
      <c r="H29" s="1095"/>
      <c r="I29" s="1095"/>
      <c r="J29" s="1095"/>
      <c r="K29" s="1095"/>
      <c r="L29" s="1095"/>
      <c r="M29" s="1095"/>
      <c r="N29" s="1095"/>
      <c r="O29" s="1095"/>
      <c r="P29" s="1096"/>
      <c r="Q29" s="1102">
        <v>610</v>
      </c>
      <c r="R29" s="1103"/>
      <c r="S29" s="1103"/>
      <c r="T29" s="1103"/>
      <c r="U29" s="1103"/>
      <c r="V29" s="1103">
        <v>607</v>
      </c>
      <c r="W29" s="1103"/>
      <c r="X29" s="1103"/>
      <c r="Y29" s="1103"/>
      <c r="Z29" s="1103"/>
      <c r="AA29" s="1103">
        <v>3</v>
      </c>
      <c r="AB29" s="1103"/>
      <c r="AC29" s="1103"/>
      <c r="AD29" s="1103"/>
      <c r="AE29" s="1104"/>
      <c r="AF29" s="1099">
        <v>3</v>
      </c>
      <c r="AG29" s="1100"/>
      <c r="AH29" s="1100"/>
      <c r="AI29" s="1100"/>
      <c r="AJ29" s="1101"/>
      <c r="AK29" s="1044">
        <v>386</v>
      </c>
      <c r="AL29" s="1035"/>
      <c r="AM29" s="1035"/>
      <c r="AN29" s="1035"/>
      <c r="AO29" s="1035"/>
      <c r="AP29" s="1035" t="s">
        <v>582</v>
      </c>
      <c r="AQ29" s="1035"/>
      <c r="AR29" s="1035"/>
      <c r="AS29" s="1035"/>
      <c r="AT29" s="1035"/>
      <c r="AU29" s="1035" t="s">
        <v>582</v>
      </c>
      <c r="AV29" s="1035"/>
      <c r="AW29" s="1035"/>
      <c r="AX29" s="1035"/>
      <c r="AY29" s="1035"/>
      <c r="AZ29" s="1105" t="s">
        <v>582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408</v>
      </c>
      <c r="C30" s="1095"/>
      <c r="D30" s="1095"/>
      <c r="E30" s="1095"/>
      <c r="F30" s="1095"/>
      <c r="G30" s="1095"/>
      <c r="H30" s="1095"/>
      <c r="I30" s="1095"/>
      <c r="J30" s="1095"/>
      <c r="K30" s="1095"/>
      <c r="L30" s="1095"/>
      <c r="M30" s="1095"/>
      <c r="N30" s="1095"/>
      <c r="O30" s="1095"/>
      <c r="P30" s="1096"/>
      <c r="Q30" s="1102">
        <v>323</v>
      </c>
      <c r="R30" s="1103"/>
      <c r="S30" s="1103"/>
      <c r="T30" s="1103"/>
      <c r="U30" s="1103"/>
      <c r="V30" s="1103">
        <v>321</v>
      </c>
      <c r="W30" s="1103"/>
      <c r="X30" s="1103"/>
      <c r="Y30" s="1103"/>
      <c r="Z30" s="1103"/>
      <c r="AA30" s="1103">
        <v>2</v>
      </c>
      <c r="AB30" s="1103"/>
      <c r="AC30" s="1103"/>
      <c r="AD30" s="1103"/>
      <c r="AE30" s="1104"/>
      <c r="AF30" s="1099">
        <v>153</v>
      </c>
      <c r="AG30" s="1100"/>
      <c r="AH30" s="1100"/>
      <c r="AI30" s="1100"/>
      <c r="AJ30" s="1101"/>
      <c r="AK30" s="1044">
        <v>180</v>
      </c>
      <c r="AL30" s="1035"/>
      <c r="AM30" s="1035"/>
      <c r="AN30" s="1035"/>
      <c r="AO30" s="1035"/>
      <c r="AP30" s="1035">
        <v>1211</v>
      </c>
      <c r="AQ30" s="1035"/>
      <c r="AR30" s="1035"/>
      <c r="AS30" s="1035"/>
      <c r="AT30" s="1035"/>
      <c r="AU30" s="1035">
        <v>849</v>
      </c>
      <c r="AV30" s="1035"/>
      <c r="AW30" s="1035"/>
      <c r="AX30" s="1035"/>
      <c r="AY30" s="1035"/>
      <c r="AZ30" s="1105" t="s">
        <v>582</v>
      </c>
      <c r="BA30" s="1105"/>
      <c r="BB30" s="1105"/>
      <c r="BC30" s="1105"/>
      <c r="BD30" s="1105"/>
      <c r="BE30" s="1036" t="s">
        <v>409</v>
      </c>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v>75</v>
      </c>
      <c r="R31" s="1103"/>
      <c r="S31" s="1103"/>
      <c r="T31" s="1103"/>
      <c r="U31" s="1103"/>
      <c r="V31" s="1103">
        <v>74</v>
      </c>
      <c r="W31" s="1103"/>
      <c r="X31" s="1103"/>
      <c r="Y31" s="1103"/>
      <c r="Z31" s="1103"/>
      <c r="AA31" s="1103">
        <v>1</v>
      </c>
      <c r="AB31" s="1103"/>
      <c r="AC31" s="1103"/>
      <c r="AD31" s="1103"/>
      <c r="AE31" s="1104"/>
      <c r="AF31" s="1099">
        <v>2</v>
      </c>
      <c r="AG31" s="1100"/>
      <c r="AH31" s="1100"/>
      <c r="AI31" s="1100"/>
      <c r="AJ31" s="1101"/>
      <c r="AK31" s="1044">
        <v>32</v>
      </c>
      <c r="AL31" s="1035"/>
      <c r="AM31" s="1035"/>
      <c r="AN31" s="1035"/>
      <c r="AO31" s="1035"/>
      <c r="AP31" s="1035">
        <v>257</v>
      </c>
      <c r="AQ31" s="1035"/>
      <c r="AR31" s="1035"/>
      <c r="AS31" s="1035"/>
      <c r="AT31" s="1035"/>
      <c r="AU31" s="1035">
        <v>199</v>
      </c>
      <c r="AV31" s="1035"/>
      <c r="AW31" s="1035"/>
      <c r="AX31" s="1035"/>
      <c r="AY31" s="1035"/>
      <c r="AZ31" s="1105" t="s">
        <v>582</v>
      </c>
      <c r="BA31" s="1105"/>
      <c r="BB31" s="1105"/>
      <c r="BC31" s="1105"/>
      <c r="BD31" s="1105"/>
      <c r="BE31" s="1036" t="s">
        <v>411</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412</v>
      </c>
      <c r="C32" s="1095"/>
      <c r="D32" s="1095"/>
      <c r="E32" s="1095"/>
      <c r="F32" s="1095"/>
      <c r="G32" s="1095"/>
      <c r="H32" s="1095"/>
      <c r="I32" s="1095"/>
      <c r="J32" s="1095"/>
      <c r="K32" s="1095"/>
      <c r="L32" s="1095"/>
      <c r="M32" s="1095"/>
      <c r="N32" s="1095"/>
      <c r="O32" s="1095"/>
      <c r="P32" s="1096"/>
      <c r="Q32" s="1102">
        <v>0</v>
      </c>
      <c r="R32" s="1103"/>
      <c r="S32" s="1103"/>
      <c r="T32" s="1103"/>
      <c r="U32" s="1103"/>
      <c r="V32" s="1103">
        <v>0</v>
      </c>
      <c r="W32" s="1103"/>
      <c r="X32" s="1103"/>
      <c r="Y32" s="1103"/>
      <c r="Z32" s="1103"/>
      <c r="AA32" s="1103">
        <v>0</v>
      </c>
      <c r="AB32" s="1103"/>
      <c r="AC32" s="1103"/>
      <c r="AD32" s="1103"/>
      <c r="AE32" s="1104"/>
      <c r="AF32" s="1099">
        <v>0</v>
      </c>
      <c r="AG32" s="1100"/>
      <c r="AH32" s="1100"/>
      <c r="AI32" s="1100"/>
      <c r="AJ32" s="1101"/>
      <c r="AK32" s="1044" t="s">
        <v>582</v>
      </c>
      <c r="AL32" s="1035"/>
      <c r="AM32" s="1035"/>
      <c r="AN32" s="1035"/>
      <c r="AO32" s="1035"/>
      <c r="AP32" s="1035" t="s">
        <v>582</v>
      </c>
      <c r="AQ32" s="1035"/>
      <c r="AR32" s="1035"/>
      <c r="AS32" s="1035"/>
      <c r="AT32" s="1035"/>
      <c r="AU32" s="1035" t="s">
        <v>582</v>
      </c>
      <c r="AV32" s="1035"/>
      <c r="AW32" s="1035"/>
      <c r="AX32" s="1035"/>
      <c r="AY32" s="1035"/>
      <c r="AZ32" s="1105" t="s">
        <v>582</v>
      </c>
      <c r="BA32" s="1105"/>
      <c r="BB32" s="1105"/>
      <c r="BC32" s="1105"/>
      <c r="BD32" s="1105"/>
      <c r="BE32" s="1036" t="s">
        <v>413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393</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199</v>
      </c>
      <c r="AG63" s="1023"/>
      <c r="AH63" s="1023"/>
      <c r="AI63" s="1023"/>
      <c r="AJ63" s="1086"/>
      <c r="AK63" s="1087"/>
      <c r="AL63" s="1027"/>
      <c r="AM63" s="1027"/>
      <c r="AN63" s="1027"/>
      <c r="AO63" s="1027"/>
      <c r="AP63" s="1023">
        <v>1467</v>
      </c>
      <c r="AQ63" s="1023"/>
      <c r="AR63" s="1023"/>
      <c r="AS63" s="1023"/>
      <c r="AT63" s="1023"/>
      <c r="AU63" s="1023">
        <v>1048</v>
      </c>
      <c r="AV63" s="1023"/>
      <c r="AW63" s="1023"/>
      <c r="AX63" s="1023"/>
      <c r="AY63" s="1023"/>
      <c r="AZ63" s="1081"/>
      <c r="BA63" s="1081"/>
      <c r="BB63" s="1081"/>
      <c r="BC63" s="1081"/>
      <c r="BD63" s="1081"/>
      <c r="BE63" s="1024"/>
      <c r="BF63" s="1024"/>
      <c r="BG63" s="1024"/>
      <c r="BH63" s="1024"/>
      <c r="BI63" s="1025"/>
      <c r="BJ63" s="1082" t="s">
        <v>228</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417</v>
      </c>
      <c r="B66" s="1060"/>
      <c r="C66" s="1060"/>
      <c r="D66" s="1060"/>
      <c r="E66" s="1060"/>
      <c r="F66" s="1060"/>
      <c r="G66" s="1060"/>
      <c r="H66" s="1060"/>
      <c r="I66" s="1060"/>
      <c r="J66" s="1060"/>
      <c r="K66" s="1060"/>
      <c r="L66" s="1060"/>
      <c r="M66" s="1060"/>
      <c r="N66" s="1060"/>
      <c r="O66" s="1060"/>
      <c r="P66" s="1061"/>
      <c r="Q66" s="1065" t="s">
        <v>418</v>
      </c>
      <c r="R66" s="1066"/>
      <c r="S66" s="1066"/>
      <c r="T66" s="1066"/>
      <c r="U66" s="1067"/>
      <c r="V66" s="1065" t="s">
        <v>419</v>
      </c>
      <c r="W66" s="1066"/>
      <c r="X66" s="1066"/>
      <c r="Y66" s="1066"/>
      <c r="Z66" s="1067"/>
      <c r="AA66" s="1065" t="s">
        <v>400</v>
      </c>
      <c r="AB66" s="1066"/>
      <c r="AC66" s="1066"/>
      <c r="AD66" s="1066"/>
      <c r="AE66" s="1067"/>
      <c r="AF66" s="1071" t="s">
        <v>420</v>
      </c>
      <c r="AG66" s="1072"/>
      <c r="AH66" s="1072"/>
      <c r="AI66" s="1072"/>
      <c r="AJ66" s="1073"/>
      <c r="AK66" s="1065" t="s">
        <v>402</v>
      </c>
      <c r="AL66" s="1060"/>
      <c r="AM66" s="1060"/>
      <c r="AN66" s="1060"/>
      <c r="AO66" s="1061"/>
      <c r="AP66" s="1065" t="s">
        <v>421</v>
      </c>
      <c r="AQ66" s="1066"/>
      <c r="AR66" s="1066"/>
      <c r="AS66" s="1066"/>
      <c r="AT66" s="1067"/>
      <c r="AU66" s="1065" t="s">
        <v>422</v>
      </c>
      <c r="AV66" s="1066"/>
      <c r="AW66" s="1066"/>
      <c r="AX66" s="1066"/>
      <c r="AY66" s="1067"/>
      <c r="AZ66" s="1065" t="s">
        <v>379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586</v>
      </c>
      <c r="C68" s="1050"/>
      <c r="D68" s="1050"/>
      <c r="E68" s="1050"/>
      <c r="F68" s="1050"/>
      <c r="G68" s="1050"/>
      <c r="H68" s="1050"/>
      <c r="I68" s="1050"/>
      <c r="J68" s="1050"/>
      <c r="K68" s="1050"/>
      <c r="L68" s="1050"/>
      <c r="M68" s="1050"/>
      <c r="N68" s="1050"/>
      <c r="O68" s="1050"/>
      <c r="P68" s="1051"/>
      <c r="Q68" s="1052">
        <v>2857</v>
      </c>
      <c r="R68" s="1046"/>
      <c r="S68" s="1046"/>
      <c r="T68" s="1046"/>
      <c r="U68" s="1046"/>
      <c r="V68" s="1046">
        <v>897</v>
      </c>
      <c r="W68" s="1046"/>
      <c r="X68" s="1046"/>
      <c r="Y68" s="1046"/>
      <c r="Z68" s="1046"/>
      <c r="AA68" s="1046">
        <v>1960</v>
      </c>
      <c r="AB68" s="1046"/>
      <c r="AC68" s="1046"/>
      <c r="AD68" s="1046"/>
      <c r="AE68" s="1046"/>
      <c r="AF68" s="1046">
        <v>1960</v>
      </c>
      <c r="AG68" s="1046"/>
      <c r="AH68" s="1046"/>
      <c r="AI68" s="1046"/>
      <c r="AJ68" s="1046"/>
      <c r="AK68" s="1046" t="s">
        <v>582</v>
      </c>
      <c r="AL68" s="1046"/>
      <c r="AM68" s="1046"/>
      <c r="AN68" s="1046"/>
      <c r="AO68" s="1046"/>
      <c r="AP68" s="1046">
        <v>3466</v>
      </c>
      <c r="AQ68" s="1046"/>
      <c r="AR68" s="1046"/>
      <c r="AS68" s="1046"/>
      <c r="AT68" s="1046"/>
      <c r="AU68" s="1046">
        <v>849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587</v>
      </c>
      <c r="C69" s="1039"/>
      <c r="D69" s="1039"/>
      <c r="E69" s="1039"/>
      <c r="F69" s="1039"/>
      <c r="G69" s="1039"/>
      <c r="H69" s="1039"/>
      <c r="I69" s="1039"/>
      <c r="J69" s="1039"/>
      <c r="K69" s="1039"/>
      <c r="L69" s="1039"/>
      <c r="M69" s="1039"/>
      <c r="N69" s="1039"/>
      <c r="O69" s="1039"/>
      <c r="P69" s="1040"/>
      <c r="Q69" s="1041">
        <v>399</v>
      </c>
      <c r="R69" s="1035"/>
      <c r="S69" s="1035"/>
      <c r="T69" s="1035"/>
      <c r="U69" s="1035"/>
      <c r="V69" s="1035">
        <v>343</v>
      </c>
      <c r="W69" s="1035"/>
      <c r="X69" s="1035"/>
      <c r="Y69" s="1035"/>
      <c r="Z69" s="1035"/>
      <c r="AA69" s="1035">
        <v>56</v>
      </c>
      <c r="AB69" s="1035"/>
      <c r="AC69" s="1035"/>
      <c r="AD69" s="1035"/>
      <c r="AE69" s="1035"/>
      <c r="AF69" s="1035">
        <v>56</v>
      </c>
      <c r="AG69" s="1035"/>
      <c r="AH69" s="1035"/>
      <c r="AI69" s="1035"/>
      <c r="AJ69" s="1035"/>
      <c r="AK69" s="1035" t="s">
        <v>582</v>
      </c>
      <c r="AL69" s="1035"/>
      <c r="AM69" s="1035"/>
      <c r="AN69" s="1035"/>
      <c r="AO69" s="1035"/>
      <c r="AP69" s="1035">
        <v>9</v>
      </c>
      <c r="AQ69" s="1035"/>
      <c r="AR69" s="1035"/>
      <c r="AS69" s="1035"/>
      <c r="AT69" s="1035"/>
      <c r="AU69" s="1035">
        <v>1</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588</v>
      </c>
      <c r="C70" s="1039"/>
      <c r="D70" s="1039"/>
      <c r="E70" s="1039"/>
      <c r="F70" s="1039"/>
      <c r="G70" s="1039"/>
      <c r="H70" s="1039"/>
      <c r="I70" s="1039"/>
      <c r="J70" s="1039"/>
      <c r="K70" s="1039"/>
      <c r="L70" s="1039"/>
      <c r="M70" s="1039"/>
      <c r="N70" s="1039"/>
      <c r="O70" s="1039"/>
      <c r="P70" s="1040"/>
      <c r="Q70" s="1041">
        <v>286</v>
      </c>
      <c r="R70" s="1035"/>
      <c r="S70" s="1035"/>
      <c r="T70" s="1035"/>
      <c r="U70" s="1035"/>
      <c r="V70" s="1035">
        <v>271</v>
      </c>
      <c r="W70" s="1035"/>
      <c r="X70" s="1035"/>
      <c r="Y70" s="1035"/>
      <c r="Z70" s="1035"/>
      <c r="AA70" s="1035">
        <v>16</v>
      </c>
      <c r="AB70" s="1035"/>
      <c r="AC70" s="1035"/>
      <c r="AD70" s="1035"/>
      <c r="AE70" s="1035"/>
      <c r="AF70" s="1035">
        <v>16</v>
      </c>
      <c r="AG70" s="1035"/>
      <c r="AH70" s="1035"/>
      <c r="AI70" s="1035"/>
      <c r="AJ70" s="1035"/>
      <c r="AK70" s="1035">
        <v>84</v>
      </c>
      <c r="AL70" s="1035"/>
      <c r="AM70" s="1035"/>
      <c r="AN70" s="1035"/>
      <c r="AO70" s="1035"/>
      <c r="AP70" s="1035" t="s">
        <v>582</v>
      </c>
      <c r="AQ70" s="1035"/>
      <c r="AR70" s="1035"/>
      <c r="AS70" s="1035"/>
      <c r="AT70" s="1035"/>
      <c r="AU70" s="1035" t="s">
        <v>582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589</v>
      </c>
      <c r="C71" s="1039"/>
      <c r="D71" s="1039"/>
      <c r="E71" s="1039"/>
      <c r="F71" s="1039"/>
      <c r="G71" s="1039"/>
      <c r="H71" s="1039"/>
      <c r="I71" s="1039"/>
      <c r="J71" s="1039"/>
      <c r="K71" s="1039"/>
      <c r="L71" s="1039"/>
      <c r="M71" s="1039"/>
      <c r="N71" s="1039"/>
      <c r="O71" s="1039"/>
      <c r="P71" s="1040"/>
      <c r="Q71" s="1041">
        <v>61</v>
      </c>
      <c r="R71" s="1035"/>
      <c r="S71" s="1035"/>
      <c r="T71" s="1035"/>
      <c r="U71" s="1035"/>
      <c r="V71" s="1035">
        <v>60</v>
      </c>
      <c r="W71" s="1035"/>
      <c r="X71" s="1035"/>
      <c r="Y71" s="1035"/>
      <c r="Z71" s="1035"/>
      <c r="AA71" s="1035">
        <v>1</v>
      </c>
      <c r="AB71" s="1035"/>
      <c r="AC71" s="1035"/>
      <c r="AD71" s="1035"/>
      <c r="AE71" s="1035"/>
      <c r="AF71" s="1035">
        <v>1</v>
      </c>
      <c r="AG71" s="1035"/>
      <c r="AH71" s="1035"/>
      <c r="AI71" s="1035"/>
      <c r="AJ71" s="1035"/>
      <c r="AK71" s="1035" t="s">
        <v>582</v>
      </c>
      <c r="AL71" s="1035"/>
      <c r="AM71" s="1035"/>
      <c r="AN71" s="1035"/>
      <c r="AO71" s="1035"/>
      <c r="AP71" s="1035" t="s">
        <v>582</v>
      </c>
      <c r="AQ71" s="1035"/>
      <c r="AR71" s="1035"/>
      <c r="AS71" s="1035"/>
      <c r="AT71" s="1035"/>
      <c r="AU71" s="1035" t="s">
        <v>582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590</v>
      </c>
      <c r="C72" s="1039"/>
      <c r="D72" s="1039"/>
      <c r="E72" s="1039"/>
      <c r="F72" s="1039"/>
      <c r="G72" s="1039"/>
      <c r="H72" s="1039"/>
      <c r="I72" s="1039"/>
      <c r="J72" s="1039"/>
      <c r="K72" s="1039"/>
      <c r="L72" s="1039"/>
      <c r="M72" s="1039"/>
      <c r="N72" s="1039"/>
      <c r="O72" s="1039"/>
      <c r="P72" s="1040"/>
      <c r="Q72" s="1041">
        <v>53</v>
      </c>
      <c r="R72" s="1035"/>
      <c r="S72" s="1035"/>
      <c r="T72" s="1035"/>
      <c r="U72" s="1035"/>
      <c r="V72" s="1035">
        <v>52</v>
      </c>
      <c r="W72" s="1035"/>
      <c r="X72" s="1035"/>
      <c r="Y72" s="1035"/>
      <c r="Z72" s="1035"/>
      <c r="AA72" s="1035">
        <v>1</v>
      </c>
      <c r="AB72" s="1035"/>
      <c r="AC72" s="1035"/>
      <c r="AD72" s="1035"/>
      <c r="AE72" s="1035"/>
      <c r="AF72" s="1035">
        <v>1</v>
      </c>
      <c r="AG72" s="1035"/>
      <c r="AH72" s="1035"/>
      <c r="AI72" s="1035"/>
      <c r="AJ72" s="1035"/>
      <c r="AK72" s="1035" t="s">
        <v>582</v>
      </c>
      <c r="AL72" s="1035"/>
      <c r="AM72" s="1035"/>
      <c r="AN72" s="1035"/>
      <c r="AO72" s="1035"/>
      <c r="AP72" s="1035" t="s">
        <v>582</v>
      </c>
      <c r="AQ72" s="1035"/>
      <c r="AR72" s="1035"/>
      <c r="AS72" s="1035"/>
      <c r="AT72" s="1035"/>
      <c r="AU72" s="1035" t="s">
        <v>582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591</v>
      </c>
      <c r="C73" s="1039"/>
      <c r="D73" s="1039"/>
      <c r="E73" s="1039"/>
      <c r="F73" s="1039"/>
      <c r="G73" s="1039"/>
      <c r="H73" s="1039"/>
      <c r="I73" s="1039"/>
      <c r="J73" s="1039"/>
      <c r="K73" s="1039"/>
      <c r="L73" s="1039"/>
      <c r="M73" s="1039"/>
      <c r="N73" s="1039"/>
      <c r="O73" s="1039"/>
      <c r="P73" s="1040"/>
      <c r="Q73" s="1041">
        <v>267</v>
      </c>
      <c r="R73" s="1035"/>
      <c r="S73" s="1035"/>
      <c r="T73" s="1035"/>
      <c r="U73" s="1035"/>
      <c r="V73" s="1035">
        <v>254</v>
      </c>
      <c r="W73" s="1035"/>
      <c r="X73" s="1035"/>
      <c r="Y73" s="1035"/>
      <c r="Z73" s="1035"/>
      <c r="AA73" s="1035">
        <v>13</v>
      </c>
      <c r="AB73" s="1035"/>
      <c r="AC73" s="1035"/>
      <c r="AD73" s="1035"/>
      <c r="AE73" s="1035"/>
      <c r="AF73" s="1035">
        <v>13</v>
      </c>
      <c r="AG73" s="1035"/>
      <c r="AH73" s="1035"/>
      <c r="AI73" s="1035"/>
      <c r="AJ73" s="1035"/>
      <c r="AK73" s="1035" t="s">
        <v>582</v>
      </c>
      <c r="AL73" s="1035"/>
      <c r="AM73" s="1035"/>
      <c r="AN73" s="1035"/>
      <c r="AO73" s="1035"/>
      <c r="AP73" s="1035">
        <v>528</v>
      </c>
      <c r="AQ73" s="1035"/>
      <c r="AR73" s="1035"/>
      <c r="AS73" s="1035"/>
      <c r="AT73" s="1035"/>
      <c r="AU73" s="1035">
        <v>24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592</v>
      </c>
      <c r="C74" s="1039"/>
      <c r="D74" s="1039"/>
      <c r="E74" s="1039"/>
      <c r="F74" s="1039"/>
      <c r="G74" s="1039"/>
      <c r="H74" s="1039"/>
      <c r="I74" s="1039"/>
      <c r="J74" s="1039"/>
      <c r="K74" s="1039"/>
      <c r="L74" s="1039"/>
      <c r="M74" s="1039"/>
      <c r="N74" s="1039"/>
      <c r="O74" s="1039"/>
      <c r="P74" s="1040"/>
      <c r="Q74" s="1041">
        <v>168</v>
      </c>
      <c r="R74" s="1035"/>
      <c r="S74" s="1035"/>
      <c r="T74" s="1035"/>
      <c r="U74" s="1035"/>
      <c r="V74" s="1035">
        <v>162</v>
      </c>
      <c r="W74" s="1035"/>
      <c r="X74" s="1035"/>
      <c r="Y74" s="1035"/>
      <c r="Z74" s="1035"/>
      <c r="AA74" s="1035">
        <v>6</v>
      </c>
      <c r="AB74" s="1035"/>
      <c r="AC74" s="1035"/>
      <c r="AD74" s="1035"/>
      <c r="AE74" s="1035"/>
      <c r="AF74" s="1035">
        <v>6</v>
      </c>
      <c r="AG74" s="1035"/>
      <c r="AH74" s="1035"/>
      <c r="AI74" s="1035"/>
      <c r="AJ74" s="1035"/>
      <c r="AK74" s="1035">
        <v>7</v>
      </c>
      <c r="AL74" s="1035"/>
      <c r="AM74" s="1035"/>
      <c r="AN74" s="1035"/>
      <c r="AO74" s="1035"/>
      <c r="AP74" s="1035" t="s">
        <v>582</v>
      </c>
      <c r="AQ74" s="1035"/>
      <c r="AR74" s="1035"/>
      <c r="AS74" s="1035"/>
      <c r="AT74" s="1035"/>
      <c r="AU74" s="1035" t="s">
        <v>582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593</v>
      </c>
      <c r="C75" s="1039"/>
      <c r="D75" s="1039"/>
      <c r="E75" s="1039"/>
      <c r="F75" s="1039"/>
      <c r="G75" s="1039"/>
      <c r="H75" s="1039"/>
      <c r="I75" s="1039"/>
      <c r="J75" s="1039"/>
      <c r="K75" s="1039"/>
      <c r="L75" s="1039"/>
      <c r="M75" s="1039"/>
      <c r="N75" s="1039"/>
      <c r="O75" s="1039"/>
      <c r="P75" s="1040"/>
      <c r="Q75" s="1042">
        <v>12</v>
      </c>
      <c r="R75" s="1043"/>
      <c r="S75" s="1043"/>
      <c r="T75" s="1043"/>
      <c r="U75" s="1044"/>
      <c r="V75" s="1045">
        <v>12</v>
      </c>
      <c r="W75" s="1043"/>
      <c r="X75" s="1043"/>
      <c r="Y75" s="1043"/>
      <c r="Z75" s="1044"/>
      <c r="AA75" s="1045">
        <v>0</v>
      </c>
      <c r="AB75" s="1043"/>
      <c r="AC75" s="1043"/>
      <c r="AD75" s="1043"/>
      <c r="AE75" s="1044"/>
      <c r="AF75" s="1045">
        <v>0</v>
      </c>
      <c r="AG75" s="1043"/>
      <c r="AH75" s="1043"/>
      <c r="AI75" s="1043"/>
      <c r="AJ75" s="1044"/>
      <c r="AK75" s="1045" t="s">
        <v>609</v>
      </c>
      <c r="AL75" s="1043"/>
      <c r="AM75" s="1043"/>
      <c r="AN75" s="1043"/>
      <c r="AO75" s="1044"/>
      <c r="AP75" s="1045" t="s">
        <v>582</v>
      </c>
      <c r="AQ75" s="1043"/>
      <c r="AR75" s="1043"/>
      <c r="AS75" s="1043"/>
      <c r="AT75" s="1044"/>
      <c r="AU75" s="1045" t="s">
        <v>582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594</v>
      </c>
      <c r="C76" s="1039"/>
      <c r="D76" s="1039"/>
      <c r="E76" s="1039"/>
      <c r="F76" s="1039"/>
      <c r="G76" s="1039"/>
      <c r="H76" s="1039"/>
      <c r="I76" s="1039"/>
      <c r="J76" s="1039"/>
      <c r="K76" s="1039"/>
      <c r="L76" s="1039"/>
      <c r="M76" s="1039"/>
      <c r="N76" s="1039"/>
      <c r="O76" s="1039"/>
      <c r="P76" s="1040"/>
      <c r="Q76" s="1042">
        <v>402</v>
      </c>
      <c r="R76" s="1043"/>
      <c r="S76" s="1043"/>
      <c r="T76" s="1043"/>
      <c r="U76" s="1044"/>
      <c r="V76" s="1045">
        <v>375</v>
      </c>
      <c r="W76" s="1043"/>
      <c r="X76" s="1043"/>
      <c r="Y76" s="1043"/>
      <c r="Z76" s="1044"/>
      <c r="AA76" s="1045">
        <v>27</v>
      </c>
      <c r="AB76" s="1043"/>
      <c r="AC76" s="1043"/>
      <c r="AD76" s="1043"/>
      <c r="AE76" s="1044"/>
      <c r="AF76" s="1045">
        <v>27</v>
      </c>
      <c r="AG76" s="1043"/>
      <c r="AH76" s="1043"/>
      <c r="AI76" s="1043"/>
      <c r="AJ76" s="1044"/>
      <c r="AK76" s="1045" t="s">
        <v>582</v>
      </c>
      <c r="AL76" s="1043"/>
      <c r="AM76" s="1043"/>
      <c r="AN76" s="1043"/>
      <c r="AO76" s="1044"/>
      <c r="AP76" s="1045" t="s">
        <v>582</v>
      </c>
      <c r="AQ76" s="1043"/>
      <c r="AR76" s="1043"/>
      <c r="AS76" s="1043"/>
      <c r="AT76" s="1044"/>
      <c r="AU76" s="1045" t="s">
        <v>582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595</v>
      </c>
      <c r="C77" s="1039"/>
      <c r="D77" s="1039"/>
      <c r="E77" s="1039"/>
      <c r="F77" s="1039"/>
      <c r="G77" s="1039"/>
      <c r="H77" s="1039"/>
      <c r="I77" s="1039"/>
      <c r="J77" s="1039"/>
      <c r="K77" s="1039"/>
      <c r="L77" s="1039"/>
      <c r="M77" s="1039"/>
      <c r="N77" s="1039"/>
      <c r="O77" s="1039"/>
      <c r="P77" s="1040"/>
      <c r="Q77" s="1042">
        <v>192</v>
      </c>
      <c r="R77" s="1043"/>
      <c r="S77" s="1043"/>
      <c r="T77" s="1043"/>
      <c r="U77" s="1044"/>
      <c r="V77" s="1045">
        <v>190</v>
      </c>
      <c r="W77" s="1043"/>
      <c r="X77" s="1043"/>
      <c r="Y77" s="1043"/>
      <c r="Z77" s="1044"/>
      <c r="AA77" s="1045">
        <v>3</v>
      </c>
      <c r="AB77" s="1043"/>
      <c r="AC77" s="1043"/>
      <c r="AD77" s="1043"/>
      <c r="AE77" s="1044"/>
      <c r="AF77" s="1045">
        <v>3</v>
      </c>
      <c r="AG77" s="1043"/>
      <c r="AH77" s="1043"/>
      <c r="AI77" s="1043"/>
      <c r="AJ77" s="1044"/>
      <c r="AK77" s="1045" t="s">
        <v>582</v>
      </c>
      <c r="AL77" s="1043"/>
      <c r="AM77" s="1043"/>
      <c r="AN77" s="1043"/>
      <c r="AO77" s="1044"/>
      <c r="AP77" s="1045">
        <v>111</v>
      </c>
      <c r="AQ77" s="1043"/>
      <c r="AR77" s="1043"/>
      <c r="AS77" s="1043"/>
      <c r="AT77" s="1044"/>
      <c r="AU77" s="1045" t="s">
        <v>582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596</v>
      </c>
      <c r="C78" s="1039"/>
      <c r="D78" s="1039"/>
      <c r="E78" s="1039"/>
      <c r="F78" s="1039"/>
      <c r="G78" s="1039"/>
      <c r="H78" s="1039"/>
      <c r="I78" s="1039"/>
      <c r="J78" s="1039"/>
      <c r="K78" s="1039"/>
      <c r="L78" s="1039"/>
      <c r="M78" s="1039"/>
      <c r="N78" s="1039"/>
      <c r="O78" s="1039"/>
      <c r="P78" s="1040"/>
      <c r="Q78" s="1041">
        <v>1114</v>
      </c>
      <c r="R78" s="1035"/>
      <c r="S78" s="1035"/>
      <c r="T78" s="1035"/>
      <c r="U78" s="1035"/>
      <c r="V78" s="1035">
        <v>1107</v>
      </c>
      <c r="W78" s="1035"/>
      <c r="X78" s="1035"/>
      <c r="Y78" s="1035"/>
      <c r="Z78" s="1035"/>
      <c r="AA78" s="1035">
        <v>7</v>
      </c>
      <c r="AB78" s="1035"/>
      <c r="AC78" s="1035"/>
      <c r="AD78" s="1035"/>
      <c r="AE78" s="1035"/>
      <c r="AF78" s="1035">
        <v>7</v>
      </c>
      <c r="AG78" s="1035"/>
      <c r="AH78" s="1035"/>
      <c r="AI78" s="1035"/>
      <c r="AJ78" s="1035"/>
      <c r="AK78" s="1035">
        <v>64</v>
      </c>
      <c r="AL78" s="1035"/>
      <c r="AM78" s="1035"/>
      <c r="AN78" s="1035"/>
      <c r="AO78" s="1035"/>
      <c r="AP78" s="1035" t="s">
        <v>582</v>
      </c>
      <c r="AQ78" s="1035"/>
      <c r="AR78" s="1035"/>
      <c r="AS78" s="1035"/>
      <c r="AT78" s="1035"/>
      <c r="AU78" s="1035" t="s">
        <v>582</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597</v>
      </c>
      <c r="C79" s="1039"/>
      <c r="D79" s="1039"/>
      <c r="E79" s="1039"/>
      <c r="F79" s="1039"/>
      <c r="G79" s="1039"/>
      <c r="H79" s="1039"/>
      <c r="I79" s="1039"/>
      <c r="J79" s="1039"/>
      <c r="K79" s="1039"/>
      <c r="L79" s="1039"/>
      <c r="M79" s="1039"/>
      <c r="N79" s="1039"/>
      <c r="O79" s="1039"/>
      <c r="P79" s="1040"/>
      <c r="Q79" s="1041">
        <v>1076</v>
      </c>
      <c r="R79" s="1035"/>
      <c r="S79" s="1035"/>
      <c r="T79" s="1035"/>
      <c r="U79" s="1035"/>
      <c r="V79" s="1035">
        <v>1073</v>
      </c>
      <c r="W79" s="1035"/>
      <c r="X79" s="1035"/>
      <c r="Y79" s="1035"/>
      <c r="Z79" s="1035"/>
      <c r="AA79" s="1035">
        <v>3</v>
      </c>
      <c r="AB79" s="1035"/>
      <c r="AC79" s="1035"/>
      <c r="AD79" s="1035"/>
      <c r="AE79" s="1035"/>
      <c r="AF79" s="1035">
        <v>3</v>
      </c>
      <c r="AG79" s="1035"/>
      <c r="AH79" s="1035"/>
      <c r="AI79" s="1035"/>
      <c r="AJ79" s="1035"/>
      <c r="AK79" s="1035">
        <v>1002</v>
      </c>
      <c r="AL79" s="1035"/>
      <c r="AM79" s="1035"/>
      <c r="AN79" s="1035"/>
      <c r="AO79" s="1035"/>
      <c r="AP79" s="1035" t="s">
        <v>582</v>
      </c>
      <c r="AQ79" s="1035"/>
      <c r="AR79" s="1035"/>
      <c r="AS79" s="1035"/>
      <c r="AT79" s="1035"/>
      <c r="AU79" s="1035" t="s">
        <v>582</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598</v>
      </c>
      <c r="C80" s="1039"/>
      <c r="D80" s="1039"/>
      <c r="E80" s="1039"/>
      <c r="F80" s="1039"/>
      <c r="G80" s="1039"/>
      <c r="H80" s="1039"/>
      <c r="I80" s="1039"/>
      <c r="J80" s="1039"/>
      <c r="K80" s="1039"/>
      <c r="L80" s="1039"/>
      <c r="M80" s="1039"/>
      <c r="N80" s="1039"/>
      <c r="O80" s="1039"/>
      <c r="P80" s="1040"/>
      <c r="Q80" s="1041">
        <v>231</v>
      </c>
      <c r="R80" s="1035"/>
      <c r="S80" s="1035"/>
      <c r="T80" s="1035"/>
      <c r="U80" s="1035"/>
      <c r="V80" s="1035">
        <v>150</v>
      </c>
      <c r="W80" s="1035"/>
      <c r="X80" s="1035"/>
      <c r="Y80" s="1035"/>
      <c r="Z80" s="1035"/>
      <c r="AA80" s="1035">
        <v>81</v>
      </c>
      <c r="AB80" s="1035"/>
      <c r="AC80" s="1035"/>
      <c r="AD80" s="1035"/>
      <c r="AE80" s="1035"/>
      <c r="AF80" s="1035">
        <v>81</v>
      </c>
      <c r="AG80" s="1035"/>
      <c r="AH80" s="1035"/>
      <c r="AI80" s="1035"/>
      <c r="AJ80" s="1035"/>
      <c r="AK80" s="1035" t="s">
        <v>582</v>
      </c>
      <c r="AL80" s="1035"/>
      <c r="AM80" s="1035"/>
      <c r="AN80" s="1035"/>
      <c r="AO80" s="1035"/>
      <c r="AP80" s="1035" t="s">
        <v>582</v>
      </c>
      <c r="AQ80" s="1035"/>
      <c r="AR80" s="1035"/>
      <c r="AS80" s="1035"/>
      <c r="AT80" s="1035"/>
      <c r="AU80" s="1035" t="s">
        <v>582</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599</v>
      </c>
      <c r="C81" s="1039"/>
      <c r="D81" s="1039"/>
      <c r="E81" s="1039"/>
      <c r="F81" s="1039"/>
      <c r="G81" s="1039"/>
      <c r="H81" s="1039"/>
      <c r="I81" s="1039"/>
      <c r="J81" s="1039"/>
      <c r="K81" s="1039"/>
      <c r="L81" s="1039"/>
      <c r="M81" s="1039"/>
      <c r="N81" s="1039"/>
      <c r="O81" s="1039"/>
      <c r="P81" s="1040"/>
      <c r="Q81" s="1041">
        <v>35</v>
      </c>
      <c r="R81" s="1035"/>
      <c r="S81" s="1035"/>
      <c r="T81" s="1035"/>
      <c r="U81" s="1035"/>
      <c r="V81" s="1035">
        <v>23</v>
      </c>
      <c r="W81" s="1035"/>
      <c r="X81" s="1035"/>
      <c r="Y81" s="1035"/>
      <c r="Z81" s="1035"/>
      <c r="AA81" s="1035">
        <v>12</v>
      </c>
      <c r="AB81" s="1035"/>
      <c r="AC81" s="1035"/>
      <c r="AD81" s="1035"/>
      <c r="AE81" s="1035"/>
      <c r="AF81" s="1035">
        <v>12</v>
      </c>
      <c r="AG81" s="1035"/>
      <c r="AH81" s="1035"/>
      <c r="AI81" s="1035"/>
      <c r="AJ81" s="1035"/>
      <c r="AK81" s="1035" t="s">
        <v>582</v>
      </c>
      <c r="AL81" s="1035"/>
      <c r="AM81" s="1035"/>
      <c r="AN81" s="1035"/>
      <c r="AO81" s="1035"/>
      <c r="AP81" s="1035" t="s">
        <v>582</v>
      </c>
      <c r="AQ81" s="1035"/>
      <c r="AR81" s="1035"/>
      <c r="AS81" s="1035"/>
      <c r="AT81" s="1035"/>
      <c r="AU81" s="1035" t="s">
        <v>582</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t="s">
        <v>600</v>
      </c>
      <c r="C82" s="1039"/>
      <c r="D82" s="1039"/>
      <c r="E82" s="1039"/>
      <c r="F82" s="1039"/>
      <c r="G82" s="1039"/>
      <c r="H82" s="1039"/>
      <c r="I82" s="1039"/>
      <c r="J82" s="1039"/>
      <c r="K82" s="1039"/>
      <c r="L82" s="1039"/>
      <c r="M82" s="1039"/>
      <c r="N82" s="1039"/>
      <c r="O82" s="1039"/>
      <c r="P82" s="1040"/>
      <c r="Q82" s="1041">
        <v>190</v>
      </c>
      <c r="R82" s="1035"/>
      <c r="S82" s="1035"/>
      <c r="T82" s="1035"/>
      <c r="U82" s="1035"/>
      <c r="V82" s="1035">
        <v>186</v>
      </c>
      <c r="W82" s="1035"/>
      <c r="X82" s="1035"/>
      <c r="Y82" s="1035"/>
      <c r="Z82" s="1035"/>
      <c r="AA82" s="1035">
        <v>3</v>
      </c>
      <c r="AB82" s="1035"/>
      <c r="AC82" s="1035"/>
      <c r="AD82" s="1035"/>
      <c r="AE82" s="1035"/>
      <c r="AF82" s="1035">
        <v>3</v>
      </c>
      <c r="AG82" s="1035"/>
      <c r="AH82" s="1035"/>
      <c r="AI82" s="1035"/>
      <c r="AJ82" s="1035"/>
      <c r="AK82" s="1035" t="s">
        <v>582</v>
      </c>
      <c r="AL82" s="1035"/>
      <c r="AM82" s="1035"/>
      <c r="AN82" s="1035"/>
      <c r="AO82" s="1035"/>
      <c r="AP82" s="1035" t="s">
        <v>582</v>
      </c>
      <c r="AQ82" s="1035"/>
      <c r="AR82" s="1035"/>
      <c r="AS82" s="1035"/>
      <c r="AT82" s="1035"/>
      <c r="AU82" s="1035" t="s">
        <v>582</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t="s">
        <v>601</v>
      </c>
      <c r="C83" s="1039"/>
      <c r="D83" s="1039"/>
      <c r="E83" s="1039"/>
      <c r="F83" s="1039"/>
      <c r="G83" s="1039"/>
      <c r="H83" s="1039"/>
      <c r="I83" s="1039"/>
      <c r="J83" s="1039"/>
      <c r="K83" s="1039"/>
      <c r="L83" s="1039"/>
      <c r="M83" s="1039"/>
      <c r="N83" s="1039"/>
      <c r="O83" s="1039"/>
      <c r="P83" s="1040"/>
      <c r="Q83" s="1041">
        <v>239380</v>
      </c>
      <c r="R83" s="1035"/>
      <c r="S83" s="1035"/>
      <c r="T83" s="1035"/>
      <c r="U83" s="1035"/>
      <c r="V83" s="1035">
        <v>224695</v>
      </c>
      <c r="W83" s="1035"/>
      <c r="X83" s="1035"/>
      <c r="Y83" s="1035"/>
      <c r="Z83" s="1035"/>
      <c r="AA83" s="1035">
        <v>14685</v>
      </c>
      <c r="AB83" s="1035"/>
      <c r="AC83" s="1035"/>
      <c r="AD83" s="1035"/>
      <c r="AE83" s="1035"/>
      <c r="AF83" s="1035">
        <v>14685</v>
      </c>
      <c r="AG83" s="1035"/>
      <c r="AH83" s="1035"/>
      <c r="AI83" s="1035"/>
      <c r="AJ83" s="1035"/>
      <c r="AK83" s="1035" t="s">
        <v>582</v>
      </c>
      <c r="AL83" s="1035"/>
      <c r="AM83" s="1035"/>
      <c r="AN83" s="1035"/>
      <c r="AO83" s="1035"/>
      <c r="AP83" s="1035" t="s">
        <v>582</v>
      </c>
      <c r="AQ83" s="1035"/>
      <c r="AR83" s="1035"/>
      <c r="AS83" s="1035"/>
      <c r="AT83" s="1035"/>
      <c r="AU83" s="1035" t="s">
        <v>582</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t="s">
        <v>610</v>
      </c>
      <c r="C84" s="1039"/>
      <c r="D84" s="1039"/>
      <c r="E84" s="1039"/>
      <c r="F84" s="1039"/>
      <c r="G84" s="1039"/>
      <c r="H84" s="1039"/>
      <c r="I84" s="1039"/>
      <c r="J84" s="1039"/>
      <c r="K84" s="1039"/>
      <c r="L84" s="1039"/>
      <c r="M84" s="1039"/>
      <c r="N84" s="1039"/>
      <c r="O84" s="1039"/>
      <c r="P84" s="1040"/>
      <c r="Q84" s="1041">
        <v>113</v>
      </c>
      <c r="R84" s="1035"/>
      <c r="S84" s="1035"/>
      <c r="T84" s="1035"/>
      <c r="U84" s="1035"/>
      <c r="V84" s="1035">
        <v>67</v>
      </c>
      <c r="W84" s="1035"/>
      <c r="X84" s="1035"/>
      <c r="Y84" s="1035"/>
      <c r="Z84" s="1035"/>
      <c r="AA84" s="1035">
        <v>46</v>
      </c>
      <c r="AB84" s="1035"/>
      <c r="AC84" s="1035"/>
      <c r="AD84" s="1035"/>
      <c r="AE84" s="1035"/>
      <c r="AF84" s="1035">
        <v>46</v>
      </c>
      <c r="AG84" s="1035"/>
      <c r="AH84" s="1035"/>
      <c r="AI84" s="1035"/>
      <c r="AJ84" s="1035"/>
      <c r="AK84" s="1035" t="s">
        <v>609</v>
      </c>
      <c r="AL84" s="1035"/>
      <c r="AM84" s="1035"/>
      <c r="AN84" s="1035"/>
      <c r="AO84" s="1035"/>
      <c r="AP84" s="1035" t="s">
        <v>609</v>
      </c>
      <c r="AQ84" s="1035"/>
      <c r="AR84" s="1035"/>
      <c r="AS84" s="1035"/>
      <c r="AT84" s="1035"/>
      <c r="AU84" s="1035" t="s">
        <v>609</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393</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16920</v>
      </c>
      <c r="AG88" s="1023"/>
      <c r="AH88" s="1023"/>
      <c r="AI88" s="1023"/>
      <c r="AJ88" s="1023"/>
      <c r="AK88" s="1027"/>
      <c r="AL88" s="1027"/>
      <c r="AM88" s="1027"/>
      <c r="AN88" s="1027"/>
      <c r="AO88" s="1027"/>
      <c r="AP88" s="1023">
        <v>4114</v>
      </c>
      <c r="AQ88" s="1023"/>
      <c r="AR88" s="1023"/>
      <c r="AS88" s="1023"/>
      <c r="AT88" s="1023"/>
      <c r="AU88" s="1023">
        <v>874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79</v>
      </c>
      <c r="CS102" s="1017"/>
      <c r="CT102" s="1017"/>
      <c r="CU102" s="1017"/>
      <c r="CV102" s="1018"/>
      <c r="CW102" s="1016">
        <v>152</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306</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306</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306</v>
      </c>
      <c r="DR109" s="960"/>
      <c r="DS109" s="960"/>
      <c r="DT109" s="960"/>
      <c r="DU109" s="961"/>
      <c r="DV109" s="962" t="s">
        <v>434</v>
      </c>
      <c r="DW109" s="960"/>
      <c r="DX109" s="960"/>
      <c r="DY109" s="960"/>
      <c r="DZ109" s="993"/>
    </row>
    <row r="110" spans="1:131" s="226" customFormat="1" ht="26.25" customHeight="1" x14ac:dyDescent="0.2">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1461060</v>
      </c>
      <c r="AB110" s="953"/>
      <c r="AC110" s="953"/>
      <c r="AD110" s="953"/>
      <c r="AE110" s="954"/>
      <c r="AF110" s="955">
        <v>1597378</v>
      </c>
      <c r="AG110" s="953"/>
      <c r="AH110" s="953"/>
      <c r="AI110" s="953"/>
      <c r="AJ110" s="954"/>
      <c r="AK110" s="955">
        <v>1645333</v>
      </c>
      <c r="AL110" s="953"/>
      <c r="AM110" s="953"/>
      <c r="AN110" s="953"/>
      <c r="AO110" s="954"/>
      <c r="AP110" s="956">
        <v>26.5</v>
      </c>
      <c r="AQ110" s="957"/>
      <c r="AR110" s="957"/>
      <c r="AS110" s="957"/>
      <c r="AT110" s="958"/>
      <c r="AU110" s="994" t="s">
        <v>73</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12770129</v>
      </c>
      <c r="BR110" s="906"/>
      <c r="BS110" s="906"/>
      <c r="BT110" s="906"/>
      <c r="BU110" s="906"/>
      <c r="BV110" s="906">
        <v>11992741</v>
      </c>
      <c r="BW110" s="906"/>
      <c r="BX110" s="906"/>
      <c r="BY110" s="906"/>
      <c r="BZ110" s="906"/>
      <c r="CA110" s="906">
        <v>11503668</v>
      </c>
      <c r="CB110" s="906"/>
      <c r="CC110" s="906"/>
      <c r="CD110" s="906"/>
      <c r="CE110" s="906"/>
      <c r="CF110" s="930">
        <v>185.4</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440</v>
      </c>
      <c r="DH110" s="906"/>
      <c r="DI110" s="906"/>
      <c r="DJ110" s="906"/>
      <c r="DK110" s="906"/>
      <c r="DL110" s="906" t="s">
        <v>441</v>
      </c>
      <c r="DM110" s="906"/>
      <c r="DN110" s="906"/>
      <c r="DO110" s="906"/>
      <c r="DP110" s="906"/>
      <c r="DQ110" s="906" t="s">
        <v>440</v>
      </c>
      <c r="DR110" s="906"/>
      <c r="DS110" s="906"/>
      <c r="DT110" s="906"/>
      <c r="DU110" s="906"/>
      <c r="DV110" s="907" t="s">
        <v>441</v>
      </c>
      <c r="DW110" s="907"/>
      <c r="DX110" s="907"/>
      <c r="DY110" s="907"/>
      <c r="DZ110" s="908"/>
    </row>
    <row r="111" spans="1:131" s="226" customFormat="1" ht="26.25" customHeight="1" x14ac:dyDescent="0.2">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228</v>
      </c>
      <c r="AB111" s="983"/>
      <c r="AC111" s="983"/>
      <c r="AD111" s="983"/>
      <c r="AE111" s="984"/>
      <c r="AF111" s="985" t="s">
        <v>440</v>
      </c>
      <c r="AG111" s="983"/>
      <c r="AH111" s="983"/>
      <c r="AI111" s="983"/>
      <c r="AJ111" s="984"/>
      <c r="AK111" s="985" t="s">
        <v>228</v>
      </c>
      <c r="AL111" s="983"/>
      <c r="AM111" s="983"/>
      <c r="AN111" s="983"/>
      <c r="AO111" s="984"/>
      <c r="AP111" s="986" t="s">
        <v>228</v>
      </c>
      <c r="AQ111" s="987"/>
      <c r="AR111" s="987"/>
      <c r="AS111" s="987"/>
      <c r="AT111" s="988"/>
      <c r="AU111" s="996"/>
      <c r="AV111" s="997"/>
      <c r="AW111" s="997"/>
      <c r="AX111" s="997"/>
      <c r="AY111" s="997"/>
      <c r="AZ111" s="879" t="s">
        <v>443</v>
      </c>
      <c r="BA111" s="816"/>
      <c r="BB111" s="816"/>
      <c r="BC111" s="816"/>
      <c r="BD111" s="816"/>
      <c r="BE111" s="816"/>
      <c r="BF111" s="816"/>
      <c r="BG111" s="816"/>
      <c r="BH111" s="816"/>
      <c r="BI111" s="816"/>
      <c r="BJ111" s="816"/>
      <c r="BK111" s="816"/>
      <c r="BL111" s="816"/>
      <c r="BM111" s="816"/>
      <c r="BN111" s="816"/>
      <c r="BO111" s="816"/>
      <c r="BP111" s="817"/>
      <c r="BQ111" s="880" t="s">
        <v>228</v>
      </c>
      <c r="BR111" s="881"/>
      <c r="BS111" s="881"/>
      <c r="BT111" s="881"/>
      <c r="BU111" s="881"/>
      <c r="BV111" s="881" t="s">
        <v>441</v>
      </c>
      <c r="BW111" s="881"/>
      <c r="BX111" s="881"/>
      <c r="BY111" s="881"/>
      <c r="BZ111" s="881"/>
      <c r="CA111" s="881" t="s">
        <v>440</v>
      </c>
      <c r="CB111" s="881"/>
      <c r="CC111" s="881"/>
      <c r="CD111" s="881"/>
      <c r="CE111" s="881"/>
      <c r="CF111" s="939" t="s">
        <v>440</v>
      </c>
      <c r="CG111" s="940"/>
      <c r="CH111" s="940"/>
      <c r="CI111" s="940"/>
      <c r="CJ111" s="940"/>
      <c r="CK111" s="991"/>
      <c r="CL111" s="885"/>
      <c r="CM111" s="879" t="s">
        <v>444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228</v>
      </c>
      <c r="DM111" s="881"/>
      <c r="DN111" s="881"/>
      <c r="DO111" s="881"/>
      <c r="DP111" s="881"/>
      <c r="DQ111" s="881" t="s">
        <v>445</v>
      </c>
      <c r="DR111" s="881"/>
      <c r="DS111" s="881"/>
      <c r="DT111" s="881"/>
      <c r="DU111" s="881"/>
      <c r="DV111" s="858" t="s">
        <v>445</v>
      </c>
      <c r="DW111" s="858"/>
      <c r="DX111" s="858"/>
      <c r="DY111" s="858"/>
      <c r="DZ111" s="859"/>
    </row>
    <row r="112" spans="1:131" s="226" customFormat="1" ht="26.25" customHeight="1" x14ac:dyDescent="0.2">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5000</v>
      </c>
      <c r="AB112" s="844"/>
      <c r="AC112" s="844"/>
      <c r="AD112" s="844"/>
      <c r="AE112" s="845"/>
      <c r="AF112" s="846">
        <v>3333</v>
      </c>
      <c r="AG112" s="844"/>
      <c r="AH112" s="844"/>
      <c r="AI112" s="844"/>
      <c r="AJ112" s="845"/>
      <c r="AK112" s="846">
        <v>1667</v>
      </c>
      <c r="AL112" s="844"/>
      <c r="AM112" s="844"/>
      <c r="AN112" s="844"/>
      <c r="AO112" s="845"/>
      <c r="AP112" s="888">
        <v>0</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1085726</v>
      </c>
      <c r="BR112" s="881"/>
      <c r="BS112" s="881"/>
      <c r="BT112" s="881"/>
      <c r="BU112" s="881"/>
      <c r="BV112" s="881">
        <v>1027250</v>
      </c>
      <c r="BW112" s="881"/>
      <c r="BX112" s="881"/>
      <c r="BY112" s="881"/>
      <c r="BZ112" s="881"/>
      <c r="CA112" s="881">
        <v>1047798</v>
      </c>
      <c r="CB112" s="881"/>
      <c r="CC112" s="881"/>
      <c r="CD112" s="881"/>
      <c r="CE112" s="881"/>
      <c r="CF112" s="939">
        <v>16.899999999999999</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441</v>
      </c>
      <c r="DH112" s="881"/>
      <c r="DI112" s="881"/>
      <c r="DJ112" s="881"/>
      <c r="DK112" s="881"/>
      <c r="DL112" s="881" t="s">
        <v>228</v>
      </c>
      <c r="DM112" s="881"/>
      <c r="DN112" s="881"/>
      <c r="DO112" s="881"/>
      <c r="DP112" s="881"/>
      <c r="DQ112" s="881" t="s">
        <v>440</v>
      </c>
      <c r="DR112" s="881"/>
      <c r="DS112" s="881"/>
      <c r="DT112" s="881"/>
      <c r="DU112" s="881"/>
      <c r="DV112" s="858" t="s">
        <v>440</v>
      </c>
      <c r="DW112" s="858"/>
      <c r="DX112" s="858"/>
      <c r="DY112" s="858"/>
      <c r="DZ112" s="859"/>
    </row>
    <row r="113" spans="1:130" s="226" customFormat="1" ht="26.25" customHeight="1" x14ac:dyDescent="0.2">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72423</v>
      </c>
      <c r="AB113" s="983"/>
      <c r="AC113" s="983"/>
      <c r="AD113" s="983"/>
      <c r="AE113" s="984"/>
      <c r="AF113" s="985">
        <v>127485</v>
      </c>
      <c r="AG113" s="983"/>
      <c r="AH113" s="983"/>
      <c r="AI113" s="983"/>
      <c r="AJ113" s="984"/>
      <c r="AK113" s="985">
        <v>133712</v>
      </c>
      <c r="AL113" s="983"/>
      <c r="AM113" s="983"/>
      <c r="AN113" s="983"/>
      <c r="AO113" s="984"/>
      <c r="AP113" s="986">
        <v>2.2000000000000002</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958875</v>
      </c>
      <c r="BR113" s="881"/>
      <c r="BS113" s="881"/>
      <c r="BT113" s="881"/>
      <c r="BU113" s="881"/>
      <c r="BV113" s="881">
        <v>935041</v>
      </c>
      <c r="BW113" s="881"/>
      <c r="BX113" s="881"/>
      <c r="BY113" s="881"/>
      <c r="BZ113" s="881"/>
      <c r="CA113" s="881">
        <v>873755</v>
      </c>
      <c r="CB113" s="881"/>
      <c r="CC113" s="881"/>
      <c r="CD113" s="881"/>
      <c r="CE113" s="881"/>
      <c r="CF113" s="939">
        <v>14.1</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440</v>
      </c>
      <c r="DH113" s="844"/>
      <c r="DI113" s="844"/>
      <c r="DJ113" s="844"/>
      <c r="DK113" s="845"/>
      <c r="DL113" s="846" t="s">
        <v>445</v>
      </c>
      <c r="DM113" s="844"/>
      <c r="DN113" s="844"/>
      <c r="DO113" s="844"/>
      <c r="DP113" s="845"/>
      <c r="DQ113" s="846" t="s">
        <v>445</v>
      </c>
      <c r="DR113" s="844"/>
      <c r="DS113" s="844"/>
      <c r="DT113" s="844"/>
      <c r="DU113" s="845"/>
      <c r="DV113" s="888" t="s">
        <v>441</v>
      </c>
      <c r="DW113" s="889"/>
      <c r="DX113" s="889"/>
      <c r="DY113" s="889"/>
      <c r="DZ113" s="890"/>
    </row>
    <row r="114" spans="1:130" s="226" customFormat="1" ht="26.25" customHeight="1" x14ac:dyDescent="0.2">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74174</v>
      </c>
      <c r="AB114" s="844"/>
      <c r="AC114" s="844"/>
      <c r="AD114" s="844"/>
      <c r="AE114" s="845"/>
      <c r="AF114" s="846">
        <v>84034</v>
      </c>
      <c r="AG114" s="844"/>
      <c r="AH114" s="844"/>
      <c r="AI114" s="844"/>
      <c r="AJ114" s="845"/>
      <c r="AK114" s="846">
        <v>84149</v>
      </c>
      <c r="AL114" s="844"/>
      <c r="AM114" s="844"/>
      <c r="AN114" s="844"/>
      <c r="AO114" s="845"/>
      <c r="AP114" s="888">
        <v>1.4</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2298092</v>
      </c>
      <c r="BR114" s="881"/>
      <c r="BS114" s="881"/>
      <c r="BT114" s="881"/>
      <c r="BU114" s="881"/>
      <c r="BV114" s="881">
        <v>2317992</v>
      </c>
      <c r="BW114" s="881"/>
      <c r="BX114" s="881"/>
      <c r="BY114" s="881"/>
      <c r="BZ114" s="881"/>
      <c r="CA114" s="881">
        <v>2403749</v>
      </c>
      <c r="CB114" s="881"/>
      <c r="CC114" s="881"/>
      <c r="CD114" s="881"/>
      <c r="CE114" s="881"/>
      <c r="CF114" s="939">
        <v>38.700000000000003</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228</v>
      </c>
      <c r="DH114" s="844"/>
      <c r="DI114" s="844"/>
      <c r="DJ114" s="844"/>
      <c r="DK114" s="845"/>
      <c r="DL114" s="846" t="s">
        <v>441</v>
      </c>
      <c r="DM114" s="844"/>
      <c r="DN114" s="844"/>
      <c r="DO114" s="844"/>
      <c r="DP114" s="845"/>
      <c r="DQ114" s="846" t="s">
        <v>228</v>
      </c>
      <c r="DR114" s="844"/>
      <c r="DS114" s="844"/>
      <c r="DT114" s="844"/>
      <c r="DU114" s="845"/>
      <c r="DV114" s="888" t="s">
        <v>440</v>
      </c>
      <c r="DW114" s="889"/>
      <c r="DX114" s="889"/>
      <c r="DY114" s="889"/>
      <c r="DZ114" s="890"/>
    </row>
    <row r="115" spans="1:130" s="226" customFormat="1" ht="26.25" customHeight="1" x14ac:dyDescent="0.2">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440</v>
      </c>
      <c r="AB115" s="983"/>
      <c r="AC115" s="983"/>
      <c r="AD115" s="983"/>
      <c r="AE115" s="984"/>
      <c r="AF115" s="985" t="s">
        <v>441</v>
      </c>
      <c r="AG115" s="983"/>
      <c r="AH115" s="983"/>
      <c r="AI115" s="983"/>
      <c r="AJ115" s="984"/>
      <c r="AK115" s="985" t="s">
        <v>228</v>
      </c>
      <c r="AL115" s="983"/>
      <c r="AM115" s="983"/>
      <c r="AN115" s="983"/>
      <c r="AO115" s="984"/>
      <c r="AP115" s="986" t="s">
        <v>228</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t="s">
        <v>440</v>
      </c>
      <c r="BR115" s="881"/>
      <c r="BS115" s="881"/>
      <c r="BT115" s="881"/>
      <c r="BU115" s="881"/>
      <c r="BV115" s="881" t="s">
        <v>441</v>
      </c>
      <c r="BW115" s="881"/>
      <c r="BX115" s="881"/>
      <c r="BY115" s="881"/>
      <c r="BZ115" s="881"/>
      <c r="CA115" s="881" t="s">
        <v>440</v>
      </c>
      <c r="CB115" s="881"/>
      <c r="CC115" s="881"/>
      <c r="CD115" s="881"/>
      <c r="CE115" s="881"/>
      <c r="CF115" s="939" t="s">
        <v>445</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440</v>
      </c>
      <c r="DH115" s="844"/>
      <c r="DI115" s="844"/>
      <c r="DJ115" s="844"/>
      <c r="DK115" s="845"/>
      <c r="DL115" s="846" t="s">
        <v>228</v>
      </c>
      <c r="DM115" s="844"/>
      <c r="DN115" s="844"/>
      <c r="DO115" s="844"/>
      <c r="DP115" s="845"/>
      <c r="DQ115" s="846" t="s">
        <v>441</v>
      </c>
      <c r="DR115" s="844"/>
      <c r="DS115" s="844"/>
      <c r="DT115" s="844"/>
      <c r="DU115" s="845"/>
      <c r="DV115" s="888" t="s">
        <v>441</v>
      </c>
      <c r="DW115" s="889"/>
      <c r="DX115" s="889"/>
      <c r="DY115" s="889"/>
      <c r="DZ115" s="890"/>
    </row>
    <row r="116" spans="1:130" s="226" customFormat="1" ht="26.25" customHeight="1" x14ac:dyDescent="0.2">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440</v>
      </c>
      <c r="AB116" s="844"/>
      <c r="AC116" s="844"/>
      <c r="AD116" s="844"/>
      <c r="AE116" s="845"/>
      <c r="AF116" s="846" t="s">
        <v>440</v>
      </c>
      <c r="AG116" s="844"/>
      <c r="AH116" s="844"/>
      <c r="AI116" s="844"/>
      <c r="AJ116" s="845"/>
      <c r="AK116" s="846" t="s">
        <v>228</v>
      </c>
      <c r="AL116" s="844"/>
      <c r="AM116" s="844"/>
      <c r="AN116" s="844"/>
      <c r="AO116" s="845"/>
      <c r="AP116" s="888" t="s">
        <v>228</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440</v>
      </c>
      <c r="BR116" s="881"/>
      <c r="BS116" s="881"/>
      <c r="BT116" s="881"/>
      <c r="BU116" s="881"/>
      <c r="BV116" s="881" t="s">
        <v>441</v>
      </c>
      <c r="BW116" s="881"/>
      <c r="BX116" s="881"/>
      <c r="BY116" s="881"/>
      <c r="BZ116" s="881"/>
      <c r="CA116" s="881" t="s">
        <v>440</v>
      </c>
      <c r="CB116" s="881"/>
      <c r="CC116" s="881"/>
      <c r="CD116" s="881"/>
      <c r="CE116" s="881"/>
      <c r="CF116" s="939" t="s">
        <v>440</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441</v>
      </c>
      <c r="DH116" s="844"/>
      <c r="DI116" s="844"/>
      <c r="DJ116" s="844"/>
      <c r="DK116" s="845"/>
      <c r="DL116" s="846" t="s">
        <v>441</v>
      </c>
      <c r="DM116" s="844"/>
      <c r="DN116" s="844"/>
      <c r="DO116" s="844"/>
      <c r="DP116" s="845"/>
      <c r="DQ116" s="846" t="s">
        <v>228</v>
      </c>
      <c r="DR116" s="844"/>
      <c r="DS116" s="844"/>
      <c r="DT116" s="844"/>
      <c r="DU116" s="845"/>
      <c r="DV116" s="888" t="s">
        <v>441</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1612657</v>
      </c>
      <c r="AB117" s="967"/>
      <c r="AC117" s="967"/>
      <c r="AD117" s="967"/>
      <c r="AE117" s="968"/>
      <c r="AF117" s="969">
        <v>1812230</v>
      </c>
      <c r="AG117" s="967"/>
      <c r="AH117" s="967"/>
      <c r="AI117" s="967"/>
      <c r="AJ117" s="968"/>
      <c r="AK117" s="969">
        <v>1864861</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228</v>
      </c>
      <c r="BR117" s="881"/>
      <c r="BS117" s="881"/>
      <c r="BT117" s="881"/>
      <c r="BU117" s="881"/>
      <c r="BV117" s="881" t="s">
        <v>228</v>
      </c>
      <c r="BW117" s="881"/>
      <c r="BX117" s="881"/>
      <c r="BY117" s="881"/>
      <c r="BZ117" s="881"/>
      <c r="CA117" s="881" t="s">
        <v>228</v>
      </c>
      <c r="CB117" s="881"/>
      <c r="CC117" s="881"/>
      <c r="CD117" s="881"/>
      <c r="CE117" s="881"/>
      <c r="CF117" s="939" t="s">
        <v>464</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464</v>
      </c>
      <c r="DH117" s="844"/>
      <c r="DI117" s="844"/>
      <c r="DJ117" s="844"/>
      <c r="DK117" s="845"/>
      <c r="DL117" s="846" t="s">
        <v>228</v>
      </c>
      <c r="DM117" s="844"/>
      <c r="DN117" s="844"/>
      <c r="DO117" s="844"/>
      <c r="DP117" s="845"/>
      <c r="DQ117" s="846" t="s">
        <v>464</v>
      </c>
      <c r="DR117" s="844"/>
      <c r="DS117" s="844"/>
      <c r="DT117" s="844"/>
      <c r="DU117" s="845"/>
      <c r="DV117" s="888" t="s">
        <v>228</v>
      </c>
      <c r="DW117" s="889"/>
      <c r="DX117" s="889"/>
      <c r="DY117" s="889"/>
      <c r="DZ117" s="890"/>
    </row>
    <row r="118" spans="1:130" s="226" customFormat="1" ht="26.25" customHeight="1" x14ac:dyDescent="0.2">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306</v>
      </c>
      <c r="AL118" s="960"/>
      <c r="AM118" s="960"/>
      <c r="AN118" s="960"/>
      <c r="AO118" s="961"/>
      <c r="AP118" s="963" t="s">
        <v>434</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228</v>
      </c>
      <c r="BR118" s="909"/>
      <c r="BS118" s="909"/>
      <c r="BT118" s="909"/>
      <c r="BU118" s="909"/>
      <c r="BV118" s="909" t="s">
        <v>228</v>
      </c>
      <c r="BW118" s="909"/>
      <c r="BX118" s="909"/>
      <c r="BY118" s="909"/>
      <c r="BZ118" s="909"/>
      <c r="CA118" s="909" t="s">
        <v>228</v>
      </c>
      <c r="CB118" s="909"/>
      <c r="CC118" s="909"/>
      <c r="CD118" s="909"/>
      <c r="CE118" s="909"/>
      <c r="CF118" s="939" t="s">
        <v>228</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228</v>
      </c>
      <c r="DH118" s="844"/>
      <c r="DI118" s="844"/>
      <c r="DJ118" s="844"/>
      <c r="DK118" s="845"/>
      <c r="DL118" s="846" t="s">
        <v>228</v>
      </c>
      <c r="DM118" s="844"/>
      <c r="DN118" s="844"/>
      <c r="DO118" s="844"/>
      <c r="DP118" s="845"/>
      <c r="DQ118" s="846" t="s">
        <v>228</v>
      </c>
      <c r="DR118" s="844"/>
      <c r="DS118" s="844"/>
      <c r="DT118" s="844"/>
      <c r="DU118" s="845"/>
      <c r="DV118" s="888" t="s">
        <v>228</v>
      </c>
      <c r="DW118" s="889"/>
      <c r="DX118" s="889"/>
      <c r="DY118" s="889"/>
      <c r="DZ118" s="890"/>
    </row>
    <row r="119" spans="1:130" s="226" customFormat="1" ht="26.25" customHeight="1" x14ac:dyDescent="0.2">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228</v>
      </c>
      <c r="AB119" s="953"/>
      <c r="AC119" s="953"/>
      <c r="AD119" s="953"/>
      <c r="AE119" s="954"/>
      <c r="AF119" s="955" t="s">
        <v>464</v>
      </c>
      <c r="AG119" s="953"/>
      <c r="AH119" s="953"/>
      <c r="AI119" s="953"/>
      <c r="AJ119" s="954"/>
      <c r="AK119" s="955" t="s">
        <v>228</v>
      </c>
      <c r="AL119" s="953"/>
      <c r="AM119" s="953"/>
      <c r="AN119" s="953"/>
      <c r="AO119" s="954"/>
      <c r="AP119" s="956" t="s">
        <v>228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468</v>
      </c>
      <c r="BP119" s="942"/>
      <c r="BQ119" s="943">
        <v>17112822</v>
      </c>
      <c r="BR119" s="909"/>
      <c r="BS119" s="909"/>
      <c r="BT119" s="909"/>
      <c r="BU119" s="909"/>
      <c r="BV119" s="909">
        <v>16273024</v>
      </c>
      <c r="BW119" s="909"/>
      <c r="BX119" s="909"/>
      <c r="BY119" s="909"/>
      <c r="BZ119" s="909"/>
      <c r="CA119" s="909">
        <v>15828970</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228</v>
      </c>
      <c r="DH119" s="828"/>
      <c r="DI119" s="828"/>
      <c r="DJ119" s="828"/>
      <c r="DK119" s="829"/>
      <c r="DL119" s="830" t="s">
        <v>228</v>
      </c>
      <c r="DM119" s="828"/>
      <c r="DN119" s="828"/>
      <c r="DO119" s="828"/>
      <c r="DP119" s="829"/>
      <c r="DQ119" s="830" t="s">
        <v>228</v>
      </c>
      <c r="DR119" s="828"/>
      <c r="DS119" s="828"/>
      <c r="DT119" s="828"/>
      <c r="DU119" s="829"/>
      <c r="DV119" s="912" t="s">
        <v>228</v>
      </c>
      <c r="DW119" s="913"/>
      <c r="DX119" s="913"/>
      <c r="DY119" s="913"/>
      <c r="DZ119" s="914"/>
    </row>
    <row r="120" spans="1:130" s="226" customFormat="1" ht="26.25" customHeight="1" x14ac:dyDescent="0.2">
      <c r="A120" s="884"/>
      <c r="B120" s="885"/>
      <c r="C120" s="879" t="s">
        <v>444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464</v>
      </c>
      <c r="AB120" s="844"/>
      <c r="AC120" s="844"/>
      <c r="AD120" s="844"/>
      <c r="AE120" s="845"/>
      <c r="AF120" s="846" t="s">
        <v>228</v>
      </c>
      <c r="AG120" s="844"/>
      <c r="AH120" s="844"/>
      <c r="AI120" s="844"/>
      <c r="AJ120" s="845"/>
      <c r="AK120" s="846" t="s">
        <v>228</v>
      </c>
      <c r="AL120" s="844"/>
      <c r="AM120" s="844"/>
      <c r="AN120" s="844"/>
      <c r="AO120" s="845"/>
      <c r="AP120" s="888" t="s">
        <v>228</v>
      </c>
      <c r="AQ120" s="889"/>
      <c r="AR120" s="889"/>
      <c r="AS120" s="889"/>
      <c r="AT120" s="890"/>
      <c r="AU120" s="944" t="s">
        <v>470</v>
      </c>
      <c r="AV120" s="945"/>
      <c r="AW120" s="945"/>
      <c r="AX120" s="945"/>
      <c r="AY120" s="946"/>
      <c r="AZ120" s="924" t="s">
        <v>471</v>
      </c>
      <c r="BA120" s="872"/>
      <c r="BB120" s="872"/>
      <c r="BC120" s="872"/>
      <c r="BD120" s="872"/>
      <c r="BE120" s="872"/>
      <c r="BF120" s="872"/>
      <c r="BG120" s="872"/>
      <c r="BH120" s="872"/>
      <c r="BI120" s="872"/>
      <c r="BJ120" s="872"/>
      <c r="BK120" s="872"/>
      <c r="BL120" s="872"/>
      <c r="BM120" s="872"/>
      <c r="BN120" s="872"/>
      <c r="BO120" s="872"/>
      <c r="BP120" s="873"/>
      <c r="BQ120" s="925">
        <v>5305540</v>
      </c>
      <c r="BR120" s="906"/>
      <c r="BS120" s="906"/>
      <c r="BT120" s="906"/>
      <c r="BU120" s="906"/>
      <c r="BV120" s="906">
        <v>5463214</v>
      </c>
      <c r="BW120" s="906"/>
      <c r="BX120" s="906"/>
      <c r="BY120" s="906"/>
      <c r="BZ120" s="906"/>
      <c r="CA120" s="906">
        <v>6329766</v>
      </c>
      <c r="CB120" s="906"/>
      <c r="CC120" s="906"/>
      <c r="CD120" s="906"/>
      <c r="CE120" s="906"/>
      <c r="CF120" s="930">
        <v>102</v>
      </c>
      <c r="CG120" s="931"/>
      <c r="CH120" s="931"/>
      <c r="CI120" s="931"/>
      <c r="CJ120" s="931"/>
      <c r="CK120" s="932" t="s">
        <v>472</v>
      </c>
      <c r="CL120" s="916"/>
      <c r="CM120" s="916"/>
      <c r="CN120" s="916"/>
      <c r="CO120" s="917"/>
      <c r="CP120" s="936" t="s">
        <v>408</v>
      </c>
      <c r="CQ120" s="937"/>
      <c r="CR120" s="937"/>
      <c r="CS120" s="937"/>
      <c r="CT120" s="937"/>
      <c r="CU120" s="937"/>
      <c r="CV120" s="937"/>
      <c r="CW120" s="937"/>
      <c r="CX120" s="937"/>
      <c r="CY120" s="937"/>
      <c r="CZ120" s="937"/>
      <c r="DA120" s="937"/>
      <c r="DB120" s="937"/>
      <c r="DC120" s="937"/>
      <c r="DD120" s="937"/>
      <c r="DE120" s="937"/>
      <c r="DF120" s="938"/>
      <c r="DG120" s="925">
        <v>878886</v>
      </c>
      <c r="DH120" s="906"/>
      <c r="DI120" s="906"/>
      <c r="DJ120" s="906"/>
      <c r="DK120" s="906"/>
      <c r="DL120" s="906">
        <v>828659</v>
      </c>
      <c r="DM120" s="906"/>
      <c r="DN120" s="906"/>
      <c r="DO120" s="906"/>
      <c r="DP120" s="906"/>
      <c r="DQ120" s="906">
        <v>849216</v>
      </c>
      <c r="DR120" s="906"/>
      <c r="DS120" s="906"/>
      <c r="DT120" s="906"/>
      <c r="DU120" s="906"/>
      <c r="DV120" s="907">
        <v>13.7</v>
      </c>
      <c r="DW120" s="907"/>
      <c r="DX120" s="907"/>
      <c r="DY120" s="907"/>
      <c r="DZ120" s="908"/>
    </row>
    <row r="121" spans="1:130" s="226" customFormat="1" ht="26.25" customHeight="1" x14ac:dyDescent="0.2">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228</v>
      </c>
      <c r="AB121" s="844"/>
      <c r="AC121" s="844"/>
      <c r="AD121" s="844"/>
      <c r="AE121" s="845"/>
      <c r="AF121" s="846" t="s">
        <v>228</v>
      </c>
      <c r="AG121" s="844"/>
      <c r="AH121" s="844"/>
      <c r="AI121" s="844"/>
      <c r="AJ121" s="845"/>
      <c r="AK121" s="846" t="s">
        <v>228</v>
      </c>
      <c r="AL121" s="844"/>
      <c r="AM121" s="844"/>
      <c r="AN121" s="844"/>
      <c r="AO121" s="845"/>
      <c r="AP121" s="888" t="s">
        <v>228</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178569</v>
      </c>
      <c r="BR121" s="881"/>
      <c r="BS121" s="881"/>
      <c r="BT121" s="881"/>
      <c r="BU121" s="881"/>
      <c r="BV121" s="881">
        <v>161335</v>
      </c>
      <c r="BW121" s="881"/>
      <c r="BX121" s="881"/>
      <c r="BY121" s="881"/>
      <c r="BZ121" s="881"/>
      <c r="CA121" s="881">
        <v>144047</v>
      </c>
      <c r="CB121" s="881"/>
      <c r="CC121" s="881"/>
      <c r="CD121" s="881"/>
      <c r="CE121" s="881"/>
      <c r="CF121" s="939">
        <v>2.2999999999999998</v>
      </c>
      <c r="CG121" s="940"/>
      <c r="CH121" s="940"/>
      <c r="CI121" s="940"/>
      <c r="CJ121" s="940"/>
      <c r="CK121" s="933"/>
      <c r="CL121" s="919"/>
      <c r="CM121" s="919"/>
      <c r="CN121" s="919"/>
      <c r="CO121" s="920"/>
      <c r="CP121" s="899" t="s">
        <v>410</v>
      </c>
      <c r="CQ121" s="900"/>
      <c r="CR121" s="900"/>
      <c r="CS121" s="900"/>
      <c r="CT121" s="900"/>
      <c r="CU121" s="900"/>
      <c r="CV121" s="900"/>
      <c r="CW121" s="900"/>
      <c r="CX121" s="900"/>
      <c r="CY121" s="900"/>
      <c r="CZ121" s="900"/>
      <c r="DA121" s="900"/>
      <c r="DB121" s="900"/>
      <c r="DC121" s="900"/>
      <c r="DD121" s="900"/>
      <c r="DE121" s="900"/>
      <c r="DF121" s="901"/>
      <c r="DG121" s="880">
        <v>206840</v>
      </c>
      <c r="DH121" s="881"/>
      <c r="DI121" s="881"/>
      <c r="DJ121" s="881"/>
      <c r="DK121" s="881"/>
      <c r="DL121" s="881">
        <v>198591</v>
      </c>
      <c r="DM121" s="881"/>
      <c r="DN121" s="881"/>
      <c r="DO121" s="881"/>
      <c r="DP121" s="881"/>
      <c r="DQ121" s="881">
        <v>198582</v>
      </c>
      <c r="DR121" s="881"/>
      <c r="DS121" s="881"/>
      <c r="DT121" s="881"/>
      <c r="DU121" s="881"/>
      <c r="DV121" s="858">
        <v>3.2</v>
      </c>
      <c r="DW121" s="858"/>
      <c r="DX121" s="858"/>
      <c r="DY121" s="858"/>
      <c r="DZ121" s="859"/>
    </row>
    <row r="122" spans="1:130" s="226" customFormat="1" ht="26.25" customHeight="1" x14ac:dyDescent="0.2">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464</v>
      </c>
      <c r="AB122" s="844"/>
      <c r="AC122" s="844"/>
      <c r="AD122" s="844"/>
      <c r="AE122" s="845"/>
      <c r="AF122" s="846" t="s">
        <v>228</v>
      </c>
      <c r="AG122" s="844"/>
      <c r="AH122" s="844"/>
      <c r="AI122" s="844"/>
      <c r="AJ122" s="845"/>
      <c r="AK122" s="846" t="s">
        <v>464</v>
      </c>
      <c r="AL122" s="844"/>
      <c r="AM122" s="844"/>
      <c r="AN122" s="844"/>
      <c r="AO122" s="845"/>
      <c r="AP122" s="888" t="s">
        <v>228</v>
      </c>
      <c r="AQ122" s="889"/>
      <c r="AR122" s="889"/>
      <c r="AS122" s="889"/>
      <c r="AT122" s="890"/>
      <c r="AU122" s="947"/>
      <c r="AV122" s="948"/>
      <c r="AW122" s="948"/>
      <c r="AX122" s="948"/>
      <c r="AY122" s="949"/>
      <c r="AZ122" s="902" t="s">
        <v>475</v>
      </c>
      <c r="BA122" s="903"/>
      <c r="BB122" s="903"/>
      <c r="BC122" s="903"/>
      <c r="BD122" s="903"/>
      <c r="BE122" s="903"/>
      <c r="BF122" s="903"/>
      <c r="BG122" s="903"/>
      <c r="BH122" s="903"/>
      <c r="BI122" s="903"/>
      <c r="BJ122" s="903"/>
      <c r="BK122" s="903"/>
      <c r="BL122" s="903"/>
      <c r="BM122" s="903"/>
      <c r="BN122" s="903"/>
      <c r="BO122" s="903"/>
      <c r="BP122" s="904"/>
      <c r="BQ122" s="943">
        <v>13027888</v>
      </c>
      <c r="BR122" s="909"/>
      <c r="BS122" s="909"/>
      <c r="BT122" s="909"/>
      <c r="BU122" s="909"/>
      <c r="BV122" s="909">
        <v>12425429</v>
      </c>
      <c r="BW122" s="909"/>
      <c r="BX122" s="909"/>
      <c r="BY122" s="909"/>
      <c r="BZ122" s="909"/>
      <c r="CA122" s="909">
        <v>11926550</v>
      </c>
      <c r="CB122" s="909"/>
      <c r="CC122" s="909"/>
      <c r="CD122" s="909"/>
      <c r="CE122" s="909"/>
      <c r="CF122" s="910">
        <v>192.2</v>
      </c>
      <c r="CG122" s="911"/>
      <c r="CH122" s="911"/>
      <c r="CI122" s="911"/>
      <c r="CJ122" s="911"/>
      <c r="CK122" s="933"/>
      <c r="CL122" s="919"/>
      <c r="CM122" s="919"/>
      <c r="CN122" s="919"/>
      <c r="CO122" s="920"/>
      <c r="CP122" s="899" t="s">
        <v>476</v>
      </c>
      <c r="CQ122" s="900"/>
      <c r="CR122" s="900"/>
      <c r="CS122" s="900"/>
      <c r="CT122" s="900"/>
      <c r="CU122" s="900"/>
      <c r="CV122" s="900"/>
      <c r="CW122" s="900"/>
      <c r="CX122" s="900"/>
      <c r="CY122" s="900"/>
      <c r="CZ122" s="900"/>
      <c r="DA122" s="900"/>
      <c r="DB122" s="900"/>
      <c r="DC122" s="900"/>
      <c r="DD122" s="900"/>
      <c r="DE122" s="900"/>
      <c r="DF122" s="901"/>
      <c r="DG122" s="880" t="s">
        <v>228</v>
      </c>
      <c r="DH122" s="881"/>
      <c r="DI122" s="881"/>
      <c r="DJ122" s="881"/>
      <c r="DK122" s="881"/>
      <c r="DL122" s="881" t="s">
        <v>228</v>
      </c>
      <c r="DM122" s="881"/>
      <c r="DN122" s="881"/>
      <c r="DO122" s="881"/>
      <c r="DP122" s="881"/>
      <c r="DQ122" s="881" t="s">
        <v>228</v>
      </c>
      <c r="DR122" s="881"/>
      <c r="DS122" s="881"/>
      <c r="DT122" s="881"/>
      <c r="DU122" s="881"/>
      <c r="DV122" s="858" t="s">
        <v>228</v>
      </c>
      <c r="DW122" s="858"/>
      <c r="DX122" s="858"/>
      <c r="DY122" s="858"/>
      <c r="DZ122" s="859"/>
    </row>
    <row r="123" spans="1:130" s="226" customFormat="1" ht="26.25" customHeight="1" x14ac:dyDescent="0.2">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228</v>
      </c>
      <c r="AB123" s="844"/>
      <c r="AC123" s="844"/>
      <c r="AD123" s="844"/>
      <c r="AE123" s="845"/>
      <c r="AF123" s="846" t="s">
        <v>228</v>
      </c>
      <c r="AG123" s="844"/>
      <c r="AH123" s="844"/>
      <c r="AI123" s="844"/>
      <c r="AJ123" s="845"/>
      <c r="AK123" s="846" t="s">
        <v>228</v>
      </c>
      <c r="AL123" s="844"/>
      <c r="AM123" s="844"/>
      <c r="AN123" s="844"/>
      <c r="AO123" s="845"/>
      <c r="AP123" s="888" t="s">
        <v>464</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477</v>
      </c>
      <c r="BP123" s="942"/>
      <c r="BQ123" s="896">
        <v>18511997</v>
      </c>
      <c r="BR123" s="897"/>
      <c r="BS123" s="897"/>
      <c r="BT123" s="897"/>
      <c r="BU123" s="897"/>
      <c r="BV123" s="897">
        <v>18049978</v>
      </c>
      <c r="BW123" s="897"/>
      <c r="BX123" s="897"/>
      <c r="BY123" s="897"/>
      <c r="BZ123" s="897"/>
      <c r="CA123" s="897">
        <v>18400363</v>
      </c>
      <c r="CB123" s="897"/>
      <c r="CC123" s="897"/>
      <c r="CD123" s="897"/>
      <c r="CE123" s="897"/>
      <c r="CF123" s="812"/>
      <c r="CG123" s="813"/>
      <c r="CH123" s="813"/>
      <c r="CI123" s="813"/>
      <c r="CJ123" s="898"/>
      <c r="CK123" s="933"/>
      <c r="CL123" s="919"/>
      <c r="CM123" s="919"/>
      <c r="CN123" s="919"/>
      <c r="CO123" s="920"/>
      <c r="CP123" s="899" t="s">
        <v>406</v>
      </c>
      <c r="CQ123" s="900"/>
      <c r="CR123" s="900"/>
      <c r="CS123" s="900"/>
      <c r="CT123" s="900"/>
      <c r="CU123" s="900"/>
      <c r="CV123" s="900"/>
      <c r="CW123" s="900"/>
      <c r="CX123" s="900"/>
      <c r="CY123" s="900"/>
      <c r="CZ123" s="900"/>
      <c r="DA123" s="900"/>
      <c r="DB123" s="900"/>
      <c r="DC123" s="900"/>
      <c r="DD123" s="900"/>
      <c r="DE123" s="900"/>
      <c r="DF123" s="901"/>
      <c r="DG123" s="843" t="s">
        <v>228</v>
      </c>
      <c r="DH123" s="844"/>
      <c r="DI123" s="844"/>
      <c r="DJ123" s="844"/>
      <c r="DK123" s="845"/>
      <c r="DL123" s="846" t="s">
        <v>464</v>
      </c>
      <c r="DM123" s="844"/>
      <c r="DN123" s="844"/>
      <c r="DO123" s="844"/>
      <c r="DP123" s="845"/>
      <c r="DQ123" s="846" t="s">
        <v>228</v>
      </c>
      <c r="DR123" s="844"/>
      <c r="DS123" s="844"/>
      <c r="DT123" s="844"/>
      <c r="DU123" s="845"/>
      <c r="DV123" s="888" t="s">
        <v>464</v>
      </c>
      <c r="DW123" s="889"/>
      <c r="DX123" s="889"/>
      <c r="DY123" s="889"/>
      <c r="DZ123" s="890"/>
    </row>
    <row r="124" spans="1:130" s="226" customFormat="1" ht="26.25" customHeight="1" thickBot="1" x14ac:dyDescent="0.25">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228</v>
      </c>
      <c r="AB124" s="844"/>
      <c r="AC124" s="844"/>
      <c r="AD124" s="844"/>
      <c r="AE124" s="845"/>
      <c r="AF124" s="846" t="s">
        <v>464</v>
      </c>
      <c r="AG124" s="844"/>
      <c r="AH124" s="844"/>
      <c r="AI124" s="844"/>
      <c r="AJ124" s="845"/>
      <c r="AK124" s="846" t="s">
        <v>228</v>
      </c>
      <c r="AL124" s="844"/>
      <c r="AM124" s="844"/>
      <c r="AN124" s="844"/>
      <c r="AO124" s="845"/>
      <c r="AP124" s="888" t="s">
        <v>228</v>
      </c>
      <c r="AQ124" s="889"/>
      <c r="AR124" s="889"/>
      <c r="AS124" s="889"/>
      <c r="AT124" s="890"/>
      <c r="AU124" s="891" t="s">
        <v>478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228</v>
      </c>
      <c r="BR124" s="895"/>
      <c r="BS124" s="895"/>
      <c r="BT124" s="895"/>
      <c r="BU124" s="895"/>
      <c r="BV124" s="895" t="s">
        <v>228</v>
      </c>
      <c r="BW124" s="895"/>
      <c r="BX124" s="895"/>
      <c r="BY124" s="895"/>
      <c r="BZ124" s="895"/>
      <c r="CA124" s="895" t="s">
        <v>464</v>
      </c>
      <c r="CB124" s="895"/>
      <c r="CC124" s="895"/>
      <c r="CD124" s="895"/>
      <c r="CE124" s="895"/>
      <c r="CF124" s="790"/>
      <c r="CG124" s="791"/>
      <c r="CH124" s="791"/>
      <c r="CI124" s="791"/>
      <c r="CJ124" s="926"/>
      <c r="CK124" s="934"/>
      <c r="CL124" s="934"/>
      <c r="CM124" s="934"/>
      <c r="CN124" s="934"/>
      <c r="CO124" s="935"/>
      <c r="CP124" s="899" t="s">
        <v>479</v>
      </c>
      <c r="CQ124" s="900"/>
      <c r="CR124" s="900"/>
      <c r="CS124" s="900"/>
      <c r="CT124" s="900"/>
      <c r="CU124" s="900"/>
      <c r="CV124" s="900"/>
      <c r="CW124" s="900"/>
      <c r="CX124" s="900"/>
      <c r="CY124" s="900"/>
      <c r="CZ124" s="900"/>
      <c r="DA124" s="900"/>
      <c r="DB124" s="900"/>
      <c r="DC124" s="900"/>
      <c r="DD124" s="900"/>
      <c r="DE124" s="900"/>
      <c r="DF124" s="901"/>
      <c r="DG124" s="827" t="s">
        <v>228</v>
      </c>
      <c r="DH124" s="828"/>
      <c r="DI124" s="828"/>
      <c r="DJ124" s="828"/>
      <c r="DK124" s="829"/>
      <c r="DL124" s="830" t="s">
        <v>228</v>
      </c>
      <c r="DM124" s="828"/>
      <c r="DN124" s="828"/>
      <c r="DO124" s="828"/>
      <c r="DP124" s="829"/>
      <c r="DQ124" s="830" t="s">
        <v>228</v>
      </c>
      <c r="DR124" s="828"/>
      <c r="DS124" s="828"/>
      <c r="DT124" s="828"/>
      <c r="DU124" s="829"/>
      <c r="DV124" s="912" t="s">
        <v>228</v>
      </c>
      <c r="DW124" s="913"/>
      <c r="DX124" s="913"/>
      <c r="DY124" s="913"/>
      <c r="DZ124" s="914"/>
    </row>
    <row r="125" spans="1:130" s="226" customFormat="1" ht="26.25" customHeight="1" x14ac:dyDescent="0.2">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228</v>
      </c>
      <c r="AB125" s="844"/>
      <c r="AC125" s="844"/>
      <c r="AD125" s="844"/>
      <c r="AE125" s="845"/>
      <c r="AF125" s="846" t="s">
        <v>464</v>
      </c>
      <c r="AG125" s="844"/>
      <c r="AH125" s="844"/>
      <c r="AI125" s="844"/>
      <c r="AJ125" s="845"/>
      <c r="AK125" s="846" t="s">
        <v>228</v>
      </c>
      <c r="AL125" s="844"/>
      <c r="AM125" s="844"/>
      <c r="AN125" s="844"/>
      <c r="AO125" s="845"/>
      <c r="AP125" s="888" t="s">
        <v>228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480</v>
      </c>
      <c r="CL125" s="916"/>
      <c r="CM125" s="916"/>
      <c r="CN125" s="916"/>
      <c r="CO125" s="917"/>
      <c r="CP125" s="924" t="s">
        <v>481</v>
      </c>
      <c r="CQ125" s="872"/>
      <c r="CR125" s="872"/>
      <c r="CS125" s="872"/>
      <c r="CT125" s="872"/>
      <c r="CU125" s="872"/>
      <c r="CV125" s="872"/>
      <c r="CW125" s="872"/>
      <c r="CX125" s="872"/>
      <c r="CY125" s="872"/>
      <c r="CZ125" s="872"/>
      <c r="DA125" s="872"/>
      <c r="DB125" s="872"/>
      <c r="DC125" s="872"/>
      <c r="DD125" s="872"/>
      <c r="DE125" s="872"/>
      <c r="DF125" s="873"/>
      <c r="DG125" s="925" t="s">
        <v>228</v>
      </c>
      <c r="DH125" s="906"/>
      <c r="DI125" s="906"/>
      <c r="DJ125" s="906"/>
      <c r="DK125" s="906"/>
      <c r="DL125" s="906" t="s">
        <v>228</v>
      </c>
      <c r="DM125" s="906"/>
      <c r="DN125" s="906"/>
      <c r="DO125" s="906"/>
      <c r="DP125" s="906"/>
      <c r="DQ125" s="906" t="s">
        <v>228</v>
      </c>
      <c r="DR125" s="906"/>
      <c r="DS125" s="906"/>
      <c r="DT125" s="906"/>
      <c r="DU125" s="906"/>
      <c r="DV125" s="907" t="s">
        <v>228</v>
      </c>
      <c r="DW125" s="907"/>
      <c r="DX125" s="907"/>
      <c r="DY125" s="907"/>
      <c r="DZ125" s="908"/>
    </row>
    <row r="126" spans="1:130" s="226" customFormat="1" ht="26.25" customHeight="1" thickBot="1" x14ac:dyDescent="0.25">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464</v>
      </c>
      <c r="AB126" s="844"/>
      <c r="AC126" s="844"/>
      <c r="AD126" s="844"/>
      <c r="AE126" s="845"/>
      <c r="AF126" s="846" t="s">
        <v>228</v>
      </c>
      <c r="AG126" s="844"/>
      <c r="AH126" s="844"/>
      <c r="AI126" s="844"/>
      <c r="AJ126" s="845"/>
      <c r="AK126" s="846" t="s">
        <v>464</v>
      </c>
      <c r="AL126" s="844"/>
      <c r="AM126" s="844"/>
      <c r="AN126" s="844"/>
      <c r="AO126" s="845"/>
      <c r="AP126" s="888" t="s">
        <v>464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482</v>
      </c>
      <c r="CQ126" s="816"/>
      <c r="CR126" s="816"/>
      <c r="CS126" s="816"/>
      <c r="CT126" s="816"/>
      <c r="CU126" s="816"/>
      <c r="CV126" s="816"/>
      <c r="CW126" s="816"/>
      <c r="CX126" s="816"/>
      <c r="CY126" s="816"/>
      <c r="CZ126" s="816"/>
      <c r="DA126" s="816"/>
      <c r="DB126" s="816"/>
      <c r="DC126" s="816"/>
      <c r="DD126" s="816"/>
      <c r="DE126" s="816"/>
      <c r="DF126" s="817"/>
      <c r="DG126" s="880" t="s">
        <v>464</v>
      </c>
      <c r="DH126" s="881"/>
      <c r="DI126" s="881"/>
      <c r="DJ126" s="881"/>
      <c r="DK126" s="881"/>
      <c r="DL126" s="881" t="s">
        <v>464</v>
      </c>
      <c r="DM126" s="881"/>
      <c r="DN126" s="881"/>
      <c r="DO126" s="881"/>
      <c r="DP126" s="881"/>
      <c r="DQ126" s="881" t="s">
        <v>464</v>
      </c>
      <c r="DR126" s="881"/>
      <c r="DS126" s="881"/>
      <c r="DT126" s="881"/>
      <c r="DU126" s="881"/>
      <c r="DV126" s="858" t="s">
        <v>228</v>
      </c>
      <c r="DW126" s="858"/>
      <c r="DX126" s="858"/>
      <c r="DY126" s="858"/>
      <c r="DZ126" s="859"/>
    </row>
    <row r="127" spans="1:130" s="226" customFormat="1" ht="26.25" customHeight="1" x14ac:dyDescent="0.2">
      <c r="A127" s="886"/>
      <c r="B127" s="887"/>
      <c r="C127" s="902" t="s">
        <v>483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228</v>
      </c>
      <c r="AB127" s="844"/>
      <c r="AC127" s="844"/>
      <c r="AD127" s="844"/>
      <c r="AE127" s="845"/>
      <c r="AF127" s="846" t="s">
        <v>464</v>
      </c>
      <c r="AG127" s="844"/>
      <c r="AH127" s="844"/>
      <c r="AI127" s="844"/>
      <c r="AJ127" s="845"/>
      <c r="AK127" s="846" t="s">
        <v>464</v>
      </c>
      <c r="AL127" s="844"/>
      <c r="AM127" s="844"/>
      <c r="AN127" s="844"/>
      <c r="AO127" s="845"/>
      <c r="AP127" s="888" t="s">
        <v>228</v>
      </c>
      <c r="AQ127" s="889"/>
      <c r="AR127" s="889"/>
      <c r="AS127" s="889"/>
      <c r="AT127" s="890"/>
      <c r="AU127" s="228"/>
      <c r="AV127" s="228"/>
      <c r="AW127" s="228"/>
      <c r="AX127" s="905" t="s">
        <v>484</v>
      </c>
      <c r="AY127" s="876"/>
      <c r="AZ127" s="876"/>
      <c r="BA127" s="876"/>
      <c r="BB127" s="876"/>
      <c r="BC127" s="876"/>
      <c r="BD127" s="876"/>
      <c r="BE127" s="877"/>
      <c r="BF127" s="875" t="s">
        <v>485</v>
      </c>
      <c r="BG127" s="876"/>
      <c r="BH127" s="876"/>
      <c r="BI127" s="876"/>
      <c r="BJ127" s="876"/>
      <c r="BK127" s="876"/>
      <c r="BL127" s="877"/>
      <c r="BM127" s="875" t="s">
        <v>486</v>
      </c>
      <c r="BN127" s="876"/>
      <c r="BO127" s="876"/>
      <c r="BP127" s="876"/>
      <c r="BQ127" s="876"/>
      <c r="BR127" s="876"/>
      <c r="BS127" s="877"/>
      <c r="BT127" s="875" t="s">
        <v>487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488</v>
      </c>
      <c r="CQ127" s="816"/>
      <c r="CR127" s="816"/>
      <c r="CS127" s="816"/>
      <c r="CT127" s="816"/>
      <c r="CU127" s="816"/>
      <c r="CV127" s="816"/>
      <c r="CW127" s="816"/>
      <c r="CX127" s="816"/>
      <c r="CY127" s="816"/>
      <c r="CZ127" s="816"/>
      <c r="DA127" s="816"/>
      <c r="DB127" s="816"/>
      <c r="DC127" s="816"/>
      <c r="DD127" s="816"/>
      <c r="DE127" s="816"/>
      <c r="DF127" s="817"/>
      <c r="DG127" s="880" t="s">
        <v>228</v>
      </c>
      <c r="DH127" s="881"/>
      <c r="DI127" s="881"/>
      <c r="DJ127" s="881"/>
      <c r="DK127" s="881"/>
      <c r="DL127" s="881" t="s">
        <v>228</v>
      </c>
      <c r="DM127" s="881"/>
      <c r="DN127" s="881"/>
      <c r="DO127" s="881"/>
      <c r="DP127" s="881"/>
      <c r="DQ127" s="881" t="s">
        <v>464</v>
      </c>
      <c r="DR127" s="881"/>
      <c r="DS127" s="881"/>
      <c r="DT127" s="881"/>
      <c r="DU127" s="881"/>
      <c r="DV127" s="858" t="s">
        <v>464</v>
      </c>
      <c r="DW127" s="858"/>
      <c r="DX127" s="858"/>
      <c r="DY127" s="858"/>
      <c r="DZ127" s="859"/>
    </row>
    <row r="128" spans="1:130" s="226" customFormat="1" ht="26.25" customHeight="1" thickBot="1" x14ac:dyDescent="0.25">
      <c r="A128" s="860" t="s">
        <v>489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490</v>
      </c>
      <c r="X128" s="862"/>
      <c r="Y128" s="862"/>
      <c r="Z128" s="863"/>
      <c r="AA128" s="864">
        <v>10991</v>
      </c>
      <c r="AB128" s="865"/>
      <c r="AC128" s="865"/>
      <c r="AD128" s="865"/>
      <c r="AE128" s="866"/>
      <c r="AF128" s="867">
        <v>22974</v>
      </c>
      <c r="AG128" s="865"/>
      <c r="AH128" s="865"/>
      <c r="AI128" s="865"/>
      <c r="AJ128" s="866"/>
      <c r="AK128" s="867">
        <v>23269</v>
      </c>
      <c r="AL128" s="865"/>
      <c r="AM128" s="865"/>
      <c r="AN128" s="865"/>
      <c r="AO128" s="866"/>
      <c r="AP128" s="868"/>
      <c r="AQ128" s="869"/>
      <c r="AR128" s="869"/>
      <c r="AS128" s="869"/>
      <c r="AT128" s="870"/>
      <c r="AU128" s="228"/>
      <c r="AV128" s="228"/>
      <c r="AW128" s="228"/>
      <c r="AX128" s="871" t="s">
        <v>491</v>
      </c>
      <c r="AY128" s="872"/>
      <c r="AZ128" s="872"/>
      <c r="BA128" s="872"/>
      <c r="BB128" s="872"/>
      <c r="BC128" s="872"/>
      <c r="BD128" s="872"/>
      <c r="BE128" s="873"/>
      <c r="BF128" s="850" t="s">
        <v>464</v>
      </c>
      <c r="BG128" s="851"/>
      <c r="BH128" s="851"/>
      <c r="BI128" s="851"/>
      <c r="BJ128" s="851"/>
      <c r="BK128" s="851"/>
      <c r="BL128" s="874"/>
      <c r="BM128" s="850">
        <v>13.83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492</v>
      </c>
      <c r="CQ128" s="794"/>
      <c r="CR128" s="794"/>
      <c r="CS128" s="794"/>
      <c r="CT128" s="794"/>
      <c r="CU128" s="794"/>
      <c r="CV128" s="794"/>
      <c r="CW128" s="794"/>
      <c r="CX128" s="794"/>
      <c r="CY128" s="794"/>
      <c r="CZ128" s="794"/>
      <c r="DA128" s="794"/>
      <c r="DB128" s="794"/>
      <c r="DC128" s="794"/>
      <c r="DD128" s="794"/>
      <c r="DE128" s="794"/>
      <c r="DF128" s="795"/>
      <c r="DG128" s="854" t="s">
        <v>228</v>
      </c>
      <c r="DH128" s="855"/>
      <c r="DI128" s="855"/>
      <c r="DJ128" s="855"/>
      <c r="DK128" s="855"/>
      <c r="DL128" s="855" t="s">
        <v>464</v>
      </c>
      <c r="DM128" s="855"/>
      <c r="DN128" s="855"/>
      <c r="DO128" s="855"/>
      <c r="DP128" s="855"/>
      <c r="DQ128" s="855" t="s">
        <v>228</v>
      </c>
      <c r="DR128" s="855"/>
      <c r="DS128" s="855"/>
      <c r="DT128" s="855"/>
      <c r="DU128" s="855"/>
      <c r="DV128" s="856" t="s">
        <v>464</v>
      </c>
      <c r="DW128" s="856"/>
      <c r="DX128" s="856"/>
      <c r="DY128" s="856"/>
      <c r="DZ128" s="857"/>
    </row>
    <row r="129" spans="1:131" s="226"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493</v>
      </c>
      <c r="X129" s="841"/>
      <c r="Y129" s="841"/>
      <c r="Z129" s="842"/>
      <c r="AA129" s="843">
        <v>7011663</v>
      </c>
      <c r="AB129" s="844"/>
      <c r="AC129" s="844"/>
      <c r="AD129" s="844"/>
      <c r="AE129" s="845"/>
      <c r="AF129" s="846">
        <v>7369728</v>
      </c>
      <c r="AG129" s="844"/>
      <c r="AH129" s="844"/>
      <c r="AI129" s="844"/>
      <c r="AJ129" s="845"/>
      <c r="AK129" s="846">
        <v>7717335</v>
      </c>
      <c r="AL129" s="844"/>
      <c r="AM129" s="844"/>
      <c r="AN129" s="844"/>
      <c r="AO129" s="845"/>
      <c r="AP129" s="847"/>
      <c r="AQ129" s="848"/>
      <c r="AR129" s="848"/>
      <c r="AS129" s="848"/>
      <c r="AT129" s="849"/>
      <c r="AU129" s="229"/>
      <c r="AV129" s="229"/>
      <c r="AW129" s="229"/>
      <c r="AX129" s="815" t="s">
        <v>494</v>
      </c>
      <c r="AY129" s="816"/>
      <c r="AZ129" s="816"/>
      <c r="BA129" s="816"/>
      <c r="BB129" s="816"/>
      <c r="BC129" s="816"/>
      <c r="BD129" s="816"/>
      <c r="BE129" s="817"/>
      <c r="BF129" s="834" t="s">
        <v>228</v>
      </c>
      <c r="BG129" s="835"/>
      <c r="BH129" s="835"/>
      <c r="BI129" s="835"/>
      <c r="BJ129" s="835"/>
      <c r="BK129" s="835"/>
      <c r="BL129" s="836"/>
      <c r="BM129" s="834">
        <v>18.829999999999998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496</v>
      </c>
      <c r="X130" s="841"/>
      <c r="Y130" s="841"/>
      <c r="Z130" s="842"/>
      <c r="AA130" s="843">
        <v>1408024</v>
      </c>
      <c r="AB130" s="844"/>
      <c r="AC130" s="844"/>
      <c r="AD130" s="844"/>
      <c r="AE130" s="845"/>
      <c r="AF130" s="846">
        <v>1489180</v>
      </c>
      <c r="AG130" s="844"/>
      <c r="AH130" s="844"/>
      <c r="AI130" s="844"/>
      <c r="AJ130" s="845"/>
      <c r="AK130" s="846">
        <v>1511304</v>
      </c>
      <c r="AL130" s="844"/>
      <c r="AM130" s="844"/>
      <c r="AN130" s="844"/>
      <c r="AO130" s="845"/>
      <c r="AP130" s="847"/>
      <c r="AQ130" s="848"/>
      <c r="AR130" s="848"/>
      <c r="AS130" s="848"/>
      <c r="AT130" s="849"/>
      <c r="AU130" s="229"/>
      <c r="AV130" s="229"/>
      <c r="AW130" s="229"/>
      <c r="AX130" s="815" t="s">
        <v>497</v>
      </c>
      <c r="AY130" s="816"/>
      <c r="AZ130" s="816"/>
      <c r="BA130" s="816"/>
      <c r="BB130" s="816"/>
      <c r="BC130" s="816"/>
      <c r="BD130" s="816"/>
      <c r="BE130" s="817"/>
      <c r="BF130" s="818">
        <v>4.5999999999999996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498</v>
      </c>
      <c r="X131" s="825"/>
      <c r="Y131" s="825"/>
      <c r="Z131" s="826"/>
      <c r="AA131" s="827">
        <v>5603639</v>
      </c>
      <c r="AB131" s="828"/>
      <c r="AC131" s="828"/>
      <c r="AD131" s="828"/>
      <c r="AE131" s="829"/>
      <c r="AF131" s="830">
        <v>5880548</v>
      </c>
      <c r="AG131" s="828"/>
      <c r="AH131" s="828"/>
      <c r="AI131" s="828"/>
      <c r="AJ131" s="829"/>
      <c r="AK131" s="830">
        <v>6206031</v>
      </c>
      <c r="AL131" s="828"/>
      <c r="AM131" s="828"/>
      <c r="AN131" s="828"/>
      <c r="AO131" s="829"/>
      <c r="AP131" s="831"/>
      <c r="AQ131" s="832"/>
      <c r="AR131" s="832"/>
      <c r="AS131" s="832"/>
      <c r="AT131" s="833"/>
      <c r="AU131" s="229"/>
      <c r="AV131" s="229"/>
      <c r="AW131" s="229"/>
      <c r="AX131" s="793" t="s">
        <v>499</v>
      </c>
      <c r="AY131" s="794"/>
      <c r="AZ131" s="794"/>
      <c r="BA131" s="794"/>
      <c r="BB131" s="794"/>
      <c r="BC131" s="794"/>
      <c r="BD131" s="794"/>
      <c r="BE131" s="795"/>
      <c r="BF131" s="796" t="s">
        <v>228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501</v>
      </c>
      <c r="W132" s="806"/>
      <c r="X132" s="806"/>
      <c r="Y132" s="806"/>
      <c r="Z132" s="807"/>
      <c r="AA132" s="808">
        <v>3.4556473030000001</v>
      </c>
      <c r="AB132" s="809"/>
      <c r="AC132" s="809"/>
      <c r="AD132" s="809"/>
      <c r="AE132" s="810"/>
      <c r="AF132" s="811">
        <v>5.1028577610000001</v>
      </c>
      <c r="AG132" s="809"/>
      <c r="AH132" s="809"/>
      <c r="AI132" s="809"/>
      <c r="AJ132" s="810"/>
      <c r="AK132" s="811">
        <v>5.3220488259999996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502</v>
      </c>
      <c r="W133" s="785"/>
      <c r="X133" s="785"/>
      <c r="Y133" s="785"/>
      <c r="Z133" s="786"/>
      <c r="AA133" s="787">
        <v>4.0999999999999996</v>
      </c>
      <c r="AB133" s="788"/>
      <c r="AC133" s="788"/>
      <c r="AD133" s="788"/>
      <c r="AE133" s="789"/>
      <c r="AF133" s="787">
        <v>4.3</v>
      </c>
      <c r="AG133" s="788"/>
      <c r="AH133" s="788"/>
      <c r="AI133" s="788"/>
      <c r="AJ133" s="789"/>
      <c r="AK133" s="787">
        <v>4.5999999999999996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jQPbpXrVbI0S76E0nu9XMbP6LVFukrEfxg76r4vpPNpS5+R4rIbq2T28Q3yeSaldyyVK5iHPSmebQg4ktSvUQ==" saltValue="ftRQq0HLJ/yZDGPbA4e1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Y/xMA6qpMCabht9AKrT2bhQRbZcwMkrqa5fzWrovDezaVP+uDJUKXS/bFqxnigyGfJdoraGKixTAZWXMnZtg==" saltValue="Cecfdg/CDEInOkByNCNB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506</v>
      </c>
      <c r="AP7" s="268"/>
      <c r="AQ7" s="269" t="s">
        <v>507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508</v>
      </c>
      <c r="AQ8" s="275" t="s">
        <v>509</v>
      </c>
      <c r="AR8" s="276" t="s">
        <v>510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511</v>
      </c>
      <c r="AL9" s="1195"/>
      <c r="AM9" s="1195"/>
      <c r="AN9" s="1196"/>
      <c r="AO9" s="277">
        <v>2952657</v>
      </c>
      <c r="AP9" s="277">
        <v>183258</v>
      </c>
      <c r="AQ9" s="278">
        <v>89252</v>
      </c>
      <c r="AR9" s="279">
        <v>105.3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512</v>
      </c>
      <c r="AL10" s="1195"/>
      <c r="AM10" s="1195"/>
      <c r="AN10" s="1196"/>
      <c r="AO10" s="280">
        <v>7698</v>
      </c>
      <c r="AP10" s="280">
        <v>478</v>
      </c>
      <c r="AQ10" s="281">
        <v>11439</v>
      </c>
      <c r="AR10" s="282">
        <v>-95.8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513</v>
      </c>
      <c r="AL11" s="1195"/>
      <c r="AM11" s="1195"/>
      <c r="AN11" s="1196"/>
      <c r="AO11" s="280">
        <v>87482</v>
      </c>
      <c r="AP11" s="280">
        <v>5430</v>
      </c>
      <c r="AQ11" s="281">
        <v>869</v>
      </c>
      <c r="AR11" s="282">
        <v>524.9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514</v>
      </c>
      <c r="AL12" s="1195"/>
      <c r="AM12" s="1195"/>
      <c r="AN12" s="1196"/>
      <c r="AO12" s="280" t="s">
        <v>515</v>
      </c>
      <c r="AP12" s="280" t="s">
        <v>515</v>
      </c>
      <c r="AQ12" s="281">
        <v>1</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516</v>
      </c>
      <c r="AL13" s="1195"/>
      <c r="AM13" s="1195"/>
      <c r="AN13" s="1196"/>
      <c r="AO13" s="280" t="s">
        <v>515</v>
      </c>
      <c r="AP13" s="280" t="s">
        <v>515</v>
      </c>
      <c r="AQ13" s="281">
        <v>3581</v>
      </c>
      <c r="AR13" s="282" t="s">
        <v>515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517</v>
      </c>
      <c r="AL14" s="1195"/>
      <c r="AM14" s="1195"/>
      <c r="AN14" s="1196"/>
      <c r="AO14" s="280">
        <v>80193</v>
      </c>
      <c r="AP14" s="280">
        <v>4977</v>
      </c>
      <c r="AQ14" s="281">
        <v>1527</v>
      </c>
      <c r="AR14" s="282">
        <v>225.9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518</v>
      </c>
      <c r="AL15" s="1198"/>
      <c r="AM15" s="1198"/>
      <c r="AN15" s="1199"/>
      <c r="AO15" s="280">
        <v>-104569</v>
      </c>
      <c r="AP15" s="280">
        <v>-6490</v>
      </c>
      <c r="AQ15" s="281">
        <v>-6588</v>
      </c>
      <c r="AR15" s="282">
        <v>-1.5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3023461</v>
      </c>
      <c r="AP16" s="280">
        <v>187653</v>
      </c>
      <c r="AQ16" s="281">
        <v>100080</v>
      </c>
      <c r="AR16" s="282">
        <v>87.5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523</v>
      </c>
      <c r="AL21" s="1201"/>
      <c r="AM21" s="1201"/>
      <c r="AN21" s="1202"/>
      <c r="AO21" s="293">
        <v>15.64</v>
      </c>
      <c r="AP21" s="294">
        <v>9.0299999999999994</v>
      </c>
      <c r="AQ21" s="295">
        <v>6.61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524</v>
      </c>
      <c r="AL22" s="1201"/>
      <c r="AM22" s="1201"/>
      <c r="AN22" s="1202"/>
      <c r="AO22" s="298">
        <v>100.3</v>
      </c>
      <c r="AP22" s="299">
        <v>97.7</v>
      </c>
      <c r="AQ22" s="300">
        <v>2.6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525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506</v>
      </c>
      <c r="AP30" s="268"/>
      <c r="AQ30" s="269" t="s">
        <v>507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508</v>
      </c>
      <c r="AQ31" s="275" t="s">
        <v>509</v>
      </c>
      <c r="AR31" s="276" t="s">
        <v>510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528</v>
      </c>
      <c r="AL32" s="1185"/>
      <c r="AM32" s="1185"/>
      <c r="AN32" s="1186"/>
      <c r="AO32" s="308">
        <v>1645333</v>
      </c>
      <c r="AP32" s="308">
        <v>102118</v>
      </c>
      <c r="AQ32" s="309">
        <v>56817</v>
      </c>
      <c r="AR32" s="310">
        <v>79.7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529</v>
      </c>
      <c r="AL33" s="1185"/>
      <c r="AM33" s="1185"/>
      <c r="AN33" s="1186"/>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530</v>
      </c>
      <c r="AL34" s="1185"/>
      <c r="AM34" s="1185"/>
      <c r="AN34" s="1186"/>
      <c r="AO34" s="308">
        <v>1667</v>
      </c>
      <c r="AP34" s="308">
        <v>103</v>
      </c>
      <c r="AQ34" s="309">
        <v>1</v>
      </c>
      <c r="AR34" s="310">
        <v>10200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531</v>
      </c>
      <c r="AL35" s="1185"/>
      <c r="AM35" s="1185"/>
      <c r="AN35" s="1186"/>
      <c r="AO35" s="308">
        <v>133712</v>
      </c>
      <c r="AP35" s="308">
        <v>8299</v>
      </c>
      <c r="AQ35" s="309">
        <v>14495</v>
      </c>
      <c r="AR35" s="310">
        <v>-42.7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532</v>
      </c>
      <c r="AL36" s="1185"/>
      <c r="AM36" s="1185"/>
      <c r="AN36" s="1186"/>
      <c r="AO36" s="308">
        <v>84149</v>
      </c>
      <c r="AP36" s="308">
        <v>5223</v>
      </c>
      <c r="AQ36" s="309">
        <v>2703</v>
      </c>
      <c r="AR36" s="310">
        <v>93.2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533</v>
      </c>
      <c r="AL37" s="1185"/>
      <c r="AM37" s="1185"/>
      <c r="AN37" s="1186"/>
      <c r="AO37" s="308" t="s">
        <v>515</v>
      </c>
      <c r="AP37" s="308" t="s">
        <v>515</v>
      </c>
      <c r="AQ37" s="309">
        <v>273</v>
      </c>
      <c r="AR37" s="310" t="s">
        <v>515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534</v>
      </c>
      <c r="AL38" s="1188"/>
      <c r="AM38" s="1188"/>
      <c r="AN38" s="1189"/>
      <c r="AO38" s="311" t="s">
        <v>515</v>
      </c>
      <c r="AP38" s="311" t="s">
        <v>515</v>
      </c>
      <c r="AQ38" s="312">
        <v>2</v>
      </c>
      <c r="AR38" s="300" t="s">
        <v>515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535</v>
      </c>
      <c r="AL39" s="1188"/>
      <c r="AM39" s="1188"/>
      <c r="AN39" s="1189"/>
      <c r="AO39" s="308">
        <v>-23269</v>
      </c>
      <c r="AP39" s="308">
        <v>-1444</v>
      </c>
      <c r="AQ39" s="309">
        <v>-4629</v>
      </c>
      <c r="AR39" s="310">
        <v>-68.8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536</v>
      </c>
      <c r="AL40" s="1185"/>
      <c r="AM40" s="1185"/>
      <c r="AN40" s="1186"/>
      <c r="AO40" s="308">
        <v>-1511304</v>
      </c>
      <c r="AP40" s="308">
        <v>-93800</v>
      </c>
      <c r="AQ40" s="309">
        <v>-48266</v>
      </c>
      <c r="AR40" s="310">
        <v>94.3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299</v>
      </c>
      <c r="AL41" s="1191"/>
      <c r="AM41" s="1191"/>
      <c r="AN41" s="1192"/>
      <c r="AO41" s="308">
        <v>330288</v>
      </c>
      <c r="AP41" s="308">
        <v>20500</v>
      </c>
      <c r="AQ41" s="309">
        <v>21396</v>
      </c>
      <c r="AR41" s="310">
        <v>-4.2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506</v>
      </c>
      <c r="AN49" s="1179" t="s">
        <v>540</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541</v>
      </c>
      <c r="AO50" s="325" t="s">
        <v>542</v>
      </c>
      <c r="AP50" s="326" t="s">
        <v>543</v>
      </c>
      <c r="AQ50" s="327" t="s">
        <v>544</v>
      </c>
      <c r="AR50" s="328" t="s">
        <v>545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1577499</v>
      </c>
      <c r="AN51" s="330">
        <v>90546</v>
      </c>
      <c r="AO51" s="331">
        <v>-14.5</v>
      </c>
      <c r="AP51" s="332">
        <v>72656</v>
      </c>
      <c r="AQ51" s="333">
        <v>8.5</v>
      </c>
      <c r="AR51" s="334">
        <v>-23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678701</v>
      </c>
      <c r="AN52" s="338">
        <v>38957</v>
      </c>
      <c r="AO52" s="339">
        <v>-28.5</v>
      </c>
      <c r="AP52" s="340">
        <v>36448</v>
      </c>
      <c r="AQ52" s="341">
        <v>-2.2999999999999998</v>
      </c>
      <c r="AR52" s="342">
        <v>-26.2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1934491</v>
      </c>
      <c r="AN53" s="330">
        <v>113280</v>
      </c>
      <c r="AO53" s="331">
        <v>25.1</v>
      </c>
      <c r="AP53" s="332">
        <v>65080</v>
      </c>
      <c r="AQ53" s="333">
        <v>-10.4</v>
      </c>
      <c r="AR53" s="334">
        <v>35.5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939310</v>
      </c>
      <c r="AN54" s="338">
        <v>55004</v>
      </c>
      <c r="AO54" s="339">
        <v>41.2</v>
      </c>
      <c r="AP54" s="340">
        <v>38201</v>
      </c>
      <c r="AQ54" s="341">
        <v>4.8</v>
      </c>
      <c r="AR54" s="342">
        <v>36.4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1940027</v>
      </c>
      <c r="AN55" s="330">
        <v>116211</v>
      </c>
      <c r="AO55" s="331">
        <v>2.6</v>
      </c>
      <c r="AP55" s="332">
        <v>79288</v>
      </c>
      <c r="AQ55" s="333">
        <v>21.8</v>
      </c>
      <c r="AR55" s="334">
        <v>-19.2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951725</v>
      </c>
      <c r="AN56" s="338">
        <v>57010</v>
      </c>
      <c r="AO56" s="339">
        <v>3.6</v>
      </c>
      <c r="AP56" s="340">
        <v>41870</v>
      </c>
      <c r="AQ56" s="341">
        <v>9.6</v>
      </c>
      <c r="AR56" s="342">
        <v>-6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1567801</v>
      </c>
      <c r="AN57" s="330">
        <v>95621</v>
      </c>
      <c r="AO57" s="331">
        <v>-17.7</v>
      </c>
      <c r="AP57" s="332">
        <v>84962</v>
      </c>
      <c r="AQ57" s="333">
        <v>7.2</v>
      </c>
      <c r="AR57" s="334">
        <v>-24.9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668727</v>
      </c>
      <c r="AN58" s="338">
        <v>40786</v>
      </c>
      <c r="AO58" s="339">
        <v>-28.5</v>
      </c>
      <c r="AP58" s="340">
        <v>42793</v>
      </c>
      <c r="AQ58" s="341">
        <v>2.2000000000000002</v>
      </c>
      <c r="AR58" s="342">
        <v>-30.7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2129397</v>
      </c>
      <c r="AN59" s="330">
        <v>132162</v>
      </c>
      <c r="AO59" s="331">
        <v>38.200000000000003</v>
      </c>
      <c r="AP59" s="332">
        <v>71279</v>
      </c>
      <c r="AQ59" s="333">
        <v>-16.100000000000001</v>
      </c>
      <c r="AR59" s="334">
        <v>54.3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1071859</v>
      </c>
      <c r="AN60" s="338">
        <v>66526</v>
      </c>
      <c r="AO60" s="339">
        <v>63.1</v>
      </c>
      <c r="AP60" s="340">
        <v>36731</v>
      </c>
      <c r="AQ60" s="341">
        <v>-14.2</v>
      </c>
      <c r="AR60" s="342">
        <v>77.3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1829843</v>
      </c>
      <c r="AN61" s="345">
        <v>109564</v>
      </c>
      <c r="AO61" s="346">
        <v>6.7</v>
      </c>
      <c r="AP61" s="347">
        <v>74653</v>
      </c>
      <c r="AQ61" s="348">
        <v>2.2000000000000002</v>
      </c>
      <c r="AR61" s="334">
        <v>4.5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862064</v>
      </c>
      <c r="AN62" s="338">
        <v>51657</v>
      </c>
      <c r="AO62" s="339">
        <v>10.199999999999999</v>
      </c>
      <c r="AP62" s="340">
        <v>39209</v>
      </c>
      <c r="AQ62" s="341">
        <v>0</v>
      </c>
      <c r="AR62" s="342">
        <v>10.199999999999999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FugcQZd8shf2fF4cY3Y1P0sUlB9X6elhBmYMDmeNKNiNwrwKa/XPhN96H5U19CU38JBq7pXheoAskBBXdLna4g==" saltValue="flj7NNZRwjRfnmKG4rT9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554</v>
      </c>
    </row>
    <row r="120" spans="125:125" ht="13.5" hidden="1" customHeight="1" x14ac:dyDescent="0.2"/>
    <row r="121" spans="125:125" ht="13.5" hidden="1" customHeight="1" x14ac:dyDescent="0.2">
      <c r="DU121" s="255"/>
    </row>
  </sheetData>
  <sheetProtection algorithmName="SHA-512" hashValue="cjbqp2ml7HlnvKQo+39mg3Dl/L1Y/KevHkdFnJcJEKBvxlSi1ApOw2x2XMd4P2V4E+/pqW4+4Ke5wCLScxzj4w==" saltValue="AMwsu64JYYHeD1SgybD8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555</v>
      </c>
    </row>
  </sheetData>
  <sheetProtection algorithmName="SHA-512" hashValue="J2XVtbq8xgQ4KIV7km9HkXnKzB6HSdk9haVptCBrbtX1RYHSl4vMvxg/lzO0qsJM6bdUl9qQ9bEE4cZ+w2WTKg==" saltValue="epXvnWf1EovAXZoZ7t9X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3" t="s">
        <v>3</v>
      </c>
      <c r="D47" s="1203"/>
      <c r="E47" s="1204"/>
      <c r="F47" s="11">
        <v>47.51</v>
      </c>
      <c r="G47" s="12">
        <v>46.84</v>
      </c>
      <c r="H47" s="12">
        <v>46.53</v>
      </c>
      <c r="I47" s="12">
        <v>44.85</v>
      </c>
      <c r="J47" s="13">
        <v>48.58</v>
      </c>
    </row>
    <row r="48" spans="2:10" ht="57.75" customHeight="1" x14ac:dyDescent="0.2">
      <c r="B48" s="14"/>
      <c r="C48" s="1205" t="s">
        <v>4</v>
      </c>
      <c r="D48" s="1205"/>
      <c r="E48" s="1206"/>
      <c r="F48" s="15">
        <v>8.7200000000000006</v>
      </c>
      <c r="G48" s="16">
        <v>8.39</v>
      </c>
      <c r="H48" s="16">
        <v>9.56</v>
      </c>
      <c r="I48" s="16">
        <v>11.94</v>
      </c>
      <c r="J48" s="17">
        <v>10.94</v>
      </c>
    </row>
    <row r="49" spans="2:10" ht="57.75" customHeight="1" thickBot="1" x14ac:dyDescent="0.25">
      <c r="B49" s="18"/>
      <c r="C49" s="1207" t="s">
        <v>5</v>
      </c>
      <c r="D49" s="1207"/>
      <c r="E49" s="1208"/>
      <c r="F49" s="19" t="s">
        <v>561</v>
      </c>
      <c r="G49" s="20" t="s">
        <v>562</v>
      </c>
      <c r="H49" s="20" t="s">
        <v>563</v>
      </c>
      <c r="I49" s="20" t="s">
        <v>564</v>
      </c>
      <c r="J49" s="21" t="s">
        <v>565</v>
      </c>
    </row>
    <row r="50" spans="2:10" ht="13.2" x14ac:dyDescent="0.2"/>
  </sheetData>
  <sheetProtection algorithmName="SHA-512" hashValue="kANAQUq4HtuHAehU8Tewr724rmbMCjazz/aqvTUpetiksNoUNhzkMPUyd4rzzjcB8gR94eBvkopj5XY38tFhpA==" saltValue="VsxwcycIX3SwYcI3wp2i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5" t="s">
        <v>566</v>
      </c>
      <c r="D34" s="1215"/>
      <c r="E34" s="1216"/>
      <c r="F34" s="32">
        <v>8.6</v>
      </c>
      <c r="G34" s="33">
        <v>8.25</v>
      </c>
      <c r="H34" s="33">
        <v>9.43</v>
      </c>
      <c r="I34" s="33">
        <v>11.77</v>
      </c>
      <c r="J34" s="34">
        <v>10.74</v>
      </c>
      <c r="K34" s="22"/>
      <c r="L34" s="22"/>
      <c r="M34" s="22"/>
      <c r="N34" s="22"/>
      <c r="O34" s="22"/>
      <c r="P34" s="22"/>
    </row>
    <row r="35" spans="1:16" ht="39" customHeight="1" x14ac:dyDescent="0.2">
      <c r="A35" s="22"/>
      <c r="B35" s="35"/>
      <c r="C35" s="1209" t="s">
        <v>567</v>
      </c>
      <c r="D35" s="1210"/>
      <c r="E35" s="1211"/>
      <c r="F35" s="36">
        <v>2.15</v>
      </c>
      <c r="G35" s="37">
        <v>1.84</v>
      </c>
      <c r="H35" s="37">
        <v>1.6</v>
      </c>
      <c r="I35" s="37">
        <v>2.0299999999999998</v>
      </c>
      <c r="J35" s="38">
        <v>1.98</v>
      </c>
      <c r="K35" s="22"/>
      <c r="L35" s="22"/>
      <c r="M35" s="22"/>
      <c r="N35" s="22"/>
      <c r="O35" s="22"/>
      <c r="P35" s="22"/>
    </row>
    <row r="36" spans="1:16" ht="39" customHeight="1" x14ac:dyDescent="0.2">
      <c r="A36" s="22"/>
      <c r="B36" s="35"/>
      <c r="C36" s="1209" t="s">
        <v>568</v>
      </c>
      <c r="D36" s="1210"/>
      <c r="E36" s="1211"/>
      <c r="F36" s="36">
        <v>4</v>
      </c>
      <c r="G36" s="37">
        <v>1.92</v>
      </c>
      <c r="H36" s="37">
        <v>0.39</v>
      </c>
      <c r="I36" s="37">
        <v>0.61</v>
      </c>
      <c r="J36" s="38">
        <v>0.53</v>
      </c>
      <c r="K36" s="22"/>
      <c r="L36" s="22"/>
      <c r="M36" s="22"/>
      <c r="N36" s="22"/>
      <c r="O36" s="22"/>
      <c r="P36" s="22"/>
    </row>
    <row r="37" spans="1:16" ht="39" customHeight="1" x14ac:dyDescent="0.2">
      <c r="A37" s="22"/>
      <c r="B37" s="35"/>
      <c r="C37" s="1209" t="s">
        <v>569</v>
      </c>
      <c r="D37" s="1210"/>
      <c r="E37" s="1211"/>
      <c r="F37" s="36">
        <v>0.11</v>
      </c>
      <c r="G37" s="37">
        <v>0.13</v>
      </c>
      <c r="H37" s="37">
        <v>0.13</v>
      </c>
      <c r="I37" s="37">
        <v>0.17</v>
      </c>
      <c r="J37" s="38">
        <v>0.19</v>
      </c>
      <c r="K37" s="22"/>
      <c r="L37" s="22"/>
      <c r="M37" s="22"/>
      <c r="N37" s="22"/>
      <c r="O37" s="22"/>
      <c r="P37" s="22"/>
    </row>
    <row r="38" spans="1:16" ht="39" customHeight="1" x14ac:dyDescent="0.2">
      <c r="A38" s="22"/>
      <c r="B38" s="35"/>
      <c r="C38" s="1209" t="s">
        <v>570</v>
      </c>
      <c r="D38" s="1210"/>
      <c r="E38" s="1211"/>
      <c r="F38" s="36">
        <v>0.05</v>
      </c>
      <c r="G38" s="37">
        <v>0.04</v>
      </c>
      <c r="H38" s="37">
        <v>0.04</v>
      </c>
      <c r="I38" s="37">
        <v>0.04</v>
      </c>
      <c r="J38" s="38">
        <v>0.04</v>
      </c>
      <c r="K38" s="22"/>
      <c r="L38" s="22"/>
      <c r="M38" s="22"/>
      <c r="N38" s="22"/>
      <c r="O38" s="22"/>
      <c r="P38" s="22"/>
    </row>
    <row r="39" spans="1:16" ht="39" customHeight="1" x14ac:dyDescent="0.2">
      <c r="A39" s="22"/>
      <c r="B39" s="35"/>
      <c r="C39" s="1209" t="s">
        <v>571</v>
      </c>
      <c r="D39" s="1210"/>
      <c r="E39" s="1211"/>
      <c r="F39" s="36">
        <v>0.02</v>
      </c>
      <c r="G39" s="37">
        <v>0.1</v>
      </c>
      <c r="H39" s="37">
        <v>0.01</v>
      </c>
      <c r="I39" s="37">
        <v>0.15</v>
      </c>
      <c r="J39" s="38">
        <v>0.02</v>
      </c>
      <c r="K39" s="22"/>
      <c r="L39" s="22"/>
      <c r="M39" s="22"/>
      <c r="N39" s="22"/>
      <c r="O39" s="22"/>
      <c r="P39" s="22"/>
    </row>
    <row r="40" spans="1:16" ht="39" customHeight="1" x14ac:dyDescent="0.2">
      <c r="A40" s="22"/>
      <c r="B40" s="35"/>
      <c r="C40" s="1209" t="s">
        <v>572</v>
      </c>
      <c r="D40" s="1210"/>
      <c r="E40" s="1211"/>
      <c r="F40" s="36">
        <v>0.01</v>
      </c>
      <c r="G40" s="37">
        <v>0.01</v>
      </c>
      <c r="H40" s="37">
        <v>0</v>
      </c>
      <c r="I40" s="37">
        <v>0.01</v>
      </c>
      <c r="J40" s="38">
        <v>0.01</v>
      </c>
      <c r="K40" s="22"/>
      <c r="L40" s="22"/>
      <c r="M40" s="22"/>
      <c r="N40" s="22"/>
      <c r="O40" s="22"/>
      <c r="P40" s="22"/>
    </row>
    <row r="41" spans="1:16" ht="39" customHeight="1" x14ac:dyDescent="0.2">
      <c r="A41" s="22"/>
      <c r="B41" s="35"/>
      <c r="C41" s="1209" t="s">
        <v>573</v>
      </c>
      <c r="D41" s="1210"/>
      <c r="E41" s="1211"/>
      <c r="F41" s="36">
        <v>0.01</v>
      </c>
      <c r="G41" s="37">
        <v>0.02</v>
      </c>
      <c r="H41" s="37">
        <v>0.01</v>
      </c>
      <c r="I41" s="37">
        <v>0</v>
      </c>
      <c r="J41" s="38">
        <v>0</v>
      </c>
      <c r="K41" s="22"/>
      <c r="L41" s="22"/>
      <c r="M41" s="22"/>
      <c r="N41" s="22"/>
      <c r="O41" s="22"/>
      <c r="P41" s="22"/>
    </row>
    <row r="42" spans="1:16" ht="39" customHeight="1" x14ac:dyDescent="0.2">
      <c r="A42" s="22"/>
      <c r="B42" s="39"/>
      <c r="C42" s="1209" t="s">
        <v>574</v>
      </c>
      <c r="D42" s="1210"/>
      <c r="E42" s="1211"/>
      <c r="F42" s="36" t="s">
        <v>515</v>
      </c>
      <c r="G42" s="37" t="s">
        <v>515</v>
      </c>
      <c r="H42" s="37" t="s">
        <v>515</v>
      </c>
      <c r="I42" s="37" t="s">
        <v>515</v>
      </c>
      <c r="J42" s="38" t="s">
        <v>515</v>
      </c>
      <c r="K42" s="22"/>
      <c r="L42" s="22"/>
      <c r="M42" s="22"/>
      <c r="N42" s="22"/>
      <c r="O42" s="22"/>
      <c r="P42" s="22"/>
    </row>
    <row r="43" spans="1:16" ht="39" customHeight="1" thickBot="1" x14ac:dyDescent="0.25">
      <c r="A43" s="22"/>
      <c r="B43" s="40"/>
      <c r="C43" s="1212" t="s">
        <v>575</v>
      </c>
      <c r="D43" s="1213"/>
      <c r="E43" s="1214"/>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Mk3n3aIKT9d2RiCIcUPIrvp9mHMlnaekNyORIROQQA9A/dG6iHOW2lvuRAKvEh7DMURNxG+jYA7mAiT3S3ZPw==" saltValue="b6xUUp9OuqSrGq3ao/wa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1354</v>
      </c>
      <c r="L45" s="60">
        <v>1446</v>
      </c>
      <c r="M45" s="60">
        <v>1461</v>
      </c>
      <c r="N45" s="60">
        <v>1597</v>
      </c>
      <c r="O45" s="61">
        <v>1645</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515</v>
      </c>
      <c r="L46" s="64" t="s">
        <v>515</v>
      </c>
      <c r="M46" s="64" t="s">
        <v>515</v>
      </c>
      <c r="N46" s="64" t="s">
        <v>515</v>
      </c>
      <c r="O46" s="65" t="s">
        <v>515</v>
      </c>
      <c r="P46" s="48"/>
      <c r="Q46" s="48"/>
      <c r="R46" s="48"/>
      <c r="S46" s="48"/>
      <c r="T46" s="48"/>
      <c r="U46" s="48"/>
    </row>
    <row r="47" spans="1:21" ht="30.75" customHeight="1" x14ac:dyDescent="0.2">
      <c r="A47" s="48"/>
      <c r="B47" s="1237"/>
      <c r="C47" s="1238"/>
      <c r="D47" s="62"/>
      <c r="E47" s="1219" t="s">
        <v>14</v>
      </c>
      <c r="F47" s="1219"/>
      <c r="G47" s="1219"/>
      <c r="H47" s="1219"/>
      <c r="I47" s="1219"/>
      <c r="J47" s="1220"/>
      <c r="K47" s="63">
        <v>9</v>
      </c>
      <c r="L47" s="64">
        <v>7</v>
      </c>
      <c r="M47" s="64">
        <v>5</v>
      </c>
      <c r="N47" s="64">
        <v>3</v>
      </c>
      <c r="O47" s="65">
        <v>2</v>
      </c>
      <c r="P47" s="48"/>
      <c r="Q47" s="48"/>
      <c r="R47" s="48"/>
      <c r="S47" s="48"/>
      <c r="T47" s="48"/>
      <c r="U47" s="48"/>
    </row>
    <row r="48" spans="1:21" ht="30.75" customHeight="1" x14ac:dyDescent="0.2">
      <c r="A48" s="48"/>
      <c r="B48" s="1237"/>
      <c r="C48" s="1238"/>
      <c r="D48" s="62"/>
      <c r="E48" s="1219" t="s">
        <v>15</v>
      </c>
      <c r="F48" s="1219"/>
      <c r="G48" s="1219"/>
      <c r="H48" s="1219"/>
      <c r="I48" s="1219"/>
      <c r="J48" s="1220"/>
      <c r="K48" s="63">
        <v>177</v>
      </c>
      <c r="L48" s="64">
        <v>143</v>
      </c>
      <c r="M48" s="64">
        <v>72</v>
      </c>
      <c r="N48" s="64">
        <v>127</v>
      </c>
      <c r="O48" s="65">
        <v>134</v>
      </c>
      <c r="P48" s="48"/>
      <c r="Q48" s="48"/>
      <c r="R48" s="48"/>
      <c r="S48" s="48"/>
      <c r="T48" s="48"/>
      <c r="U48" s="48"/>
    </row>
    <row r="49" spans="1:21" ht="30.75" customHeight="1" x14ac:dyDescent="0.2">
      <c r="A49" s="48"/>
      <c r="B49" s="1237"/>
      <c r="C49" s="1238"/>
      <c r="D49" s="62"/>
      <c r="E49" s="1219" t="s">
        <v>16</v>
      </c>
      <c r="F49" s="1219"/>
      <c r="G49" s="1219"/>
      <c r="H49" s="1219"/>
      <c r="I49" s="1219"/>
      <c r="J49" s="1220"/>
      <c r="K49" s="63">
        <v>102</v>
      </c>
      <c r="L49" s="64">
        <v>85</v>
      </c>
      <c r="M49" s="64">
        <v>74</v>
      </c>
      <c r="N49" s="64">
        <v>84</v>
      </c>
      <c r="O49" s="65">
        <v>84</v>
      </c>
      <c r="P49" s="48"/>
      <c r="Q49" s="48"/>
      <c r="R49" s="48"/>
      <c r="S49" s="48"/>
      <c r="T49" s="48"/>
      <c r="U49" s="48"/>
    </row>
    <row r="50" spans="1:21" ht="30.75" customHeight="1" x14ac:dyDescent="0.2">
      <c r="A50" s="48"/>
      <c r="B50" s="1237"/>
      <c r="C50" s="1238"/>
      <c r="D50" s="62"/>
      <c r="E50" s="1219" t="s">
        <v>17</v>
      </c>
      <c r="F50" s="1219"/>
      <c r="G50" s="1219"/>
      <c r="H50" s="1219"/>
      <c r="I50" s="1219"/>
      <c r="J50" s="1220"/>
      <c r="K50" s="63" t="s">
        <v>515</v>
      </c>
      <c r="L50" s="64" t="s">
        <v>515</v>
      </c>
      <c r="M50" s="64" t="s">
        <v>515</v>
      </c>
      <c r="N50" s="64" t="s">
        <v>515</v>
      </c>
      <c r="O50" s="65" t="s">
        <v>515</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515</v>
      </c>
      <c r="L51" s="64" t="s">
        <v>515</v>
      </c>
      <c r="M51" s="64" t="s">
        <v>515</v>
      </c>
      <c r="N51" s="64" t="s">
        <v>515</v>
      </c>
      <c r="O51" s="65" t="s">
        <v>515</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1384</v>
      </c>
      <c r="L52" s="64">
        <v>1429</v>
      </c>
      <c r="M52" s="64">
        <v>1419</v>
      </c>
      <c r="N52" s="64">
        <v>1513</v>
      </c>
      <c r="O52" s="65">
        <v>1535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258</v>
      </c>
      <c r="L53" s="69">
        <v>252</v>
      </c>
      <c r="M53" s="69">
        <v>193</v>
      </c>
      <c r="N53" s="69">
        <v>298</v>
      </c>
      <c r="O53" s="70">
        <v>330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Urvlok2z7obAh8TR+a+QCfxcTfJ6PBsqTCWOoHsSDDMsF5cf22UTG63LKbs9BZzyAHfqrA/gtjszoCQuk0nw==" saltValue="sofNW0dwsYlqxjEq1dnW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55" t="s">
        <v>30</v>
      </c>
      <c r="C41" s="1256"/>
      <c r="D41" s="102"/>
      <c r="E41" s="1257" t="s">
        <v>31</v>
      </c>
      <c r="F41" s="1257"/>
      <c r="G41" s="1257"/>
      <c r="H41" s="1258"/>
      <c r="I41" s="351">
        <v>13385</v>
      </c>
      <c r="J41" s="352">
        <v>13064</v>
      </c>
      <c r="K41" s="352">
        <v>12770</v>
      </c>
      <c r="L41" s="352">
        <v>11993</v>
      </c>
      <c r="M41" s="353">
        <v>11504</v>
      </c>
    </row>
    <row r="42" spans="2:13" ht="27.75" customHeight="1" x14ac:dyDescent="0.2">
      <c r="B42" s="1245"/>
      <c r="C42" s="1246"/>
      <c r="D42" s="103"/>
      <c r="E42" s="1249" t="s">
        <v>32</v>
      </c>
      <c r="F42" s="1249"/>
      <c r="G42" s="1249"/>
      <c r="H42" s="1250"/>
      <c r="I42" s="354" t="s">
        <v>515</v>
      </c>
      <c r="J42" s="355" t="s">
        <v>515</v>
      </c>
      <c r="K42" s="355" t="s">
        <v>515</v>
      </c>
      <c r="L42" s="355" t="s">
        <v>515</v>
      </c>
      <c r="M42" s="356" t="s">
        <v>515</v>
      </c>
    </row>
    <row r="43" spans="2:13" ht="27.75" customHeight="1" x14ac:dyDescent="0.2">
      <c r="B43" s="1245"/>
      <c r="C43" s="1246"/>
      <c r="D43" s="103"/>
      <c r="E43" s="1249" t="s">
        <v>33</v>
      </c>
      <c r="F43" s="1249"/>
      <c r="G43" s="1249"/>
      <c r="H43" s="1250"/>
      <c r="I43" s="354">
        <v>1472</v>
      </c>
      <c r="J43" s="355">
        <v>1330</v>
      </c>
      <c r="K43" s="355">
        <v>1086</v>
      </c>
      <c r="L43" s="355">
        <v>1027</v>
      </c>
      <c r="M43" s="356">
        <v>1048</v>
      </c>
    </row>
    <row r="44" spans="2:13" ht="27.75" customHeight="1" x14ac:dyDescent="0.2">
      <c r="B44" s="1245"/>
      <c r="C44" s="1246"/>
      <c r="D44" s="103"/>
      <c r="E44" s="1249" t="s">
        <v>34</v>
      </c>
      <c r="F44" s="1249"/>
      <c r="G44" s="1249"/>
      <c r="H44" s="1250"/>
      <c r="I44" s="354">
        <v>1025</v>
      </c>
      <c r="J44" s="355">
        <v>969</v>
      </c>
      <c r="K44" s="355">
        <v>959</v>
      </c>
      <c r="L44" s="355">
        <v>935</v>
      </c>
      <c r="M44" s="356">
        <v>874</v>
      </c>
    </row>
    <row r="45" spans="2:13" ht="27.75" customHeight="1" x14ac:dyDescent="0.2">
      <c r="B45" s="1245"/>
      <c r="C45" s="1246"/>
      <c r="D45" s="103"/>
      <c r="E45" s="1249" t="s">
        <v>35</v>
      </c>
      <c r="F45" s="1249"/>
      <c r="G45" s="1249"/>
      <c r="H45" s="1250"/>
      <c r="I45" s="354">
        <v>2402</v>
      </c>
      <c r="J45" s="355">
        <v>2313</v>
      </c>
      <c r="K45" s="355">
        <v>2298</v>
      </c>
      <c r="L45" s="355">
        <v>2318</v>
      </c>
      <c r="M45" s="356">
        <v>2404</v>
      </c>
    </row>
    <row r="46" spans="2:13" ht="27.75" customHeight="1" x14ac:dyDescent="0.2">
      <c r="B46" s="1245"/>
      <c r="C46" s="1246"/>
      <c r="D46" s="104"/>
      <c r="E46" s="1249" t="s">
        <v>36</v>
      </c>
      <c r="F46" s="1249"/>
      <c r="G46" s="1249"/>
      <c r="H46" s="1250"/>
      <c r="I46" s="354" t="s">
        <v>515</v>
      </c>
      <c r="J46" s="355" t="s">
        <v>515</v>
      </c>
      <c r="K46" s="355" t="s">
        <v>515</v>
      </c>
      <c r="L46" s="355" t="s">
        <v>515</v>
      </c>
      <c r="M46" s="356" t="s">
        <v>515</v>
      </c>
    </row>
    <row r="47" spans="2:13" ht="27.75" customHeight="1" x14ac:dyDescent="0.2">
      <c r="B47" s="1245"/>
      <c r="C47" s="1246"/>
      <c r="D47" s="105"/>
      <c r="E47" s="1259" t="s">
        <v>37</v>
      </c>
      <c r="F47" s="1260"/>
      <c r="G47" s="1260"/>
      <c r="H47" s="1261"/>
      <c r="I47" s="354" t="s">
        <v>515</v>
      </c>
      <c r="J47" s="355" t="s">
        <v>515</v>
      </c>
      <c r="K47" s="355" t="s">
        <v>515</v>
      </c>
      <c r="L47" s="355" t="s">
        <v>515</v>
      </c>
      <c r="M47" s="356" t="s">
        <v>515</v>
      </c>
    </row>
    <row r="48" spans="2:13" ht="27.75" customHeight="1" x14ac:dyDescent="0.2">
      <c r="B48" s="1245"/>
      <c r="C48" s="1246"/>
      <c r="D48" s="103"/>
      <c r="E48" s="1249" t="s">
        <v>38</v>
      </c>
      <c r="F48" s="1249"/>
      <c r="G48" s="1249"/>
      <c r="H48" s="1250"/>
      <c r="I48" s="354" t="s">
        <v>515</v>
      </c>
      <c r="J48" s="355" t="s">
        <v>515</v>
      </c>
      <c r="K48" s="355" t="s">
        <v>515</v>
      </c>
      <c r="L48" s="355" t="s">
        <v>515</v>
      </c>
      <c r="M48" s="356" t="s">
        <v>515</v>
      </c>
    </row>
    <row r="49" spans="2:13" ht="27.75" customHeight="1" x14ac:dyDescent="0.2">
      <c r="B49" s="1247"/>
      <c r="C49" s="1248"/>
      <c r="D49" s="103"/>
      <c r="E49" s="1249" t="s">
        <v>39</v>
      </c>
      <c r="F49" s="1249"/>
      <c r="G49" s="1249"/>
      <c r="H49" s="1250"/>
      <c r="I49" s="354" t="s">
        <v>515</v>
      </c>
      <c r="J49" s="355" t="s">
        <v>515</v>
      </c>
      <c r="K49" s="355" t="s">
        <v>515</v>
      </c>
      <c r="L49" s="355" t="s">
        <v>515</v>
      </c>
      <c r="M49" s="356" t="s">
        <v>515</v>
      </c>
    </row>
    <row r="50" spans="2:13" ht="27.75" customHeight="1" x14ac:dyDescent="0.2">
      <c r="B50" s="1243" t="s">
        <v>40</v>
      </c>
      <c r="C50" s="1244"/>
      <c r="D50" s="106"/>
      <c r="E50" s="1249" t="s">
        <v>41</v>
      </c>
      <c r="F50" s="1249"/>
      <c r="G50" s="1249"/>
      <c r="H50" s="1250"/>
      <c r="I50" s="354">
        <v>5299</v>
      </c>
      <c r="J50" s="355">
        <v>5230</v>
      </c>
      <c r="K50" s="355">
        <v>5306</v>
      </c>
      <c r="L50" s="355">
        <v>5463</v>
      </c>
      <c r="M50" s="356">
        <v>6330</v>
      </c>
    </row>
    <row r="51" spans="2:13" ht="27.75" customHeight="1" x14ac:dyDescent="0.2">
      <c r="B51" s="1245"/>
      <c r="C51" s="1246"/>
      <c r="D51" s="103"/>
      <c r="E51" s="1249" t="s">
        <v>42</v>
      </c>
      <c r="F51" s="1249"/>
      <c r="G51" s="1249"/>
      <c r="H51" s="1250"/>
      <c r="I51" s="354">
        <v>190</v>
      </c>
      <c r="J51" s="355">
        <v>185</v>
      </c>
      <c r="K51" s="355">
        <v>179</v>
      </c>
      <c r="L51" s="355">
        <v>161</v>
      </c>
      <c r="M51" s="356">
        <v>144</v>
      </c>
    </row>
    <row r="52" spans="2:13" ht="27.75" customHeight="1" x14ac:dyDescent="0.2">
      <c r="B52" s="1247"/>
      <c r="C52" s="1248"/>
      <c r="D52" s="103"/>
      <c r="E52" s="1249" t="s">
        <v>43</v>
      </c>
      <c r="F52" s="1249"/>
      <c r="G52" s="1249"/>
      <c r="H52" s="1250"/>
      <c r="I52" s="354">
        <v>13497</v>
      </c>
      <c r="J52" s="355">
        <v>13268</v>
      </c>
      <c r="K52" s="355">
        <v>13028</v>
      </c>
      <c r="L52" s="355">
        <v>12425</v>
      </c>
      <c r="M52" s="356">
        <v>11927</v>
      </c>
    </row>
    <row r="53" spans="2:13" ht="27.75" customHeight="1" thickBot="1" x14ac:dyDescent="0.25">
      <c r="B53" s="1251" t="s">
        <v>44</v>
      </c>
      <c r="C53" s="1252"/>
      <c r="D53" s="107"/>
      <c r="E53" s="1253" t="s">
        <v>45</v>
      </c>
      <c r="F53" s="1253"/>
      <c r="G53" s="1253"/>
      <c r="H53" s="1254"/>
      <c r="I53" s="357">
        <v>-701</v>
      </c>
      <c r="J53" s="358">
        <v>-1008</v>
      </c>
      <c r="K53" s="358">
        <v>-1399</v>
      </c>
      <c r="L53" s="358">
        <v>-1777</v>
      </c>
      <c r="M53" s="359">
        <v>-2571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lZMuqoTMnEBP+/vBPZHrD3EfAZnrllf09pMWV/ONOdk8cydkj3kGGYWmCwE0ByhmdXkTHSBMCnwyZ1eR49v2UQ==" saltValue="wRYYMsYxSCGVhmemSk3J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70" t="s">
        <v>48</v>
      </c>
      <c r="D55" s="1270"/>
      <c r="E55" s="1271"/>
      <c r="F55" s="119">
        <v>3262</v>
      </c>
      <c r="G55" s="119">
        <v>3305</v>
      </c>
      <c r="H55" s="120">
        <v>3749</v>
      </c>
    </row>
    <row r="56" spans="2:8" ht="52.5" customHeight="1" x14ac:dyDescent="0.2">
      <c r="B56" s="121"/>
      <c r="C56" s="1272" t="s">
        <v>49</v>
      </c>
      <c r="D56" s="1272"/>
      <c r="E56" s="1273"/>
      <c r="F56" s="122">
        <v>1350</v>
      </c>
      <c r="G56" s="122">
        <v>1501</v>
      </c>
      <c r="H56" s="123">
        <v>1602</v>
      </c>
    </row>
    <row r="57" spans="2:8" ht="53.25" customHeight="1" x14ac:dyDescent="0.2">
      <c r="B57" s="121"/>
      <c r="C57" s="1274" t="s">
        <v>50</v>
      </c>
      <c r="D57" s="1274"/>
      <c r="E57" s="1275"/>
      <c r="F57" s="124">
        <v>2015</v>
      </c>
      <c r="G57" s="124">
        <v>2069</v>
      </c>
      <c r="H57" s="125">
        <v>2451</v>
      </c>
    </row>
    <row r="58" spans="2:8" ht="45.75" customHeight="1" x14ac:dyDescent="0.2">
      <c r="B58" s="126"/>
      <c r="C58" s="1262" t="s">
        <v>603</v>
      </c>
      <c r="D58" s="1263"/>
      <c r="E58" s="1264"/>
      <c r="F58" s="127">
        <v>1083</v>
      </c>
      <c r="G58" s="127">
        <v>1084</v>
      </c>
      <c r="H58" s="128">
        <v>1083</v>
      </c>
    </row>
    <row r="59" spans="2:8" ht="45.75" customHeight="1" x14ac:dyDescent="0.2">
      <c r="B59" s="126"/>
      <c r="C59" s="1262" t="s">
        <v>604</v>
      </c>
      <c r="D59" s="1263"/>
      <c r="E59" s="1264"/>
      <c r="F59" s="127">
        <v>359</v>
      </c>
      <c r="G59" s="127">
        <v>348</v>
      </c>
      <c r="H59" s="128">
        <v>400</v>
      </c>
    </row>
    <row r="60" spans="2:8" ht="45.75" customHeight="1" x14ac:dyDescent="0.2">
      <c r="B60" s="126"/>
      <c r="C60" s="1262" t="s">
        <v>607</v>
      </c>
      <c r="D60" s="1263"/>
      <c r="E60" s="1264"/>
      <c r="F60" s="127">
        <v>135</v>
      </c>
      <c r="G60" s="127">
        <v>79</v>
      </c>
      <c r="H60" s="128">
        <v>343</v>
      </c>
    </row>
    <row r="61" spans="2:8" ht="45.75" customHeight="1" x14ac:dyDescent="0.2">
      <c r="B61" s="126"/>
      <c r="C61" s="1262" t="s">
        <v>606</v>
      </c>
      <c r="D61" s="1263"/>
      <c r="E61" s="1264"/>
      <c r="F61" s="127">
        <v>223</v>
      </c>
      <c r="G61" s="127">
        <v>218</v>
      </c>
      <c r="H61" s="128">
        <v>213</v>
      </c>
    </row>
    <row r="62" spans="2:8" ht="45.75" customHeight="1" thickBot="1" x14ac:dyDescent="0.25">
      <c r="B62" s="129"/>
      <c r="C62" s="1265" t="s">
        <v>605</v>
      </c>
      <c r="D62" s="1266"/>
      <c r="E62" s="1267"/>
      <c r="F62" s="130">
        <v>170</v>
      </c>
      <c r="G62" s="130">
        <v>170</v>
      </c>
      <c r="H62" s="131">
        <v>170</v>
      </c>
    </row>
    <row r="63" spans="2:8" ht="52.5" customHeight="1" thickBot="1" x14ac:dyDescent="0.25">
      <c r="B63" s="132"/>
      <c r="C63" s="1268" t="s">
        <v>51</v>
      </c>
      <c r="D63" s="1268"/>
      <c r="E63" s="1269"/>
      <c r="F63" s="133">
        <v>6627</v>
      </c>
      <c r="G63" s="133">
        <v>6875</v>
      </c>
      <c r="H63" s="134">
        <v>7802</v>
      </c>
    </row>
    <row r="64" spans="2:8" ht="13.2" x14ac:dyDescent="0.2"/>
  </sheetData>
  <sheetProtection algorithmName="SHA-512" hashValue="liknjKLBBii3QZxAoB6aq7jRmZXlK1wZAArTgAxGZwYxS/9Q3HsXpWuYHGZnynyiD+G1HgaauNTXVpZ/MghxKg==" saltValue="VPwKqpRqN+cL6Nv/zU99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614</v>
      </c>
    </row>
    <row r="50" spans="1:109" ht="13.2" x14ac:dyDescent="0.2">
      <c r="B50" s="375"/>
      <c r="G50" s="1276"/>
      <c r="H50" s="1276"/>
      <c r="I50" s="1276"/>
      <c r="J50" s="1276"/>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2">
      <c r="B51" s="375"/>
      <c r="G51" s="1294"/>
      <c r="H51" s="1294"/>
      <c r="I51" s="1298"/>
      <c r="J51" s="1298"/>
      <c r="K51" s="1283"/>
      <c r="L51" s="1283"/>
      <c r="M51" s="1283"/>
      <c r="N51" s="1283"/>
      <c r="AM51" s="384"/>
      <c r="AN51" s="1281" t="s">
        <v>615</v>
      </c>
      <c r="AO51" s="1281"/>
      <c r="AP51" s="1281"/>
      <c r="AQ51" s="1281"/>
      <c r="AR51" s="1281"/>
      <c r="AS51" s="1281"/>
      <c r="AT51" s="1281"/>
      <c r="AU51" s="1281"/>
      <c r="AV51" s="1281"/>
      <c r="AW51" s="1281"/>
      <c r="AX51" s="1281"/>
      <c r="AY51" s="1281"/>
      <c r="AZ51" s="1281"/>
      <c r="BA51" s="1281"/>
      <c r="BB51" s="1281" t="s">
        <v>616</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93"/>
      <c r="CO51" s="1278"/>
      <c r="CP51" s="1278"/>
      <c r="CQ51" s="1278"/>
      <c r="CR51" s="1278"/>
      <c r="CS51" s="1278"/>
      <c r="CT51" s="1278"/>
      <c r="CU51" s="1278"/>
      <c r="CV51" s="1293"/>
      <c r="CW51" s="1278"/>
      <c r="CX51" s="1278"/>
      <c r="CY51" s="1278"/>
      <c r="CZ51" s="1278"/>
      <c r="DA51" s="1278"/>
      <c r="DB51" s="1278"/>
      <c r="DC51" s="1278"/>
    </row>
    <row r="52" spans="1:109" ht="13.2" x14ac:dyDescent="0.2">
      <c r="B52" s="375"/>
      <c r="G52" s="1294"/>
      <c r="H52" s="1294"/>
      <c r="I52" s="1298"/>
      <c r="J52" s="1298"/>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4"/>
      <c r="H53" s="1294"/>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93"/>
      <c r="CO53" s="1278"/>
      <c r="CP53" s="1278"/>
      <c r="CQ53" s="1278"/>
      <c r="CR53" s="1278"/>
      <c r="CS53" s="1278"/>
      <c r="CT53" s="1278"/>
      <c r="CU53" s="1278"/>
      <c r="CV53" s="1293"/>
      <c r="CW53" s="1278"/>
      <c r="CX53" s="1278"/>
      <c r="CY53" s="1278"/>
      <c r="CZ53" s="1278"/>
      <c r="DA53" s="1278"/>
      <c r="DB53" s="1278"/>
      <c r="DC53" s="1278"/>
    </row>
    <row r="54" spans="1:109" ht="13.2" x14ac:dyDescent="0.2">
      <c r="A54" s="383"/>
      <c r="B54" s="375"/>
      <c r="G54" s="1294"/>
      <c r="H54" s="1294"/>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618</v>
      </c>
      <c r="AO55" s="1282"/>
      <c r="AP55" s="1282"/>
      <c r="AQ55" s="1282"/>
      <c r="AR55" s="1282"/>
      <c r="AS55" s="1282"/>
      <c r="AT55" s="1282"/>
      <c r="AU55" s="1282"/>
      <c r="AV55" s="1282"/>
      <c r="AW55" s="1282"/>
      <c r="AX55" s="1282"/>
      <c r="AY55" s="1282"/>
      <c r="AZ55" s="1282"/>
      <c r="BA55" s="1282"/>
      <c r="BB55" s="1281" t="s">
        <v>616</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93"/>
      <c r="CO55" s="1278"/>
      <c r="CP55" s="1278"/>
      <c r="CQ55" s="1278"/>
      <c r="CR55" s="1278"/>
      <c r="CS55" s="1278"/>
      <c r="CT55" s="1278"/>
      <c r="CU55" s="1278"/>
      <c r="CV55" s="1293"/>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617</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93"/>
      <c r="CO57" s="1278"/>
      <c r="CP57" s="1278"/>
      <c r="CQ57" s="1278"/>
      <c r="CR57" s="1278"/>
      <c r="CS57" s="1278"/>
      <c r="CT57" s="1278"/>
      <c r="CU57" s="1278"/>
      <c r="CV57" s="1293"/>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619</v>
      </c>
    </row>
    <row r="64" spans="1:109" ht="13.2" x14ac:dyDescent="0.2">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621</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614</v>
      </c>
    </row>
    <row r="72" spans="2:107" ht="13.2" x14ac:dyDescent="0.2">
      <c r="B72" s="375"/>
      <c r="G72" s="1276"/>
      <c r="H72" s="1276"/>
      <c r="I72" s="1276"/>
      <c r="J72" s="1276"/>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ht="13.2" x14ac:dyDescent="0.2">
      <c r="B73" s="375"/>
      <c r="G73" s="1294"/>
      <c r="H73" s="1294"/>
      <c r="I73" s="1294"/>
      <c r="J73" s="1294"/>
      <c r="K73" s="1277"/>
      <c r="L73" s="1277"/>
      <c r="M73" s="1277"/>
      <c r="N73" s="1277"/>
      <c r="AM73" s="384"/>
      <c r="AN73" s="1281" t="s">
        <v>615</v>
      </c>
      <c r="AO73" s="1281"/>
      <c r="AP73" s="1281"/>
      <c r="AQ73" s="1281"/>
      <c r="AR73" s="1281"/>
      <c r="AS73" s="1281"/>
      <c r="AT73" s="1281"/>
      <c r="AU73" s="1281"/>
      <c r="AV73" s="1281"/>
      <c r="AW73" s="1281"/>
      <c r="AX73" s="1281"/>
      <c r="AY73" s="1281"/>
      <c r="AZ73" s="1281"/>
      <c r="BA73" s="1281"/>
      <c r="BB73" s="1281" t="s">
        <v>616</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94"/>
      <c r="H74" s="1294"/>
      <c r="I74" s="1294"/>
      <c r="J74" s="1294"/>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4"/>
      <c r="H75" s="1294"/>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620</v>
      </c>
      <c r="BC75" s="1281"/>
      <c r="BD75" s="1281"/>
      <c r="BE75" s="1281"/>
      <c r="BF75" s="1281"/>
      <c r="BG75" s="1281"/>
      <c r="BH75" s="1281"/>
      <c r="BI75" s="1281"/>
      <c r="BJ75" s="1281"/>
      <c r="BK75" s="1281"/>
      <c r="BL75" s="1281"/>
      <c r="BM75" s="1281"/>
      <c r="BN75" s="1281"/>
      <c r="BO75" s="1281"/>
      <c r="BP75" s="1278">
        <v>4</v>
      </c>
      <c r="BQ75" s="1278"/>
      <c r="BR75" s="1278"/>
      <c r="BS75" s="1278"/>
      <c r="BT75" s="1278"/>
      <c r="BU75" s="1278"/>
      <c r="BV75" s="1278"/>
      <c r="BW75" s="1278"/>
      <c r="BX75" s="1278">
        <v>4.3</v>
      </c>
      <c r="BY75" s="1278"/>
      <c r="BZ75" s="1278"/>
      <c r="CA75" s="1278"/>
      <c r="CB75" s="1278"/>
      <c r="CC75" s="1278"/>
      <c r="CD75" s="1278"/>
      <c r="CE75" s="1278"/>
      <c r="CF75" s="1278">
        <v>4.0999999999999996</v>
      </c>
      <c r="CG75" s="1278"/>
      <c r="CH75" s="1278"/>
      <c r="CI75" s="1278"/>
      <c r="CJ75" s="1278"/>
      <c r="CK75" s="1278"/>
      <c r="CL75" s="1278"/>
      <c r="CM75" s="1278"/>
      <c r="CN75" s="1278">
        <v>4.3</v>
      </c>
      <c r="CO75" s="1278"/>
      <c r="CP75" s="1278"/>
      <c r="CQ75" s="1278"/>
      <c r="CR75" s="1278"/>
      <c r="CS75" s="1278"/>
      <c r="CT75" s="1278"/>
      <c r="CU75" s="1278"/>
      <c r="CV75" s="1278">
        <v>4.5999999999999996</v>
      </c>
      <c r="CW75" s="1278"/>
      <c r="CX75" s="1278"/>
      <c r="CY75" s="1278"/>
      <c r="CZ75" s="1278"/>
      <c r="DA75" s="1278"/>
      <c r="DB75" s="1278"/>
      <c r="DC75" s="1278"/>
    </row>
    <row r="76" spans="2:107" ht="13.2" x14ac:dyDescent="0.2">
      <c r="B76" s="375"/>
      <c r="G76" s="1294"/>
      <c r="H76" s="1294"/>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618</v>
      </c>
      <c r="AO77" s="1282"/>
      <c r="AP77" s="1282"/>
      <c r="AQ77" s="1282"/>
      <c r="AR77" s="1282"/>
      <c r="AS77" s="1282"/>
      <c r="AT77" s="1282"/>
      <c r="AU77" s="1282"/>
      <c r="AV77" s="1282"/>
      <c r="AW77" s="1282"/>
      <c r="AX77" s="1282"/>
      <c r="AY77" s="1282"/>
      <c r="AZ77" s="1282"/>
      <c r="BA77" s="1282"/>
      <c r="BB77" s="1281" t="s">
        <v>616</v>
      </c>
      <c r="BC77" s="1281"/>
      <c r="BD77" s="1281"/>
      <c r="BE77" s="1281"/>
      <c r="BF77" s="1281"/>
      <c r="BG77" s="1281"/>
      <c r="BH77" s="1281"/>
      <c r="BI77" s="1281"/>
      <c r="BJ77" s="1281"/>
      <c r="BK77" s="1281"/>
      <c r="BL77" s="1281"/>
      <c r="BM77" s="1281"/>
      <c r="BN77" s="1281"/>
      <c r="BO77" s="1281"/>
      <c r="BP77" s="1278">
        <v>37.700000000000003</v>
      </c>
      <c r="BQ77" s="1278"/>
      <c r="BR77" s="1278"/>
      <c r="BS77" s="1278"/>
      <c r="BT77" s="1278"/>
      <c r="BU77" s="1278"/>
      <c r="BV77" s="1278"/>
      <c r="BW77" s="1278"/>
      <c r="BX77" s="1278">
        <v>37.9</v>
      </c>
      <c r="BY77" s="1278"/>
      <c r="BZ77" s="1278"/>
      <c r="CA77" s="1278"/>
      <c r="CB77" s="1278"/>
      <c r="CC77" s="1278"/>
      <c r="CD77" s="1278"/>
      <c r="CE77" s="1278"/>
      <c r="CF77" s="1278">
        <v>38.700000000000003</v>
      </c>
      <c r="CG77" s="1278"/>
      <c r="CH77" s="1278"/>
      <c r="CI77" s="1278"/>
      <c r="CJ77" s="1278"/>
      <c r="CK77" s="1278"/>
      <c r="CL77" s="1278"/>
      <c r="CM77" s="1278"/>
      <c r="CN77" s="1278">
        <v>32.5</v>
      </c>
      <c r="CO77" s="1278"/>
      <c r="CP77" s="1278"/>
      <c r="CQ77" s="1278"/>
      <c r="CR77" s="1278"/>
      <c r="CS77" s="1278"/>
      <c r="CT77" s="1278"/>
      <c r="CU77" s="1278"/>
      <c r="CV77" s="1278">
        <v>23</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620</v>
      </c>
      <c r="BC79" s="1281"/>
      <c r="BD79" s="1281"/>
      <c r="BE79" s="1281"/>
      <c r="BF79" s="1281"/>
      <c r="BG79" s="1281"/>
      <c r="BH79" s="1281"/>
      <c r="BI79" s="1281"/>
      <c r="BJ79" s="1281"/>
      <c r="BK79" s="1281"/>
      <c r="BL79" s="1281"/>
      <c r="BM79" s="1281"/>
      <c r="BN79" s="1281"/>
      <c r="BO79" s="1281"/>
      <c r="BP79" s="1278">
        <v>8.9</v>
      </c>
      <c r="BQ79" s="1278"/>
      <c r="BR79" s="1278"/>
      <c r="BS79" s="1278"/>
      <c r="BT79" s="1278"/>
      <c r="BU79" s="1278"/>
      <c r="BV79" s="1278"/>
      <c r="BW79" s="1278"/>
      <c r="BX79" s="1278">
        <v>8.6999999999999993</v>
      </c>
      <c r="BY79" s="1278"/>
      <c r="BZ79" s="1278"/>
      <c r="CA79" s="1278"/>
      <c r="CB79" s="1278"/>
      <c r="CC79" s="1278"/>
      <c r="CD79" s="1278"/>
      <c r="CE79" s="1278"/>
      <c r="CF79" s="1278">
        <v>8.8000000000000007</v>
      </c>
      <c r="CG79" s="1278"/>
      <c r="CH79" s="1278"/>
      <c r="CI79" s="1278"/>
      <c r="CJ79" s="1278"/>
      <c r="CK79" s="1278"/>
      <c r="CL79" s="1278"/>
      <c r="CM79" s="1278"/>
      <c r="CN79" s="1278">
        <v>8.6999999999999993</v>
      </c>
      <c r="CO79" s="1278"/>
      <c r="CP79" s="1278"/>
      <c r="CQ79" s="1278"/>
      <c r="CR79" s="1278"/>
      <c r="CS79" s="1278"/>
      <c r="CT79" s="1278"/>
      <c r="CU79" s="1278"/>
      <c r="CV79" s="1278">
        <v>8.1999999999999993</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xnfLXSvirDsXEpKSjqDVIFij7WNjcYYU6T6dVSfKGXaY7bNX7zlFPNplW/NKjsdoB//Kf/1By/GXgR7QKBlQSw==" saltValue="eX44jhGKTt72vMXqwkP2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Ef5UEHRXoveJGLRGbTKc88aDc7Kgq+0Ug5AZCGZXWTjhtVoFJtRsS23i1jt1V8Pi3oPNeg9Y6oBTTxNvEi2ciw==" saltValue="r9inw3bqm32jNqzq333N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P7v5TDm7IEBR7ELN5HAxdZMNXEvH/7GIfnBeZ+gZ2wNwY2n4qbNBUel8q3Yit+SqNrYzpx9txaTeOKSzq6AaeA==" saltValue="ZIzPHAWNJEwEwmQAFlyq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90546</v>
      </c>
      <c r="E3" s="153"/>
      <c r="F3" s="154">
        <v>72656</v>
      </c>
      <c r="G3" s="155"/>
      <c r="H3" s="156"/>
    </row>
    <row r="4" spans="1:8" x14ac:dyDescent="0.2">
      <c r="A4" s="157"/>
      <c r="B4" s="158"/>
      <c r="C4" s="159"/>
      <c r="D4" s="160">
        <v>38957</v>
      </c>
      <c r="E4" s="161"/>
      <c r="F4" s="162">
        <v>36448</v>
      </c>
      <c r="G4" s="163"/>
      <c r="H4" s="164"/>
    </row>
    <row r="5" spans="1:8" x14ac:dyDescent="0.2">
      <c r="A5" s="145" t="s">
        <v>548</v>
      </c>
      <c r="B5" s="150"/>
      <c r="C5" s="151"/>
      <c r="D5" s="152">
        <v>113280</v>
      </c>
      <c r="E5" s="153"/>
      <c r="F5" s="154">
        <v>65080</v>
      </c>
      <c r="G5" s="155"/>
      <c r="H5" s="156"/>
    </row>
    <row r="6" spans="1:8" x14ac:dyDescent="0.2">
      <c r="A6" s="157"/>
      <c r="B6" s="158"/>
      <c r="C6" s="159"/>
      <c r="D6" s="160">
        <v>55004</v>
      </c>
      <c r="E6" s="161"/>
      <c r="F6" s="162">
        <v>38201</v>
      </c>
      <c r="G6" s="163"/>
      <c r="H6" s="164"/>
    </row>
    <row r="7" spans="1:8" x14ac:dyDescent="0.2">
      <c r="A7" s="145" t="s">
        <v>549</v>
      </c>
      <c r="B7" s="150"/>
      <c r="C7" s="151"/>
      <c r="D7" s="152">
        <v>116211</v>
      </c>
      <c r="E7" s="153"/>
      <c r="F7" s="154">
        <v>79288</v>
      </c>
      <c r="G7" s="155"/>
      <c r="H7" s="156"/>
    </row>
    <row r="8" spans="1:8" x14ac:dyDescent="0.2">
      <c r="A8" s="157"/>
      <c r="B8" s="158"/>
      <c r="C8" s="159"/>
      <c r="D8" s="160">
        <v>57010</v>
      </c>
      <c r="E8" s="161"/>
      <c r="F8" s="162">
        <v>41870</v>
      </c>
      <c r="G8" s="163"/>
      <c r="H8" s="164"/>
    </row>
    <row r="9" spans="1:8" x14ac:dyDescent="0.2">
      <c r="A9" s="145" t="s">
        <v>550</v>
      </c>
      <c r="B9" s="150"/>
      <c r="C9" s="151"/>
      <c r="D9" s="152">
        <v>95621</v>
      </c>
      <c r="E9" s="153"/>
      <c r="F9" s="154">
        <v>84962</v>
      </c>
      <c r="G9" s="155"/>
      <c r="H9" s="156"/>
    </row>
    <row r="10" spans="1:8" x14ac:dyDescent="0.2">
      <c r="A10" s="157"/>
      <c r="B10" s="158"/>
      <c r="C10" s="159"/>
      <c r="D10" s="160">
        <v>40786</v>
      </c>
      <c r="E10" s="161"/>
      <c r="F10" s="162">
        <v>42793</v>
      </c>
      <c r="G10" s="163"/>
      <c r="H10" s="164"/>
    </row>
    <row r="11" spans="1:8" x14ac:dyDescent="0.2">
      <c r="A11" s="145" t="s">
        <v>551</v>
      </c>
      <c r="B11" s="150"/>
      <c r="C11" s="151"/>
      <c r="D11" s="152">
        <v>132162</v>
      </c>
      <c r="E11" s="153"/>
      <c r="F11" s="154">
        <v>71279</v>
      </c>
      <c r="G11" s="155"/>
      <c r="H11" s="156"/>
    </row>
    <row r="12" spans="1:8" x14ac:dyDescent="0.2">
      <c r="A12" s="157"/>
      <c r="B12" s="158"/>
      <c r="C12" s="165"/>
      <c r="D12" s="160">
        <v>66526</v>
      </c>
      <c r="E12" s="161"/>
      <c r="F12" s="162">
        <v>36731</v>
      </c>
      <c r="G12" s="163"/>
      <c r="H12" s="164"/>
    </row>
    <row r="13" spans="1:8" x14ac:dyDescent="0.2">
      <c r="A13" s="145"/>
      <c r="B13" s="150"/>
      <c r="C13" s="166"/>
      <c r="D13" s="167">
        <v>109564</v>
      </c>
      <c r="E13" s="168"/>
      <c r="F13" s="169">
        <v>74653</v>
      </c>
      <c r="G13" s="170"/>
      <c r="H13" s="156"/>
    </row>
    <row r="14" spans="1:8" x14ac:dyDescent="0.2">
      <c r="A14" s="157"/>
      <c r="B14" s="158"/>
      <c r="C14" s="159"/>
      <c r="D14" s="160">
        <v>51657</v>
      </c>
      <c r="E14" s="161"/>
      <c r="F14" s="162">
        <v>39209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8.7200000000000006</v>
      </c>
      <c r="C19" s="171">
        <f>ROUND(VALUE(SUBSTITUTE(実質収支比率等に係る経年分析!G$48,"▲","-")),2)</f>
        <v>8.39</v>
      </c>
      <c r="D19" s="171">
        <f>ROUND(VALUE(SUBSTITUTE(実質収支比率等に係る経年分析!H$48,"▲","-")),2)</f>
        <v>9.56</v>
      </c>
      <c r="E19" s="171">
        <f>ROUND(VALUE(SUBSTITUTE(実質収支比率等に係る経年分析!I$48,"▲","-")),2)</f>
        <v>11.94</v>
      </c>
      <c r="F19" s="171">
        <f>ROUND(VALUE(SUBSTITUTE(実質収支比率等に係る経年分析!J$48,"▲","-")),2)</f>
        <v>10.94</v>
      </c>
    </row>
    <row r="20" spans="1:11" x14ac:dyDescent="0.2">
      <c r="A20" s="171" t="s">
        <v>55</v>
      </c>
      <c r="B20" s="171">
        <f>ROUND(VALUE(SUBSTITUTE(実質収支比率等に係る経年分析!F$47,"▲","-")),2)</f>
        <v>47.51</v>
      </c>
      <c r="C20" s="171">
        <f>ROUND(VALUE(SUBSTITUTE(実質収支比率等に係る経年分析!G$47,"▲","-")),2)</f>
        <v>46.84</v>
      </c>
      <c r="D20" s="171">
        <f>ROUND(VALUE(SUBSTITUTE(実質収支比率等に係る経年分析!H$47,"▲","-")),2)</f>
        <v>46.53</v>
      </c>
      <c r="E20" s="171">
        <f>ROUND(VALUE(SUBSTITUTE(実質収支比率等に係る経年分析!I$47,"▲","-")),2)</f>
        <v>44.85</v>
      </c>
      <c r="F20" s="171">
        <f>ROUND(VALUE(SUBSTITUTE(実質収支比率等に係る経年分析!J$47,"▲","-")),2)</f>
        <v>48.58</v>
      </c>
    </row>
    <row r="21" spans="1:11" x14ac:dyDescent="0.2">
      <c r="A21" s="171" t="s">
        <v>56</v>
      </c>
      <c r="B21" s="171">
        <f>IF(ISNUMBER(VALUE(SUBSTITUTE(実質収支比率等に係る経年分析!F$49,"▲","-"))),ROUND(VALUE(SUBSTITUTE(実質収支比率等に係る経年分析!F$49,"▲","-")),2),NA())</f>
        <v>-6</v>
      </c>
      <c r="C21" s="171">
        <f>IF(ISNUMBER(VALUE(SUBSTITUTE(実質収支比率等に係る経年分析!G$49,"▲","-"))),ROUND(VALUE(SUBSTITUTE(実質収支比率等に係る経年分析!G$49,"▲","-")),2),NA())</f>
        <v>-6.11</v>
      </c>
      <c r="D21" s="171">
        <f>IF(ISNUMBER(VALUE(SUBSTITUTE(実質収支比率等に係る経年分析!H$49,"▲","-"))),ROUND(VALUE(SUBSTITUTE(実質収支比率等に係る経年分析!H$49,"▲","-")),2),NA())</f>
        <v>-3.02</v>
      </c>
      <c r="E21" s="171">
        <f>IF(ISNUMBER(VALUE(SUBSTITUTE(実質収支比率等に係る経年分析!I$49,"▲","-"))),ROUND(VALUE(SUBSTITUTE(実質収支比率等に係る経年分析!I$49,"▲","-")),2),NA())</f>
        <v>-1.18</v>
      </c>
      <c r="F21" s="171">
        <f>IF(ISNUMBER(VALUE(SUBSTITUTE(実質収支比率等に係る経年分析!J$49,"▲","-"))),ROUND(VALUE(SUBSTITUTE(実質収支比率等に係る経年分析!J$49,"▲","-")),2),NA())</f>
        <v>-0.42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青年の家事業特別会計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市有林整備事業特別会計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紀和地区水道事業特別会計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2">
      <c r="A33" s="172" t="str">
        <f>IF(連結実質赤字比率に係る赤字・黒字の構成分析!C$37="",NA(),連結実質赤字比率に係る赤字・黒字の構成分析!C$37)</f>
        <v>紀和診療所事業特別会計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2.0299999999999998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1384</v>
      </c>
      <c r="E42" s="173"/>
      <c r="F42" s="173"/>
      <c r="G42" s="173">
        <f>'実質公債費比率（分子）の構造'!L$52</f>
        <v>1429</v>
      </c>
      <c r="H42" s="173"/>
      <c r="I42" s="173"/>
      <c r="J42" s="173">
        <f>'実質公債費比率（分子）の構造'!M$52</f>
        <v>1419</v>
      </c>
      <c r="K42" s="173"/>
      <c r="L42" s="173"/>
      <c r="M42" s="173">
        <f>'実質公債費比率（分子）の構造'!N$52</f>
        <v>1513</v>
      </c>
      <c r="N42" s="173"/>
      <c r="O42" s="173"/>
      <c r="P42" s="173">
        <f>'実質公債費比率（分子）の構造'!O$52</f>
        <v>1535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102</v>
      </c>
      <c r="C45" s="173"/>
      <c r="D45" s="173"/>
      <c r="E45" s="173">
        <f>'実質公債費比率（分子）の構造'!L$49</f>
        <v>85</v>
      </c>
      <c r="F45" s="173"/>
      <c r="G45" s="173"/>
      <c r="H45" s="173">
        <f>'実質公債費比率（分子）の構造'!M$49</f>
        <v>74</v>
      </c>
      <c r="I45" s="173"/>
      <c r="J45" s="173"/>
      <c r="K45" s="173">
        <f>'実質公債費比率（分子）の構造'!N$49</f>
        <v>84</v>
      </c>
      <c r="L45" s="173"/>
      <c r="M45" s="173"/>
      <c r="N45" s="173">
        <f>'実質公債費比率（分子）の構造'!O$49</f>
        <v>84</v>
      </c>
      <c r="O45" s="173"/>
      <c r="P45" s="173"/>
    </row>
    <row r="46" spans="1:16" x14ac:dyDescent="0.2">
      <c r="A46" s="173" t="s">
        <v>67</v>
      </c>
      <c r="B46" s="173">
        <f>'実質公債費比率（分子）の構造'!K$48</f>
        <v>177</v>
      </c>
      <c r="C46" s="173"/>
      <c r="D46" s="173"/>
      <c r="E46" s="173">
        <f>'実質公債費比率（分子）の構造'!L$48</f>
        <v>143</v>
      </c>
      <c r="F46" s="173"/>
      <c r="G46" s="173"/>
      <c r="H46" s="173">
        <f>'実質公債費比率（分子）の構造'!M$48</f>
        <v>72</v>
      </c>
      <c r="I46" s="173"/>
      <c r="J46" s="173"/>
      <c r="K46" s="173">
        <f>'実質公債費比率（分子）の構造'!N$48</f>
        <v>127</v>
      </c>
      <c r="L46" s="173"/>
      <c r="M46" s="173"/>
      <c r="N46" s="173">
        <f>'実質公債費比率（分子）の構造'!O$48</f>
        <v>134</v>
      </c>
      <c r="O46" s="173"/>
      <c r="P46" s="173"/>
    </row>
    <row r="47" spans="1:16" x14ac:dyDescent="0.2">
      <c r="A47" s="173" t="s">
        <v>68</v>
      </c>
      <c r="B47" s="173">
        <f>'実質公債費比率（分子）の構造'!K$47</f>
        <v>9</v>
      </c>
      <c r="C47" s="173"/>
      <c r="D47" s="173"/>
      <c r="E47" s="173">
        <f>'実質公債費比率（分子）の構造'!L$47</f>
        <v>7</v>
      </c>
      <c r="F47" s="173"/>
      <c r="G47" s="173"/>
      <c r="H47" s="173">
        <f>'実質公債費比率（分子）の構造'!M$47</f>
        <v>5</v>
      </c>
      <c r="I47" s="173"/>
      <c r="J47" s="173"/>
      <c r="K47" s="173">
        <f>'実質公債費比率（分子）の構造'!N$47</f>
        <v>3</v>
      </c>
      <c r="L47" s="173"/>
      <c r="M47" s="173"/>
      <c r="N47" s="173">
        <f>'実質公債費比率（分子）の構造'!O$47</f>
        <v>2</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1354</v>
      </c>
      <c r="C49" s="173"/>
      <c r="D49" s="173"/>
      <c r="E49" s="173">
        <f>'実質公債費比率（分子）の構造'!L$45</f>
        <v>1446</v>
      </c>
      <c r="F49" s="173"/>
      <c r="G49" s="173"/>
      <c r="H49" s="173">
        <f>'実質公債費比率（分子）の構造'!M$45</f>
        <v>1461</v>
      </c>
      <c r="I49" s="173"/>
      <c r="J49" s="173"/>
      <c r="K49" s="173">
        <f>'実質公債費比率（分子）の構造'!N$45</f>
        <v>1597</v>
      </c>
      <c r="L49" s="173"/>
      <c r="M49" s="173"/>
      <c r="N49" s="173">
        <f>'実質公債費比率（分子）の構造'!O$45</f>
        <v>1645</v>
      </c>
      <c r="O49" s="173"/>
      <c r="P49" s="173"/>
    </row>
    <row r="50" spans="1:16" x14ac:dyDescent="0.2">
      <c r="A50" s="173" t="s">
        <v>71</v>
      </c>
      <c r="B50" s="173" t="e">
        <f>NA()</f>
        <v>#N/A</v>
      </c>
      <c r="C50" s="173">
        <f>IF(ISNUMBER('実質公債費比率（分子）の構造'!K$53),'実質公債費比率（分子）の構造'!K$53,NA())</f>
        <v>258</v>
      </c>
      <c r="D50" s="173" t="e">
        <f>NA()</f>
        <v>#N/A</v>
      </c>
      <c r="E50" s="173" t="e">
        <f>NA()</f>
        <v>#N/A</v>
      </c>
      <c r="F50" s="173">
        <f>IF(ISNUMBER('実質公債費比率（分子）の構造'!L$53),'実質公債費比率（分子）の構造'!L$53,NA())</f>
        <v>252</v>
      </c>
      <c r="G50" s="173" t="e">
        <f>NA()</f>
        <v>#N/A</v>
      </c>
      <c r="H50" s="173" t="e">
        <f>NA()</f>
        <v>#N/A</v>
      </c>
      <c r="I50" s="173">
        <f>IF(ISNUMBER('実質公債費比率（分子）の構造'!M$53),'実質公債費比率（分子）の構造'!M$53,NA())</f>
        <v>193</v>
      </c>
      <c r="J50" s="173" t="e">
        <f>NA()</f>
        <v>#N/A</v>
      </c>
      <c r="K50" s="173" t="e">
        <f>NA()</f>
        <v>#N/A</v>
      </c>
      <c r="L50" s="173">
        <f>IF(ISNUMBER('実質公債費比率（分子）の構造'!N$53),'実質公債費比率（分子）の構造'!N$53,NA())</f>
        <v>298</v>
      </c>
      <c r="M50" s="173" t="e">
        <f>NA()</f>
        <v>#N/A</v>
      </c>
      <c r="N50" s="173" t="e">
        <f>NA()</f>
        <v>#N/A</v>
      </c>
      <c r="O50" s="173">
        <f>IF(ISNUMBER('実質公債費比率（分子）の構造'!O$53),'実質公債費比率（分子）の構造'!O$53,NA())</f>
        <v>330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13497</v>
      </c>
      <c r="E56" s="172"/>
      <c r="F56" s="172"/>
      <c r="G56" s="172">
        <f>'将来負担比率（分子）の構造'!J$52</f>
        <v>13268</v>
      </c>
      <c r="H56" s="172"/>
      <c r="I56" s="172"/>
      <c r="J56" s="172">
        <f>'将来負担比率（分子）の構造'!K$52</f>
        <v>13028</v>
      </c>
      <c r="K56" s="172"/>
      <c r="L56" s="172"/>
      <c r="M56" s="172">
        <f>'将来負担比率（分子）の構造'!L$52</f>
        <v>12425</v>
      </c>
      <c r="N56" s="172"/>
      <c r="O56" s="172"/>
      <c r="P56" s="172">
        <f>'将来負担比率（分子）の構造'!M$52</f>
        <v>11927</v>
      </c>
    </row>
    <row r="57" spans="1:16" x14ac:dyDescent="0.2">
      <c r="A57" s="172" t="s">
        <v>42</v>
      </c>
      <c r="B57" s="172"/>
      <c r="C57" s="172"/>
      <c r="D57" s="172">
        <f>'将来負担比率（分子）の構造'!I$51</f>
        <v>190</v>
      </c>
      <c r="E57" s="172"/>
      <c r="F57" s="172"/>
      <c r="G57" s="172">
        <f>'将来負担比率（分子）の構造'!J$51</f>
        <v>185</v>
      </c>
      <c r="H57" s="172"/>
      <c r="I57" s="172"/>
      <c r="J57" s="172">
        <f>'将来負担比率（分子）の構造'!K$51</f>
        <v>179</v>
      </c>
      <c r="K57" s="172"/>
      <c r="L57" s="172"/>
      <c r="M57" s="172">
        <f>'将来負担比率（分子）の構造'!L$51</f>
        <v>161</v>
      </c>
      <c r="N57" s="172"/>
      <c r="O57" s="172"/>
      <c r="P57" s="172">
        <f>'将来負担比率（分子）の構造'!M$51</f>
        <v>144</v>
      </c>
    </row>
    <row r="58" spans="1:16" x14ac:dyDescent="0.2">
      <c r="A58" s="172" t="s">
        <v>41</v>
      </c>
      <c r="B58" s="172"/>
      <c r="C58" s="172"/>
      <c r="D58" s="172">
        <f>'将来負担比率（分子）の構造'!I$50</f>
        <v>5299</v>
      </c>
      <c r="E58" s="172"/>
      <c r="F58" s="172"/>
      <c r="G58" s="172">
        <f>'将来負担比率（分子）の構造'!J$50</f>
        <v>5230</v>
      </c>
      <c r="H58" s="172"/>
      <c r="I58" s="172"/>
      <c r="J58" s="172">
        <f>'将来負担比率（分子）の構造'!K$50</f>
        <v>5306</v>
      </c>
      <c r="K58" s="172"/>
      <c r="L58" s="172"/>
      <c r="M58" s="172">
        <f>'将来負担比率（分子）の構造'!L$50</f>
        <v>5463</v>
      </c>
      <c r="N58" s="172"/>
      <c r="O58" s="172"/>
      <c r="P58" s="172">
        <f>'将来負担比率（分子）の構造'!M$50</f>
        <v>6330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2402</v>
      </c>
      <c r="C62" s="172"/>
      <c r="D62" s="172"/>
      <c r="E62" s="172">
        <f>'将来負担比率（分子）の構造'!J$45</f>
        <v>2313</v>
      </c>
      <c r="F62" s="172"/>
      <c r="G62" s="172"/>
      <c r="H62" s="172">
        <f>'将来負担比率（分子）の構造'!K$45</f>
        <v>2298</v>
      </c>
      <c r="I62" s="172"/>
      <c r="J62" s="172"/>
      <c r="K62" s="172">
        <f>'将来負担比率（分子）の構造'!L$45</f>
        <v>2318</v>
      </c>
      <c r="L62" s="172"/>
      <c r="M62" s="172"/>
      <c r="N62" s="172">
        <f>'将来負担比率（分子）の構造'!M$45</f>
        <v>2404</v>
      </c>
      <c r="O62" s="172"/>
      <c r="P62" s="172"/>
    </row>
    <row r="63" spans="1:16" x14ac:dyDescent="0.2">
      <c r="A63" s="172" t="s">
        <v>34</v>
      </c>
      <c r="B63" s="172">
        <f>'将来負担比率（分子）の構造'!I$44</f>
        <v>1025</v>
      </c>
      <c r="C63" s="172"/>
      <c r="D63" s="172"/>
      <c r="E63" s="172">
        <f>'将来負担比率（分子）の構造'!J$44</f>
        <v>969</v>
      </c>
      <c r="F63" s="172"/>
      <c r="G63" s="172"/>
      <c r="H63" s="172">
        <f>'将来負担比率（分子）の構造'!K$44</f>
        <v>959</v>
      </c>
      <c r="I63" s="172"/>
      <c r="J63" s="172"/>
      <c r="K63" s="172">
        <f>'将来負担比率（分子）の構造'!L$44</f>
        <v>935</v>
      </c>
      <c r="L63" s="172"/>
      <c r="M63" s="172"/>
      <c r="N63" s="172">
        <f>'将来負担比率（分子）の構造'!M$44</f>
        <v>874</v>
      </c>
      <c r="O63" s="172"/>
      <c r="P63" s="172"/>
    </row>
    <row r="64" spans="1:16" x14ac:dyDescent="0.2">
      <c r="A64" s="172" t="s">
        <v>33</v>
      </c>
      <c r="B64" s="172">
        <f>'将来負担比率（分子）の構造'!I$43</f>
        <v>1472</v>
      </c>
      <c r="C64" s="172"/>
      <c r="D64" s="172"/>
      <c r="E64" s="172">
        <f>'将来負担比率（分子）の構造'!J$43</f>
        <v>1330</v>
      </c>
      <c r="F64" s="172"/>
      <c r="G64" s="172"/>
      <c r="H64" s="172">
        <f>'将来負担比率（分子）の構造'!K$43</f>
        <v>1086</v>
      </c>
      <c r="I64" s="172"/>
      <c r="J64" s="172"/>
      <c r="K64" s="172">
        <f>'将来負担比率（分子）の構造'!L$43</f>
        <v>1027</v>
      </c>
      <c r="L64" s="172"/>
      <c r="M64" s="172"/>
      <c r="N64" s="172">
        <f>'将来負担比率（分子）の構造'!M$43</f>
        <v>1048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13385</v>
      </c>
      <c r="C66" s="172"/>
      <c r="D66" s="172"/>
      <c r="E66" s="172">
        <f>'将来負担比率（分子）の構造'!J$41</f>
        <v>13064</v>
      </c>
      <c r="F66" s="172"/>
      <c r="G66" s="172"/>
      <c r="H66" s="172">
        <f>'将来負担比率（分子）の構造'!K$41</f>
        <v>12770</v>
      </c>
      <c r="I66" s="172"/>
      <c r="J66" s="172"/>
      <c r="K66" s="172">
        <f>'将来負担比率（分子）の構造'!L$41</f>
        <v>11993</v>
      </c>
      <c r="L66" s="172"/>
      <c r="M66" s="172"/>
      <c r="N66" s="172">
        <f>'将来負担比率（分子）の構造'!M$41</f>
        <v>11504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3262</v>
      </c>
      <c r="C72" s="176">
        <f>基金残高に係る経年分析!G55</f>
        <v>3305</v>
      </c>
      <c r="D72" s="176">
        <f>基金残高に係る経年分析!H55</f>
        <v>3749</v>
      </c>
    </row>
    <row r="73" spans="1:16" x14ac:dyDescent="0.2">
      <c r="A73" s="175" t="s">
        <v>78</v>
      </c>
      <c r="B73" s="176">
        <f>基金残高に係る経年分析!F56</f>
        <v>1350</v>
      </c>
      <c r="C73" s="176">
        <f>基金残高に係る経年分析!G56</f>
        <v>1501</v>
      </c>
      <c r="D73" s="176">
        <f>基金残高に係る経年分析!H56</f>
        <v>1602</v>
      </c>
    </row>
    <row r="74" spans="1:16" x14ac:dyDescent="0.2">
      <c r="A74" s="175" t="s">
        <v>79</v>
      </c>
      <c r="B74" s="176">
        <f>基金残高に係る経年分析!F57</f>
        <v>2015</v>
      </c>
      <c r="C74" s="176">
        <f>基金残高に係る経年分析!G57</f>
        <v>2069</v>
      </c>
      <c r="D74" s="176">
        <f>基金残高に係る経年分析!H57</f>
        <v>2451</v>
      </c>
    </row>
  </sheetData>
  <sheetProtection algorithmName="SHA-512" hashValue="Jbr31W3+NpKQ/5BL/05064rDujlKuyTJXOG3O799NXcYz5sjOiTBBboXW9R8hp5iltWBvLVwjIeDWFLdLCAZ1g==" saltValue="d8DWvvnHLZ8CnTAKQJnh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