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CO35" i="10"/>
  <c r="CO36" i="10" s="1"/>
  <c r="CO37" i="10" s="1"/>
  <c r="CO38" i="10" s="1"/>
  <c r="CO39" i="10" s="1"/>
  <c r="CO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<sst xmlns="http://schemas.openxmlformats.org/spreadsheetml/2006/main" count="1183" uniqueCount="646">
  <si>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</si>
  <si>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</si>
  <si>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</si>
  <si>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</si>
  <si>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</si>
  <si>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</si>
  <si>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</si>
  <si>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</si>
  <si>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</si>
  <si>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</si>
  <si>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</si>
  <si>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</si>
  <si>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</si>
  <si>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</si>
  <si>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</si>
  <si>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</si>
  <si>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</si>
  <si>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</si>
  <si>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</si>
  <si>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</si>
  <si>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</si>
  <si>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</si>
  <si>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</si>
  <si>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</si>
  <si>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</si>
  <si>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</si>
  <si>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</si>
  <si>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</si>
  <si>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</si>
  <si>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</si>
  <si>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</si>
  <si>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</si>
  <si>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</si>
  <si>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</si>
  <si>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</si>
  <si>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</si>
  <si>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</si>
  <si>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</si>
  <si>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</si>
  <si>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</si>
  <si>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</si>
  <si>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</si>
  <si>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</si>
  <si>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</si>
  <si>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</si>
  <si>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</si>
  <si>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</si>
  <si>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</si>
  <si>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</si>
  <si>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</si>
  <si>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</si>
  <si>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</si>
  <si>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</si>
  <si>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</si>
  <si>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</si>
  <si>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</si>
  <si>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</si>
  <si>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</si>
  <si>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</si>
  <si>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</si>
  <si>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</si>
  <si>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</si>
  <si>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</si>
  <si>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</si>
  <si>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</si>
  <si>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</si>
  <si>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</si>
  <si>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</si>
  <si>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</si>
  <si>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</si>
  <si>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</si>
  <si>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</si>
  <si>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</si>
  <si>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</si>
  <si>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</si>
  <si>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</si>
  <si>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</si>
  <si>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</si>
  <si>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</si>
  <si>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</si>
  <si>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</si>
  <si>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</si>
  <si>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</si>
  <si>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</si>
  <si>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</si>
  <si>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</si>
  <si>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</si>
  <si>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</si>
  <si>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</si>
  <si>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</si>
  <si>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</si>
  <si>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</si>
  <si>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</si>
  <si>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</si>
  <si>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</si>
  <si>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</si>
  <si>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</si>
  <si>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</si>
  <si>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</si>
  <si>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</si>
  <si>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</si>
  <si>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</si>
  <si>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</si>
  <si>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</si>
  <si>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</si>
  <si>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</si>
  <si>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</si>
  <si>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</si>
  <si>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</si>
  <si>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</si>
  <si>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</si>
  <si>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</si>
  <si>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</si>
  <si>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</si>
  <si>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</si>
  <si>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</si>
  <si>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</si>
  <si>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</si>
  <si>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</si>
  <si>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</si>
  <si>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</si>
  <si>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</si>
  <si>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</si>
  <si>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</si>
  <si>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</si>
  <si>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</si>
  <si>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</si>
  <si>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</si>
  <si>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</si>
  <si>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</si>
  <si>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</si>
  <si>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</si>
  <si>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</si>
  <si>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</si>
  <si>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</si>
  <si>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</si>
  <si>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</si>
  <si>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</si>
  <si>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</si>
  <si>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</si>
  <si>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</si>
  <si>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</si>
  <si>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</si>
  <si>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</si>
  <si>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</si>
  <si>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</si>
  <si>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</si>
  <si>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</si>
  <si>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</si>
  <si>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</si>
  <si>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</si>
  <si>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</si>
  <si>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</si>
  <si>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</si>
  <si>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</si>
  <si>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</si>
  <si>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</si>
  <si>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</si>
  <si>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</si>
  <si>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</si>
  <si>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</si>
  <si>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</si>
  <si>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</si>
  <si>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</si>
  <si>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</si>
  <si>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</si>
  <si>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</si>
  <si>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</si>
  <si>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</si>
  <si>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</si>
  <si>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</si>
  <si>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</si>
  <si>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</si>
  <si>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</si>
  <si>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</si>
  <si>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</si>
  <si>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</si>
  <si>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</si>
  <si>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</si>
  <si>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</si>
  <si>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</si>
  <si>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</si>
  <si>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</si>
  <si>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</si>
  <si>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</si>
  <si>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</si>
  <si>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</si>
  <si>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</si>
  <si>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</si>
  <si>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</si>
  <si>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</si>
  <si>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</si>
  <si>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</si>
  <si>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</si>
  <si>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</si>
  <si>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</si>
  <si>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</si>
  <si>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</si>
  <si>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</si>
  <si>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</si>
  <si>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</si>
  <si>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</si>
  <si>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</si>
  <si>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</si>
  <si>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</si>
  <si>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</si>
  <si>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</si>
  <si>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</si>
  <si>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</si>
  <si>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</si>
  <si>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</si>
  <si>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</si>
  <si>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</si>
  <si>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</si>
  <si>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</si>
  <si>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</si>
  <si>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</si>
  <si>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</si>
  <si>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</si>
  <si>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</si>
  <si>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</si>
  <si>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</si>
  <si>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</si>
  <si>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</si>
  <si>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</si>
  <si>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</si>
  <si>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</si>
  <si>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</si>
  <si>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</si>
  <si>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</si>
  <si>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</si>
  <si>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</si>
  <si>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</si>
  <si>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</si>
  <si>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</si>
  <si>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</si>
  <si>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</si>
  <si>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</si>
  <si>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</si>
  <si>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</si>
  <si>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</si>
  <si>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</si>
  <si>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</si>
  <si>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</si>
  <si>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</si>
  <si>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</si>
  <si>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</si>
  <si>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</si>
  <si>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</si>
  <si>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</si>
  <si>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</si>
  <si>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</si>
  <si>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</si>
  <si>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</si>
  <si>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</si>
  <si>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</si>
  <si>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</si>
  <si>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</si>
  <si>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</si>
  <si>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</si>
  <si>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</si>
  <si>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</si>
  <si>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</si>
  <si>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</si>
  <si>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</si>
  <si>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</si>
  <si>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</si>
  <si>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</si>
  <si>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</si>
  <si>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</si>
  <si>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</si>
  <si>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</si>
  <si>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</si>
  <si>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</si>
  <si>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</si>
  <si>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</si>
  <si>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</si>
  <si>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</si>
  <si>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</si>
  <si>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</si>
  <si>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</si>
  <si>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</si>
  <si>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</si>
  <si>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</si>
  <si>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</si>
  <si>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</si>
  <si>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</si>
  <si>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</si>
  <si>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</si>
  <si>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</si>
  <si>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</si>
  <si>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</si>
  <si>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</si>
  <si>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</si>
  <si>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</si>
  <si>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</si>
  <si>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</si>
  <si>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</si>
  <si>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</si>
  <si>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</si>
  <si>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</si>
  <si>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</si>
  <si>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</si>
  <si>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</si>
  <si>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</si>
  <si>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</si>
  <si>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</si>
  <si>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</si>
  <si>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</si>
  <si>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</si>
  <si>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</si>
  <si>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</si>
  <si>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</si>
  <si>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</si>
  <si>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</si>
  <si>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</si>
  <si>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</si>
  <si>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</si>
  <si>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</si>
  <si>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</si>
  <si>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</si>
  <si>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</si>
  <si>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</si>
  <si>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</si>
  <si>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</si>
  <si>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</si>
  <si>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</si>
  <si>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</si>
  <si>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</si>
  <si>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</si>
  <si>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</si>
  <si>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</si>
  <si>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</si>
  <si>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</si>
  <si>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</si>
  <si>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</si>
  <si>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</si>
  <si>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</si>
  <si>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</si>
  <si>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</si>
  <si>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</si>
  <si>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</si>
  <si>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</si>
  <si>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</si>
  <si>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</si>
  <si>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</si>
  <si>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</si>
  <si>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</si>
  <si>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</si>
  <si>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</si>
  <si>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</si>
  <si>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</si>
  <si>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</si>
  <si>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</si>
  <si>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</si>
  <si>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</si>
  <si>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</si>
  <si>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</si>
  <si>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</si>
  <si>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</si>
  <si>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</si>
  <si>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</si>
  <si>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</si>
  <si>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</si>
  <si>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</si>
  <si>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</si>
  <si>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</si>
  <si>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</si>
  <si>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</si>
  <si>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</si>
  <si>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</si>
  <si>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</si>
  <si>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</si>
  <si>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</si>
  <si>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</si>
  <si>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</si>
  <si>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</si>
  <si>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</si>
  <si>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</si>
  <si>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</si>
  <si>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</si>
  <si>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</si>
  <si>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</si>
  <si>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</si>
  <si>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</si>
  <si>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</si>
  <si>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</si>
  <si>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</si>
  <si>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</si>
  <si>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</si>
  <si>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</si>
  <si>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</si>
  <si>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</si>
  <si>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</si>
  <si>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</si>
  <si>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</si>
  <si>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</si>
  <si>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</si>
  <si>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</si>
  <si>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</si>
  <si>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</si>
  <si>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</si>
  <si>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</si>
  <si>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</si>
  <si>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</si>
  <si>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</si>
  <si>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</si>
  <si>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</si>
  <si>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</si>
  <si>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</si>
  <si>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</si>
  <si>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</si>
  <si>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</si>
  <si>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</si>
  <si>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</si>
  <si>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</si>
  <si>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戸別合併処理浄化槽整備事業特別会計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</si>
  <si>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</si>
  <si>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</si>
  <si>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</si>
  <si>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</si>
  <si>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</si>
  <si>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</si>
  <si>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</si>
  <si>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</si>
  <si>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</si>
  <si>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</si>
  <si>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</si>
  <si>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</si>
  <si>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</si>
  <si>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</si>
  <si>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</si>
  <si>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</si>
  <si>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</si>
  <si>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</si>
  <si>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</si>
  <si>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</si>
  <si>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</si>
  <si>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</si>
  <si>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</si>
  <si>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</si>
  <si>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</si>
  <si>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</si>
  <si>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</si>
  <si>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</si>
  <si>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</si>
  <si>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</si>
  <si>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</si>
  <si>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</si>
  <si>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</si>
  <si>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</si>
  <si>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</si>
  <si>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</si>
  <si>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</si>
  <si>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</si>
  <si>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</si>
  <si>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</si>
  <si>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</si>
  <si>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</si>
  <si>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</si>
  <si>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</si>
  <si>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</si>
  <si>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</si>
  <si>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</si>
  <si>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</si>
  <si>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</si>
  <si>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</si>
  <si>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</si>
  <si>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</si>
  <si>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</si>
  <si>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</si>
  <si>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</si>
  <si>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</si>
  <si>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</si>
  <si>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</si>
  <si>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</si>
  <si>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戸別合併処理浄化槽整備事業特別会計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</si>
  <si>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</si>
  <si>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</si>
  <si>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</si>
  <si>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</si>
  <si>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</si>
  <si>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</si>
  <si>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</si>
  <si>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</si>
  <si>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</si>
  <si>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</si>
  <si>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</si>
  <si>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</si>
  <si>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</si>
  <si>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</si>
  <si>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</si>
  <si>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</si>
  <si>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</si>
  <si>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</si>
  <si>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</si>
  <si>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</si>
  <si>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</si>
  <si>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</si>
  <si>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</si>
  <si>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</si>
  <si>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</si>
  <si>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</si>
  <si>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</si>
  <si>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</si>
  <si>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</si>
  <si>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</si>
  <si>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</si>
  <si>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</si>
  <si>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</si>
  <si>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</si>
  <si>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</si>
  <si>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</si>
  <si>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</si>
  <si>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</si>
  <si>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</si>
  <si>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</si>
  <si>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</si>
  <si>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</si>
  <si>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</si>
  <si>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</si>
  <si>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</si>
  <si>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</si>
  <si>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</si>
  <si>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</si>
  <si>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</si>
  <si>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</si>
  <si>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</si>
  <si>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</si>
  <si>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</si>
  <si>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</si>
  <si>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</si>
  <si>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</si>
  <si>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</si>
  <si>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</si>
  <si>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</si>
  <si>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</si>
  <si>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</si>
  <si>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</si>
  <si>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</si>
  <si>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</si>
  <si>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</si>
  <si>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</si>
  <si>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</si>
  <si>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</si>
  <si>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</si>
  <si>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</si>
  <si>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</si>
  <si>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</si>
  <si>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</si>
  <si>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</si>
  <si>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</si>
  <si>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</si>
  <si>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</si>
  <si>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</si>
  <si>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</si>
  <si>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</si>
  <si>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</si>
  <si>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</si>
  <si>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</si>
  <si>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</si>
  <si>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</si>
  <si>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</si>
  <si>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</si>
  <si>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4.25</t>
  </si>
  <si>
    <t>松阪市民病院事業会計</t>
  </si>
  <si>
    <t>水道事業会計</t>
  </si>
  <si>
    <t>一般会計</t>
  </si>
  <si>
    <t>競輪事業特別会計</t>
  </si>
  <si>
    <t>公共下水道事業会計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</si>
  <si>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</si>
  <si>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</si>
  <si>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</si>
  <si>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</si>
  <si>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</si>
  <si>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</si>
  <si>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</si>
  <si>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</si>
  <si>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</si>
  <si>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</si>
  <si>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</si>
  <si>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未来投資基金</t>
  </si>
  <si>
    <t>公共施設マネジメント基金</t>
  </si>
  <si>
    <t>ふるさと応援基金</t>
  </si>
  <si>
    <t>みえ松阪マラソン応援基金</t>
  </si>
  <si>
    <t>松阪市民病院事業基金</t>
    <rPh sb="6" eb="8">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</si>
  <si>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</si>
  <si>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</si>
  <si>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</si>
  <si>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</si>
  <si>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</si>
  <si>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</si>
  <si>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</si>
  <si>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</si>
  <si>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</si>
  <si>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</si>
  <si>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</si>
  <si>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</si>
  <si>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</si>
  <si>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</si>
  <si>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</si>
  <si>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</si>
  <si>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13" eb="15">
      <t>キョウドウ</t>
    </rPh>
    <rPh sb="15" eb="17">
      <t>ケンシュウ</t>
    </rPh>
    <rPh sb="17" eb="19">
      <t>トクベツ</t>
    </rPh>
    <rPh sb="19" eb="21">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</si>
  <si>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</si>
  <si>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</si>
  <si>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3" eb="15">
      <t>タイショク</t>
    </rPh>
    <rPh sb="15" eb="17">
      <t>テアテ</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</si>
  <si>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</si>
  <si>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</si>
  <si>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</si>
  <si>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</si>
  <si>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</si>
  <si>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</si>
  <si>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</si>
  <si>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</si>
  <si>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</si>
  <si>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</si>
  <si>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</si>
  <si>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</si>
  <si>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</si>
  <si>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</si>
  <si>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</si>
  <si>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</si>
  <si>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</si>
  <si>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</si>
  <si>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</si>
  <si>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</si>
  <si>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</si>
  <si>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</si>
  <si>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</si>
  <si>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</si>
  <si>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</si>
  <si>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</si>
  <si>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</si>
  <si>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</si>
  <si>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</si>
  <si>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</si>
  <si>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</si>
  <si>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</si>
  <si>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</si>
  <si>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</si>
  <si>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</si>
  <si>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</si>
  <si>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</si>
  <si>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</si>
  <si>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将来負担比率は平成26年度以降、充当可能な財源額が将来負担額を上回っているため分子が負数となりバー表示である。（グラフ表記なし）</t>
    <rPh sb="7" eb="9">
      <t>ヘイセイ</t>
    </rPh>
    <rPh sb="11" eb="13">
      <t>ネンド</t>
    </rPh>
    <rPh sb="13" eb="15">
      <t>イコウ</t>
    </rPh>
    <rPh sb="16" eb="18">
      <t>ジュウトウ</t>
    </rPh>
    <rPh sb="18" eb="20">
      <t>カノウ</t>
    </rPh>
    <rPh sb="21" eb="23">
      <t>ザイゲン</t>
    </rPh>
    <rPh sb="23" eb="24">
      <t>ガク</t>
    </rPh>
    <rPh sb="25" eb="27">
      <t>ショウライ</t>
    </rPh>
    <rPh sb="27" eb="29">
      <t>フタン</t>
    </rPh>
    <rPh sb="29" eb="30">
      <t>ガク</t>
    </rPh>
    <rPh sb="31" eb="33">
      <t>ウワマワ</t>
    </rPh>
    <rPh sb="59" eb="61">
      <t>ヒョウキ</t>
    </rPh>
    <phoneticPr fontId="5"/>
  </si>
  <si>
    <t>将来負担比率は平成26年度以降、充当可能な財源額が将来負担額を上回っているため分子が負数となりバー表示である。（グラフ表記なし）
実質公債費比率について、延長前の合併特例事業債の発行期限である令和2年度を終期とした複数の大型事業を平成29年度から令和元年度に集中して実施したために、合併特例事業債をはじめとした地方債償還額が増加し、一時的に数値が悪化していたが、令和3年度以降、これらの償還分が大幅に減少したことにより改善している。</t>
    <rPh sb="65" eb="67">
      <t>ジッシツ</t>
    </rPh>
    <rPh sb="67" eb="70">
      <t>コウサイヒ</t>
    </rPh>
    <rPh sb="70" eb="72">
      <t>ヒリツ</t>
    </rPh>
    <rPh sb="155" eb="158">
      <t>チホウサイ</t>
    </rPh>
    <rPh sb="158" eb="160">
      <t>ショウカン</t>
    </rPh>
    <rPh sb="160" eb="161">
      <t>ガク</t>
    </rPh>
    <rPh sb="166" eb="169">
      <t>イチジテキ</t>
    </rPh>
    <rPh sb="170" eb="172">
      <t>スウチ</t>
    </rPh>
    <rPh sb="173" eb="175">
      <t>アッカ</t>
    </rPh>
    <rPh sb="186" eb="188">
      <t>イコウ</t>
    </rPh>
    <rPh sb="193" eb="195">
      <t>ショウカン</t>
    </rPh>
    <rPh sb="195" eb="196">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</si>
</sst>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0B25-473C-B987-744F1699E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54248</c:v>
                </c:pt>
                <c:pt idx="1">
                  <c:v>54791</c:v>
                </c:pt>
                <c:pt idx="2">
                  <c:v>34465</c:v>
                </c:pt>
                <c:pt idx="3">
                  <c:v>31066</c:v>
                </c:pt>
                <c:pt idx="4">
                  <c:v>39538</c:v>
                </c:pt>
              </c:numCache>
            </c:numRef>
          </c:val>
          <c:smooth val="0"/>
          <c:extLst>
            <c:ext xmlns:c16="http://schemas.microsoft.com/office/drawing/2014/chart" uri="{C3380CC4-5D6E-409C-BE32-E72D297353CC}">
              <c16:uniqueId val="{00000001-0B25-473C-B987-744F1699EC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5.76</c:v>
                </c:pt>
                <c:pt idx="1">
                  <c:v>4.79</c:v>
                </c:pt>
                <c:pt idx="2">
                  <c:v>6.21</c:v>
                </c:pt>
                <c:pt idx="3">
                  <c:v>4.75</c:v>
                </c:pt>
                <c:pt idx="4">
                  <c:v>8.3800000000000008</c:v>
                </c:pt>
              </c:numCache>
            </c:numRef>
          </c:val>
          <c:extLst>
            <c:ext xmlns:c16="http://schemas.microsoft.com/office/drawing/2014/chart" uri="{C3380CC4-5D6E-409C-BE32-E72D297353CC}">
              <c16:uniqueId val="{00000000-A05F-4B2D-92B7-ABF9EA170C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24.42</c:v>
                </c:pt>
                <c:pt idx="1">
                  <c:v>20.04</c:v>
                </c:pt>
                <c:pt idx="2">
                  <c:v>17.89</c:v>
                </c:pt>
                <c:pt idx="3">
                  <c:v>26.46</c:v>
                </c:pt>
                <c:pt idx="4">
                  <c:v>28.19</c:v>
                </c:pt>
              </c:numCache>
            </c:numRef>
          </c:val>
          <c:extLst>
            <c:ext xmlns:c16="http://schemas.microsoft.com/office/drawing/2014/chart" uri="{C3380CC4-5D6E-409C-BE32-E72D297353CC}">
              <c16:uniqueId val="{00000001-A05F-4B2D-92B7-ABF9EA170C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-4.25</c:v>
                </c:pt>
                <c:pt idx="2">
                  <c:v>0.66</c:v>
                </c:pt>
                <c:pt idx="3">
                  <c:v>6.31</c:v>
                </c:pt>
                <c:pt idx="4">
                  <c:v>4.28</c:v>
                </c:pt>
              </c:numCache>
            </c:numRef>
          </c:val>
          <c:smooth val="0"/>
          <c:extLst>
            <c:ext xmlns:c16="http://schemas.microsoft.com/office/drawing/2014/chart" uri="{C3380CC4-5D6E-409C-BE32-E72D297353CC}">
              <c16:uniqueId val="{00000002-A05F-4B2D-92B7-ABF9EA170C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0-3D9A-4984-B341-6D3AF6445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A-4984-B341-6D3AF64454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0.08</c:v>
                </c:pt>
                <c:pt idx="4">
                  <c:v>#N/A</c:v>
                </c:pt>
                <c:pt idx="5">
                  <c:v>7.0000000000000007E-2</c:v>
                </c:pt>
                <c:pt idx="6">
                  <c:v>#N/A</c:v>
                </c:pt>
                <c:pt idx="7">
                  <c:v>0.1</c:v>
                </c:pt>
                <c:pt idx="8">
                  <c:v>#N/A</c:v>
                </c:pt>
                <c:pt idx="9">
                  <c:v>0.1</c:v>
                </c:pt>
              </c:numCache>
            </c:numRef>
          </c:val>
          <c:extLst>
            <c:ext xmlns:c16="http://schemas.microsoft.com/office/drawing/2014/chart" uri="{C3380CC4-5D6E-409C-BE32-E72D297353CC}">
              <c16:uniqueId val="{00000002-3D9A-4984-B341-6D3AF64454C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0.87</c:v>
                </c:pt>
                <c:pt idx="2">
                  <c:v>#N/A</c:v>
                </c:pt>
                <c:pt idx="3">
                  <c:v>1.36</c:v>
                </c:pt>
                <c:pt idx="4">
                  <c:v>#N/A</c:v>
                </c:pt>
                <c:pt idx="5">
                  <c:v>2.0699999999999998</c:v>
                </c:pt>
                <c:pt idx="6">
                  <c:v>#N/A</c:v>
                </c:pt>
                <c:pt idx="7">
                  <c:v>1.03</c:v>
                </c:pt>
                <c:pt idx="8">
                  <c:v>#N/A</c:v>
                </c:pt>
                <c:pt idx="9">
                  <c:v>1.51</c:v>
                </c:pt>
              </c:numCache>
            </c:numRef>
          </c:val>
          <c:extLst>
            <c:ext xmlns:c16="http://schemas.microsoft.com/office/drawing/2014/chart" uri="{C3380CC4-5D6E-409C-BE32-E72D297353CC}">
              <c16:uniqueId val="{00000003-3D9A-4984-B341-6D3AF64454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1.29</c:v>
                </c:pt>
                <c:pt idx="2">
                  <c:v>#N/A</c:v>
                </c:pt>
                <c:pt idx="3">
                  <c:v>1.01</c:v>
                </c:pt>
                <c:pt idx="4">
                  <c:v>#N/A</c:v>
                </c:pt>
                <c:pt idx="5">
                  <c:v>0.81</c:v>
                </c:pt>
                <c:pt idx="6">
                  <c:v>#N/A</c:v>
                </c:pt>
                <c:pt idx="7">
                  <c:v>1.23</c:v>
                </c:pt>
                <c:pt idx="8">
                  <c:v>#N/A</c:v>
                </c:pt>
                <c:pt idx="9">
                  <c:v>1.57</c:v>
                </c:pt>
              </c:numCache>
            </c:numRef>
          </c:val>
          <c:extLst>
            <c:ext xmlns:c16="http://schemas.microsoft.com/office/drawing/2014/chart" uri="{C3380CC4-5D6E-409C-BE32-E72D297353CC}">
              <c16:uniqueId val="{00000004-3D9A-4984-B341-6D3AF64454C5}"/>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2.25</c:v>
                </c:pt>
                <c:pt idx="2">
                  <c:v>#N/A</c:v>
                </c:pt>
                <c:pt idx="3">
                  <c:v>1.9</c:v>
                </c:pt>
                <c:pt idx="4">
                  <c:v>#N/A</c:v>
                </c:pt>
                <c:pt idx="5">
                  <c:v>1.66</c:v>
                </c:pt>
                <c:pt idx="6">
                  <c:v>#N/A</c:v>
                </c:pt>
                <c:pt idx="7">
                  <c:v>1.94</c:v>
                </c:pt>
                <c:pt idx="8">
                  <c:v>#N/A</c:v>
                </c:pt>
                <c:pt idx="9">
                  <c:v>2.02</c:v>
                </c:pt>
              </c:numCache>
            </c:numRef>
          </c:val>
          <c:extLst>
            <c:ext xmlns:c16="http://schemas.microsoft.com/office/drawing/2014/chart" uri="{C3380CC4-5D6E-409C-BE32-E72D297353CC}">
              <c16:uniqueId val="{00000005-3D9A-4984-B341-6D3AF64454C5}"/>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1.57</c:v>
                </c:pt>
                <c:pt idx="4">
                  <c:v>#N/A</c:v>
                </c:pt>
                <c:pt idx="5">
                  <c:v>2.52</c:v>
                </c:pt>
                <c:pt idx="6">
                  <c:v>#N/A</c:v>
                </c:pt>
                <c:pt idx="7">
                  <c:v>2.9</c:v>
                </c:pt>
                <c:pt idx="8">
                  <c:v>#N/A</c:v>
                </c:pt>
                <c:pt idx="9">
                  <c:v>2.64</c:v>
                </c:pt>
              </c:numCache>
            </c:numRef>
          </c:val>
          <c:extLst>
            <c:ext xmlns:c16="http://schemas.microsoft.com/office/drawing/2014/chart" uri="{C3380CC4-5D6E-409C-BE32-E72D297353CC}">
              <c16:uniqueId val="{00000006-3D9A-4984-B341-6D3AF64454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5.75</c:v>
                </c:pt>
                <c:pt idx="2">
                  <c:v>#N/A</c:v>
                </c:pt>
                <c:pt idx="3">
                  <c:v>4.79</c:v>
                </c:pt>
                <c:pt idx="4">
                  <c:v>#N/A</c:v>
                </c:pt>
                <c:pt idx="5">
                  <c:v>6.19</c:v>
                </c:pt>
                <c:pt idx="6">
                  <c:v>#N/A</c:v>
                </c:pt>
                <c:pt idx="7">
                  <c:v>4.74</c:v>
                </c:pt>
                <c:pt idx="8">
                  <c:v>#N/A</c:v>
                </c:pt>
                <c:pt idx="9">
                  <c:v>8.3800000000000008</c:v>
                </c:pt>
              </c:numCache>
            </c:numRef>
          </c:val>
          <c:extLst>
            <c:ext xmlns:c16="http://schemas.microsoft.com/office/drawing/2014/chart" uri="{C3380CC4-5D6E-409C-BE32-E72D297353CC}">
              <c16:uniqueId val="{00000007-3D9A-4984-B341-6D3AF64454C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c:v>
                </c:pt>
                <c:pt idx="2">
                  <c:v>#N/A</c:v>
                </c:pt>
                <c:pt idx="3">
                  <c:v>8.7899999999999991</c:v>
                </c:pt>
                <c:pt idx="4">
                  <c:v>#N/A</c:v>
                </c:pt>
                <c:pt idx="5">
                  <c:v>9.0399999999999991</c:v>
                </c:pt>
                <c:pt idx="6">
                  <c:v>#N/A</c:v>
                </c:pt>
                <c:pt idx="7">
                  <c:v>9.98</c:v>
                </c:pt>
                <c:pt idx="8">
                  <c:v>#N/A</c:v>
                </c:pt>
                <c:pt idx="9">
                  <c:v>10.37</c:v>
                </c:pt>
              </c:numCache>
            </c:numRef>
          </c:val>
          <c:extLst>
            <c:ext xmlns:c16="http://schemas.microsoft.com/office/drawing/2014/chart" uri="{C3380CC4-5D6E-409C-BE32-E72D297353CC}">
              <c16:uniqueId val="{00000008-3D9A-4984-B341-6D3AF64454C5}"/>
            </c:ext>
          </c:extLst>
        </c:ser>
        <c:ser>
          <c:idx val="9"/>
          <c:order val="9"/>
          <c:tx>
            <c:strRef>
              <c:f>データシート!$A$36</c:f>
              <c:strCache>
                <c:ptCount val="1"/>
                <c:pt idx="0">
                  <c:v>松阪市民病院事業会計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6.61</c:v>
                </c:pt>
                <c:pt idx="2">
                  <c:v>#N/A</c:v>
                </c:pt>
                <c:pt idx="3">
                  <c:v>6.55</c:v>
                </c:pt>
                <c:pt idx="4">
                  <c:v>#N/A</c:v>
                </c:pt>
                <c:pt idx="5">
                  <c:v>8.56</c:v>
                </c:pt>
                <c:pt idx="6">
                  <c:v>#N/A</c:v>
                </c:pt>
                <c:pt idx="7">
                  <c:v>11.91</c:v>
                </c:pt>
                <c:pt idx="8">
                  <c:v>#N/A</c:v>
                </c:pt>
                <c:pt idx="9">
                  <c:v>15.5</c:v>
                </c:pt>
              </c:numCache>
            </c:numRef>
          </c:val>
          <c:extLst>
            <c:ext xmlns:c16="http://schemas.microsoft.com/office/drawing/2014/chart" uri="{C3380CC4-5D6E-409C-BE32-E72D297353CC}">
              <c16:uniqueId val="{00000009-3D9A-4984-B341-6D3AF6445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7918</c:v>
                </c:pt>
                <c:pt idx="5">
                  <c:v>10083</c:v>
                </c:pt>
                <c:pt idx="8">
                  <c:v>10831</c:v>
                </c:pt>
                <c:pt idx="11">
                  <c:v>8242</c:v>
                </c:pt>
                <c:pt idx="14">
                  <c:v>7362</c:v>
                </c:pt>
              </c:numCache>
            </c:numRef>
          </c:val>
          <c:extLst>
            <c:ext xmlns:c16="http://schemas.microsoft.com/office/drawing/2014/chart" uri="{C3380CC4-5D6E-409C-BE32-E72D297353CC}">
              <c16:uniqueId val="{00000000-8691-41D9-8A74-AF0B8BBEE3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91-41D9-8A74-AF0B8BBEE3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91-41D9-8A74-AF0B8BBEE3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79</c:v>
                </c:pt>
                <c:pt idx="3">
                  <c:v>84</c:v>
                </c:pt>
                <c:pt idx="6">
                  <c:v>84</c:v>
                </c:pt>
                <c:pt idx="9">
                  <c:v>92</c:v>
                </c:pt>
                <c:pt idx="12">
                  <c:v>92</c:v>
                </c:pt>
              </c:numCache>
            </c:numRef>
          </c:val>
          <c:extLst>
            <c:ext xmlns:c16="http://schemas.microsoft.com/office/drawing/2014/chart" uri="{C3380CC4-5D6E-409C-BE32-E72D297353CC}">
              <c16:uniqueId val="{00000003-8691-41D9-8A74-AF0B8BBEE3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2977</c:v>
                </c:pt>
                <c:pt idx="3">
                  <c:v>2935</c:v>
                </c:pt>
                <c:pt idx="6">
                  <c:v>2621</c:v>
                </c:pt>
                <c:pt idx="9">
                  <c:v>2728</c:v>
                </c:pt>
                <c:pt idx="12">
                  <c:v>2668</c:v>
                </c:pt>
              </c:numCache>
            </c:numRef>
          </c:val>
          <c:extLst>
            <c:ext xmlns:c16="http://schemas.microsoft.com/office/drawing/2014/chart" uri="{C3380CC4-5D6E-409C-BE32-E72D297353CC}">
              <c16:uniqueId val="{00000004-8691-41D9-8A74-AF0B8BBEE3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91-41D9-8A74-AF0B8BBEE3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91-41D9-8A74-AF0B8BBEE3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5774</c:v>
                </c:pt>
                <c:pt idx="3">
                  <c:v>8775</c:v>
                </c:pt>
                <c:pt idx="6">
                  <c:v>9569</c:v>
                </c:pt>
                <c:pt idx="9">
                  <c:v>5917</c:v>
                </c:pt>
                <c:pt idx="12">
                  <c:v>4780</c:v>
                </c:pt>
              </c:numCache>
            </c:numRef>
          </c:val>
          <c:extLst>
            <c:ext xmlns:c16="http://schemas.microsoft.com/office/drawing/2014/chart" uri="{C3380CC4-5D6E-409C-BE32-E72D297353CC}">
              <c16:uniqueId val="{00000007-8691-41D9-8A74-AF0B8BBEE3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912</c:v>
                </c:pt>
                <c:pt idx="2">
                  <c:v>#N/A</c:v>
                </c:pt>
                <c:pt idx="3">
                  <c:v>#N/A</c:v>
                </c:pt>
                <c:pt idx="4">
                  <c:v>1711</c:v>
                </c:pt>
                <c:pt idx="5">
                  <c:v>#N/A</c:v>
                </c:pt>
                <c:pt idx="6">
                  <c:v>#N/A</c:v>
                </c:pt>
                <c:pt idx="7">
                  <c:v>1443</c:v>
                </c:pt>
                <c:pt idx="8">
                  <c:v>#N/A</c:v>
                </c:pt>
                <c:pt idx="9">
                  <c:v>#N/A</c:v>
                </c:pt>
                <c:pt idx="10">
                  <c:v>495</c:v>
                </c:pt>
                <c:pt idx="11">
                  <c:v>#N/A</c:v>
                </c:pt>
                <c:pt idx="12">
                  <c:v>#N/A</c:v>
                </c:pt>
                <c:pt idx="13">
                  <c:v>178</c:v>
                </c:pt>
                <c:pt idx="14">
                  <c:v>#N/A</c:v>
                </c:pt>
              </c:numCache>
            </c:numRef>
          </c:val>
          <c:smooth val="0"/>
          <c:extLst>
            <c:ext xmlns:c16="http://schemas.microsoft.com/office/drawing/2014/chart" uri="{C3380CC4-5D6E-409C-BE32-E72D297353CC}">
              <c16:uniqueId val="{00000008-8691-41D9-8A74-AF0B8BBEE3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72572</c:v>
                </c:pt>
                <c:pt idx="5">
                  <c:v>72024</c:v>
                </c:pt>
                <c:pt idx="8">
                  <c:v>68287</c:v>
                </c:pt>
                <c:pt idx="11">
                  <c:v>66830</c:v>
                </c:pt>
                <c:pt idx="14">
                  <c:v>65277</c:v>
                </c:pt>
              </c:numCache>
            </c:numRef>
          </c:val>
          <c:extLst>
            <c:ext xmlns:c16="http://schemas.microsoft.com/office/drawing/2014/chart" uri="{C3380CC4-5D6E-409C-BE32-E72D297353CC}">
              <c16:uniqueId val="{00000000-EA0C-46D5-9441-3BCFCD16E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13948</c:v>
                </c:pt>
                <c:pt idx="5">
                  <c:v>13315</c:v>
                </c:pt>
                <c:pt idx="8">
                  <c:v>12912</c:v>
                </c:pt>
                <c:pt idx="11">
                  <c:v>11407</c:v>
                </c:pt>
                <c:pt idx="14">
                  <c:v>10778</c:v>
                </c:pt>
              </c:numCache>
            </c:numRef>
          </c:val>
          <c:extLst>
            <c:ext xmlns:c16="http://schemas.microsoft.com/office/drawing/2014/chart" uri="{C3380CC4-5D6E-409C-BE32-E72D297353CC}">
              <c16:uniqueId val="{00000001-EA0C-46D5-9441-3BCFCD16E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17220</c:v>
                </c:pt>
                <c:pt idx="5">
                  <c:v>15740</c:v>
                </c:pt>
                <c:pt idx="8">
                  <c:v>16305</c:v>
                </c:pt>
                <c:pt idx="11">
                  <c:v>21078</c:v>
                </c:pt>
                <c:pt idx="14">
                  <c:v>22119</c:v>
                </c:pt>
              </c:numCache>
            </c:numRef>
          </c:val>
          <c:extLst>
            <c:ext xmlns:c16="http://schemas.microsoft.com/office/drawing/2014/chart" uri="{C3380CC4-5D6E-409C-BE32-E72D297353CC}">
              <c16:uniqueId val="{00000002-EA0C-46D5-9441-3BCFCD16E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C-46D5-9441-3BCFCD16E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C-46D5-9441-3BCFCD16E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C-46D5-9441-3BCFCD16E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11447</c:v>
                </c:pt>
                <c:pt idx="3">
                  <c:v>10128</c:v>
                </c:pt>
                <c:pt idx="6">
                  <c:v>10019</c:v>
                </c:pt>
                <c:pt idx="9">
                  <c:v>9952</c:v>
                </c:pt>
                <c:pt idx="12">
                  <c:v>10119</c:v>
                </c:pt>
              </c:numCache>
            </c:numRef>
          </c:val>
          <c:extLst>
            <c:ext xmlns:c16="http://schemas.microsoft.com/office/drawing/2014/chart" uri="{C3380CC4-5D6E-409C-BE32-E72D297353CC}">
              <c16:uniqueId val="{00000006-EA0C-46D5-9441-3BCFCD16E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602</c:v>
                </c:pt>
                <c:pt idx="3">
                  <c:v>557</c:v>
                </c:pt>
                <c:pt idx="6">
                  <c:v>482</c:v>
                </c:pt>
                <c:pt idx="9">
                  <c:v>508</c:v>
                </c:pt>
                <c:pt idx="12">
                  <c:v>386</c:v>
                </c:pt>
              </c:numCache>
            </c:numRef>
          </c:val>
          <c:extLst>
            <c:ext xmlns:c16="http://schemas.microsoft.com/office/drawing/2014/chart" uri="{C3380CC4-5D6E-409C-BE32-E72D297353CC}">
              <c16:uniqueId val="{00000007-EA0C-46D5-9441-3BCFCD16E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38395</c:v>
                </c:pt>
                <c:pt idx="3">
                  <c:v>36959</c:v>
                </c:pt>
                <c:pt idx="6">
                  <c:v>35500</c:v>
                </c:pt>
                <c:pt idx="9">
                  <c:v>31974</c:v>
                </c:pt>
                <c:pt idx="12">
                  <c:v>30516</c:v>
                </c:pt>
              </c:numCache>
            </c:numRef>
          </c:val>
          <c:extLst>
            <c:ext xmlns:c16="http://schemas.microsoft.com/office/drawing/2014/chart" uri="{C3380CC4-5D6E-409C-BE32-E72D297353CC}">
              <c16:uniqueId val="{00000008-EA0C-46D5-9441-3BCFCD16E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C-46D5-9441-3BCFCD16E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47692</c:v>
                </c:pt>
                <c:pt idx="3">
                  <c:v>47601</c:v>
                </c:pt>
                <c:pt idx="6">
                  <c:v>44044</c:v>
                </c:pt>
                <c:pt idx="9">
                  <c:v>45606</c:v>
                </c:pt>
                <c:pt idx="12">
                  <c:v>46449</c:v>
                </c:pt>
              </c:numCache>
            </c:numRef>
          </c:val>
          <c:extLst>
            <c:ext xmlns:c16="http://schemas.microsoft.com/office/drawing/2014/chart" uri="{C3380CC4-5D6E-409C-BE32-E72D297353CC}">
              <c16:uniqueId val="{0000000A-EA0C-46D5-9441-3BCFCD16EC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0C-46D5-9441-3BCFCD16EC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7902</c:v>
                </c:pt>
                <c:pt idx="1">
                  <c:v>11311</c:v>
                </c:pt>
                <c:pt idx="2">
                  <c:v>11649</c:v>
                </c:pt>
              </c:numCache>
            </c:numRef>
          </c:val>
          <c:extLst>
            <c:ext xmlns:c16="http://schemas.microsoft.com/office/drawing/2014/chart" uri="{C3380CC4-5D6E-409C-BE32-E72D297353CC}">
              <c16:uniqueId val="{00000000-9D2A-4FAD-8444-2425F4019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171</c:v>
                </c:pt>
                <c:pt idx="1">
                  <c:v>177</c:v>
                </c:pt>
                <c:pt idx="2">
                  <c:v>85</c:v>
                </c:pt>
              </c:numCache>
            </c:numRef>
          </c:val>
          <c:extLst>
            <c:ext xmlns:c16="http://schemas.microsoft.com/office/drawing/2014/chart" uri="{C3380CC4-5D6E-409C-BE32-E72D297353CC}">
              <c16:uniqueId val="{00000001-9D2A-4FAD-8444-2425F4019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4758</c:v>
                </c:pt>
                <c:pt idx="1">
                  <c:v>7185</c:v>
                </c:pt>
                <c:pt idx="2">
                  <c:v>9531</c:v>
                </c:pt>
              </c:numCache>
            </c:numRef>
          </c:val>
          <c:extLst>
            <c:ext xmlns:c16="http://schemas.microsoft.com/office/drawing/2014/chart" uri="{C3380CC4-5D6E-409C-BE32-E72D297353CC}">
              <c16:uniqueId val="{00000002-9D2A-4FAD-8444-2425F4019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{AD09BAEE-B51B-4D86-A666-7F4A31E78EF3}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416-43D7-B46E-8CA926C3E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{4EB6E403-FF27-4E37-8340-8551E4065577}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16-43D7-B46E-8CA926C3E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{CFEDE748-A92E-4F39-9411-41455BB2C2C8}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16-43D7-B46E-8CA926C3E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{D45AF335-470C-43A8-9173-E6A443743EBE}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16-43D7-B46E-8CA926C3E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{D504653B-E2C3-42BB-8CA0-D48C94E6C4FA}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16-43D7-B46E-8CA926C3E9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{77512C7E-AFE9-4CBC-94DA-F5F24658E14D}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416-43D7-B46E-8CA926C3E9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{136856BC-F33C-49E1-91A2-4385677FEEB8}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416-43D7-B46E-8CA926C3E9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{54F51315-04AA-421F-9DE0-71E3D5D28537}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416-43D7-B46E-8CA926C3E9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{3B9F070C-7AE6-4D4A-BB46-20D2151939EE}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416-43D7-B46E-8CA926C3E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67.900000000000006</c:v>
                </c:pt>
                <c:pt idx="16">
                  <c:v>68.400000000000006</c:v>
                </c:pt>
                <c:pt idx="24">
                  <c:v>69.2</c:v>
                </c:pt>
                <c:pt idx="32">
                  <c:v>70.2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16-43D7-B46E-8CA926C3E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{E341DE32-A97A-4B66-9A08-3D6C2AB9109F}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416-43D7-B46E-8CA926C3E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{3A3332E7-F518-4BCD-95FF-0CB315715550}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16-43D7-B46E-8CA926C3E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{66DA694E-7429-43C4-A44C-A2469A72581F}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16-43D7-B46E-8CA926C3E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{6D16D721-96C1-4EF3-AECB-907616FB02B7}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16-43D7-B46E-8CA926C3E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{D932D7C3-B79D-42BE-B277-E1211EDDE2A2}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16-43D7-B46E-8CA926C3E9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{9DC87042-CE09-4953-B55A-268EAD5C0DE6}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416-43D7-B46E-8CA926C3E9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{DDAE1DB6-FD65-4581-9C45-57CD979EAF93}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416-43D7-B46E-8CA926C3E9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{B5108F29-C977-479A-B7AD-F82771DBEB61}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416-43D7-B46E-8CA926C3E9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{7C14238F-20A0-4A59-AC30-BC27555436E5}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416-43D7-B46E-8CA926C3E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A416-43D7-B46E-8CA926C3E925}"/>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{DE79BC04-3030-4FE0-BCDC-2B0F3FF65D44}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21-46E7-AD58-19D1BCEE5C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{D47DCB20-ADA4-416B-8FA4-C5070A3826A0}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21-46E7-AD58-19D1BCEE5C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{73339F1D-C023-4F05-80B8-C3E7BF051EB1}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21-46E7-AD58-19D1BCEE5C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{D5A00E22-2B73-45F9-A485-76C425533048}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21-46E7-AD58-19D1BCEE5C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{6718EA46-C4C2-43AA-BDF3-92EA21C6D4F9}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21-46E7-AD58-19D1BCEE5C3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{BF7C9F8F-D557-45A7-AE3C-4606A5E2B115}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21-46E7-AD58-19D1BCEE5C3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{F26DAD83-0A32-40D4-8D44-B76047E1F6D8}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21-46E7-AD58-19D1BCEE5C3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{ED6DF312-06BE-4AC4-96B0-3D798F278D2E}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21-46E7-AD58-19D1BCEE5C3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{9EF5BAEB-F00F-42C2-B4D6-FB7F245CBD9F}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21-46E7-AD58-19D1BCEE5C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3.1</c:v>
                </c:pt>
                <c:pt idx="16">
                  <c:v>4</c:v>
                </c:pt>
                <c:pt idx="24">
                  <c:v>3.6</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21-46E7-AD58-19D1BCEE5C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{2D36178B-E412-485C-8189-3C982A5ACFC2}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21-46E7-AD58-19D1BCEE5C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{47D1EDF1-1281-46A4-8DE2-290243BE7C8D}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21-46E7-AD58-19D1BCEE5C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{05E9792F-E230-40C9-B597-4369BFBBFD7D}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21-46E7-AD58-19D1BCEE5C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{DBD60F0D-6386-4818-A0DD-8C4BA019D416}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21-46E7-AD58-19D1BCEE5C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{53A2246D-F58E-4A4C-B790-5D4AFA559BFE}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21-46E7-AD58-19D1BCEE5C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{563D90DE-9054-4431-B118-9A7E88017F21}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21-46E7-AD58-19D1BCEE5C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{A73BB4E9-3C3A-4286-B945-7090240F6B77}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21-46E7-AD58-19D1BCEE5C3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{7B55DBD6-ED77-4A6B-9247-7B911DEEDF9D}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21-46E7-AD58-19D1BCEE5C3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{EEB6E5AF-B5F8-48D3-9EC7-C9692DA4AE1D}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21-46E7-AD58-19D1BCEE5C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AE21-46E7-AD58-19D1BCEE5C33}"/>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606550"/>
          <a:ext cx="876300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76644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80962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当市経年比較において、平成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年度より低下傾向にあったものの令和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年度は僅かに上昇し、単年度指標においても、</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0.596</a:t>
          </a:r>
          <a:r>
            <a:rPr kumimoji="1" lang="ja-JP" altLang="en-US" sz="1300">
              <a:latin typeface="ＭＳ Ｐゴシック" panose="020B0600070205080204" pitchFamily="50" charset="-128"/>
              <a:ea typeface="ＭＳ Ｐゴシック" panose="020B0600070205080204" pitchFamily="50" charset="-128"/>
            </a:rPr>
            <a:t>と上昇した。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を合併特例事業債を財源とした集中投資期間とし、投資的経費が伸びるとともに、その市債の償還を短期間に実施する短期償還を借入翌年から実施したため、一時的に財政力指数は悪化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年度については短期償還の影響がほぼなくなったため過去の数値付近に回帰したと思われる。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103610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101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98446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964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8754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8238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xdr:cNvCxnSpPr/>
      </xdr:nvCxnSpPr>
      <xdr:spPr>
        <a:xfrm flipV="1">
          <a:off x="4514850" y="8100483"/>
          <a:ext cx="0" cy="1982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4584700" y="999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425950" y="10082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4584700" y="77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425950" y="8100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3752850" y="9884833"/>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xdr:cNvSpPr txBox="1"/>
      </xdr:nvSpPr>
      <xdr:spPr>
        <a:xfrm>
          <a:off x="4584700" y="8967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xdr:cNvSpPr/>
      </xdr:nvSpPr>
      <xdr:spPr>
        <a:xfrm>
          <a:off x="4464050" y="917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2940050" y="988483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xdr:cNvSpPr/>
      </xdr:nvSpPr>
      <xdr:spPr>
        <a:xfrm>
          <a:off x="3702050" y="91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xdr:cNvSpPr txBox="1"/>
      </xdr:nvSpPr>
      <xdr:spPr>
        <a:xfrm>
          <a:off x="3409950" y="881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a:off x="2127250" y="984461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2889250" y="902229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597150" y="873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333500" y="9767358"/>
          <a:ext cx="79375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095500" y="908261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xdr:cNvSpPr txBox="1"/>
      </xdr:nvSpPr>
      <xdr:spPr>
        <a:xfrm>
          <a:off x="1784350" y="87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282700" y="915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971550" y="88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464050" y="9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45847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3702050" y="9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409950" y="994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2889250" y="9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597150" y="992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095500" y="973666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784350" y="988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282700" y="971655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971550" y="98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127317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131635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年度は、分子では主に公債費</a:t>
          </a:r>
          <a:r>
            <a:rPr kumimoji="1" lang="en-US" altLang="ja-JP" sz="1300">
              <a:latin typeface="ＭＳ Ｐゴシック" panose="020B0600070205080204" pitchFamily="50" charset="-128"/>
              <a:ea typeface="ＭＳ Ｐゴシック" panose="020B0600070205080204" pitchFamily="50" charset="-128"/>
            </a:rPr>
            <a:t>219,248</a:t>
          </a:r>
          <a:r>
            <a:rPr kumimoji="1" lang="ja-JP" altLang="en-US" sz="1300">
              <a:latin typeface="ＭＳ Ｐゴシック" panose="020B0600070205080204" pitchFamily="50" charset="-128"/>
              <a:ea typeface="ＭＳ Ｐゴシック" panose="020B0600070205080204" pitchFamily="50" charset="-128"/>
            </a:rPr>
            <a:t>千円増、物件費</a:t>
          </a:r>
          <a:r>
            <a:rPr kumimoji="1" lang="en-US" altLang="ja-JP" sz="1300">
              <a:latin typeface="ＭＳ Ｐゴシック" panose="020B0600070205080204" pitchFamily="50" charset="-128"/>
              <a:ea typeface="ＭＳ Ｐゴシック" panose="020B0600070205080204" pitchFamily="50" charset="-128"/>
            </a:rPr>
            <a:t>216,997</a:t>
          </a:r>
          <a:r>
            <a:rPr kumimoji="1" lang="ja-JP" altLang="en-US" sz="1300">
              <a:latin typeface="ＭＳ Ｐゴシック" panose="020B0600070205080204" pitchFamily="50" charset="-128"/>
              <a:ea typeface="ＭＳ Ｐゴシック" panose="020B0600070205080204" pitchFamily="50" charset="-128"/>
            </a:rPr>
            <a:t>千円増等により計</a:t>
          </a:r>
          <a:r>
            <a:rPr kumimoji="1" lang="en-US" altLang="ja-JP" sz="1300">
              <a:latin typeface="ＭＳ Ｐゴシック" panose="020B0600070205080204" pitchFamily="50" charset="-128"/>
              <a:ea typeface="ＭＳ Ｐゴシック" panose="020B0600070205080204" pitchFamily="50" charset="-128"/>
            </a:rPr>
            <a:t>335,394</a:t>
          </a:r>
          <a:r>
            <a:rPr kumimoji="1" lang="ja-JP" altLang="en-US" sz="1300">
              <a:latin typeface="ＭＳ Ｐゴシック" panose="020B0600070205080204" pitchFamily="50" charset="-128"/>
              <a:ea typeface="ＭＳ Ｐゴシック" panose="020B0600070205080204" pitchFamily="50" charset="-128"/>
            </a:rPr>
            <a:t>千円の増。分母では地方交付税</a:t>
          </a:r>
          <a:r>
            <a:rPr kumimoji="1" lang="en-US" altLang="ja-JP" sz="1300">
              <a:latin typeface="ＭＳ Ｐゴシック" panose="020B0600070205080204" pitchFamily="50" charset="-128"/>
              <a:ea typeface="ＭＳ Ｐゴシック" panose="020B0600070205080204" pitchFamily="50" charset="-128"/>
            </a:rPr>
            <a:t>703,729</a:t>
          </a:r>
          <a:r>
            <a:rPr kumimoji="1" lang="ja-JP" altLang="en-US" sz="1300">
              <a:latin typeface="ＭＳ Ｐゴシック" panose="020B0600070205080204" pitchFamily="50" charset="-128"/>
              <a:ea typeface="ＭＳ Ｐゴシック" panose="020B0600070205080204" pitchFamily="50" charset="-128"/>
            </a:rPr>
            <a:t>千円減、地方特例交付金</a:t>
          </a:r>
          <a:r>
            <a:rPr kumimoji="1" lang="en-US" altLang="ja-JP" sz="1300">
              <a:latin typeface="ＭＳ Ｐゴシック" panose="020B0600070205080204" pitchFamily="50" charset="-128"/>
              <a:ea typeface="ＭＳ Ｐゴシック" panose="020B0600070205080204" pitchFamily="50" charset="-128"/>
            </a:rPr>
            <a:t>273,960</a:t>
          </a:r>
          <a:r>
            <a:rPr kumimoji="1" lang="ja-JP" altLang="en-US" sz="1300">
              <a:latin typeface="ＭＳ Ｐゴシック" panose="020B0600070205080204" pitchFamily="50" charset="-128"/>
              <a:ea typeface="ＭＳ Ｐゴシック" panose="020B0600070205080204" pitchFamily="50" charset="-128"/>
            </a:rPr>
            <a:t>千円減、臨時財政対策債</a:t>
          </a:r>
          <a:r>
            <a:rPr kumimoji="1" lang="en-US" altLang="ja-JP" sz="1300">
              <a:latin typeface="ＭＳ Ｐゴシック" panose="020B0600070205080204" pitchFamily="50" charset="-128"/>
              <a:ea typeface="ＭＳ Ｐゴシック" panose="020B0600070205080204" pitchFamily="50" charset="-128"/>
            </a:rPr>
            <a:t>1,935,121</a:t>
          </a:r>
          <a:r>
            <a:rPr kumimoji="1" lang="ja-JP" altLang="en-US" sz="1300">
              <a:latin typeface="ＭＳ Ｐゴシック" panose="020B0600070205080204" pitchFamily="50" charset="-128"/>
              <a:ea typeface="ＭＳ Ｐゴシック" panose="020B0600070205080204" pitchFamily="50" charset="-128"/>
            </a:rPr>
            <a:t>千円減等により計</a:t>
          </a:r>
          <a:r>
            <a:rPr kumimoji="1" lang="en-US" altLang="ja-JP" sz="1300">
              <a:latin typeface="ＭＳ Ｐゴシック" panose="020B0600070205080204" pitchFamily="50" charset="-128"/>
              <a:ea typeface="ＭＳ Ｐゴシック" panose="020B0600070205080204" pitchFamily="50" charset="-128"/>
            </a:rPr>
            <a:t>2,317,645</a:t>
          </a:r>
          <a:r>
            <a:rPr kumimoji="1" lang="ja-JP" altLang="en-US" sz="1300">
              <a:latin typeface="ＭＳ Ｐゴシック" panose="020B0600070205080204" pitchFamily="50" charset="-128"/>
              <a:ea typeface="ＭＳ Ｐゴシック" panose="020B0600070205080204" pitchFamily="50" charset="-128"/>
            </a:rPr>
            <a:t>千円の減となったことによる。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年度は公債費において合併特例事業債の短期償還分は臨時的なもので経常的な経費から除外しているため一時的に数値が改善したが、短期償還終了後は短期償還以前の数値付近まで戻るものと想定している。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5347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51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4693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4039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13385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131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xdr:cNvCxnSpPr/>
      </xdr:nvCxnSpPr>
      <xdr:spPr>
        <a:xfrm flipV="1">
          <a:off x="4514850" y="13424408"/>
          <a:ext cx="0" cy="2039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4584700" y="1543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425950" y="15463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4584700" y="1311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425950" y="13424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62</xdr:row>
      <xdr:rowOff>116840</xdr:rowOff>
    </xdr:to>
    <xdr:cxnSp macro="">
      <xdr:nvCxnSpPr>
        <xdr:cNvPr id="130" name="直線コネクタ 129"/>
        <xdr:cNvCxnSpPr/>
      </xdr:nvCxnSpPr>
      <xdr:spPr>
        <a:xfrm>
          <a:off x="3752850" y="13607034"/>
          <a:ext cx="762000" cy="6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xdr:cNvSpPr txBox="1"/>
      </xdr:nvSpPr>
      <xdr:spPr>
        <a:xfrm>
          <a:off x="4584700" y="1442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xdr:cNvSpPr/>
      </xdr:nvSpPr>
      <xdr:spPr>
        <a:xfrm>
          <a:off x="446405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155956</xdr:rowOff>
    </xdr:from>
    <xdr:to>
      <xdr:col>19</xdr:col>
      <xdr:colOff>133350</xdr:colOff>
      <xdr:row>59</xdr:row>
      <xdr:rowOff>119634</xdr:rowOff>
    </xdr:to>
    <xdr:cxnSp macro="">
      <xdr:nvCxnSpPr>
        <xdr:cNvPr id="133" name="直線コネクタ 132"/>
        <xdr:cNvCxnSpPr/>
      </xdr:nvCxnSpPr>
      <xdr:spPr>
        <a:xfrm>
          <a:off x="2940050" y="13414756"/>
          <a:ext cx="812800" cy="1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xdr:cNvSpPr/>
      </xdr:nvSpPr>
      <xdr:spPr>
        <a:xfrm>
          <a:off x="3702050" y="1405661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xdr:cNvSpPr txBox="1"/>
      </xdr:nvSpPr>
      <xdr:spPr>
        <a:xfrm>
          <a:off x="3409950" y="1420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155956</xdr:rowOff>
    </xdr:from>
    <xdr:to>
      <xdr:col>15</xdr:col>
      <xdr:colOff>82550</xdr:colOff>
      <xdr:row>62</xdr:row>
      <xdr:rowOff>20320</xdr:rowOff>
    </xdr:to>
    <xdr:cxnSp macro="">
      <xdr:nvCxnSpPr>
        <xdr:cNvPr id="136" name="直線コネクタ 135"/>
        <xdr:cNvCxnSpPr/>
      </xdr:nvCxnSpPr>
      <xdr:spPr>
        <a:xfrm flipV="1">
          <a:off x="2127250" y="13414756"/>
          <a:ext cx="8128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xdr:cNvSpPr/>
      </xdr:nvSpPr>
      <xdr:spPr>
        <a:xfrm>
          <a:off x="2889250" y="1449908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xdr:cNvSpPr txBox="1"/>
      </xdr:nvSpPr>
      <xdr:spPr>
        <a:xfrm>
          <a:off x="2597150" y="1464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121412</xdr:rowOff>
    </xdr:to>
    <xdr:cxnSp macro="">
      <xdr:nvCxnSpPr>
        <xdr:cNvPr id="139" name="直線コネクタ 138"/>
        <xdr:cNvCxnSpPr/>
      </xdr:nvCxnSpPr>
      <xdr:spPr>
        <a:xfrm flipV="1">
          <a:off x="1333500" y="14193520"/>
          <a:ext cx="793750" cy="5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095500" y="14508734"/>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xdr:cNvSpPr txBox="1"/>
      </xdr:nvSpPr>
      <xdr:spPr>
        <a:xfrm>
          <a:off x="1784350" y="1465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xdr:cNvSpPr/>
      </xdr:nvSpPr>
      <xdr:spPr>
        <a:xfrm>
          <a:off x="1282700" y="14479778"/>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3" name="テキスト ボックス 142"/>
        <xdr:cNvSpPr txBox="1"/>
      </xdr:nvSpPr>
      <xdr:spPr>
        <a:xfrm>
          <a:off x="971550" y="141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46405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0" name="財政構造の弾力性該当値テキスト"/>
        <xdr:cNvSpPr txBox="1"/>
      </xdr:nvSpPr>
      <xdr:spPr>
        <a:xfrm>
          <a:off x="4584700" y="140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68834</xdr:rowOff>
    </xdr:from>
    <xdr:to>
      <xdr:col>19</xdr:col>
      <xdr:colOff>184150</xdr:colOff>
      <xdr:row>59</xdr:row>
      <xdr:rowOff>170434</xdr:rowOff>
    </xdr:to>
    <xdr:sp macro="" textlink="">
      <xdr:nvSpPr>
        <xdr:cNvPr id="151" name="楕円 150"/>
        <xdr:cNvSpPr/>
      </xdr:nvSpPr>
      <xdr:spPr>
        <a:xfrm>
          <a:off x="3702050" y="13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9161</xdr:rowOff>
    </xdr:from>
    <xdr:ext cx="736600" cy="259045"/>
    <xdr:sp macro="" textlink="">
      <xdr:nvSpPr>
        <xdr:cNvPr id="152" name="テキスト ボックス 151"/>
        <xdr:cNvSpPr txBox="1"/>
      </xdr:nvSpPr>
      <xdr:spPr>
        <a:xfrm>
          <a:off x="3409950" y="1326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105156</xdr:rowOff>
    </xdr:from>
    <xdr:to>
      <xdr:col>15</xdr:col>
      <xdr:colOff>133350</xdr:colOff>
      <xdr:row>59</xdr:row>
      <xdr:rowOff>35306</xdr:rowOff>
    </xdr:to>
    <xdr:sp macro="" textlink="">
      <xdr:nvSpPr>
        <xdr:cNvPr id="153" name="楕円 152"/>
        <xdr:cNvSpPr/>
      </xdr:nvSpPr>
      <xdr:spPr>
        <a:xfrm>
          <a:off x="2889250" y="1336395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45483</xdr:rowOff>
    </xdr:from>
    <xdr:ext cx="762000" cy="259045"/>
    <xdr:sp macro="" textlink="">
      <xdr:nvSpPr>
        <xdr:cNvPr id="154" name="テキスト ボックス 153"/>
        <xdr:cNvSpPr txBox="1"/>
      </xdr:nvSpPr>
      <xdr:spPr>
        <a:xfrm>
          <a:off x="2597150" y="1307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095500" y="1408557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6" name="テキスト ボックス 155"/>
        <xdr:cNvSpPr txBox="1"/>
      </xdr:nvSpPr>
      <xdr:spPr>
        <a:xfrm>
          <a:off x="1784350" y="137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7" name="楕円 156"/>
        <xdr:cNvSpPr/>
      </xdr:nvSpPr>
      <xdr:spPr>
        <a:xfrm>
          <a:off x="1282700" y="1470101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8" name="テキスト ボックス 157"/>
        <xdr:cNvSpPr txBox="1"/>
      </xdr:nvSpPr>
      <xdr:spPr>
        <a:xfrm>
          <a:off x="971550" y="147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7856200"/>
          <a:ext cx="34544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8288000"/>
          <a:ext cx="525145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新型コロナウイルスの影響に伴う各種業務の見直し等により前年度に比べて微減しているものの、それを上回る形での電気代の含む光熱水費の上昇や原材料等の価格高騰による物件費等の増、加えて人口減少が進んで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人あたりの人件費・物件費等決算額は前年度より増加している状況にある。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今後も引き続き、業務の効率化を図るとともに、時間外勤務の縮減に向けた取り組みを進めるなど人件費の抑制に努めていく。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048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048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48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048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048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xdr:cNvCxnSpPr/>
      </xdr:nvCxnSpPr>
      <xdr:spPr>
        <a:xfrm flipV="1">
          <a:off x="4514850" y="18854145"/>
          <a:ext cx="0" cy="131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xdr:cNvSpPr txBox="1"/>
      </xdr:nvSpPr>
      <xdr:spPr>
        <a:xfrm>
          <a:off x="4584700" y="201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xdr:cNvCxnSpPr/>
      </xdr:nvCxnSpPr>
      <xdr:spPr>
        <a:xfrm>
          <a:off x="4425950" y="20169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xdr:cNvSpPr txBox="1"/>
      </xdr:nvSpPr>
      <xdr:spPr>
        <a:xfrm>
          <a:off x="4584700" y="1854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xdr:cNvCxnSpPr/>
      </xdr:nvCxnSpPr>
      <xdr:spPr>
        <a:xfrm>
          <a:off x="4425950" y="18854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43901</xdr:rowOff>
    </xdr:from>
    <xdr:to>
      <xdr:col>23</xdr:col>
      <xdr:colOff>133350</xdr:colOff>
      <xdr:row>84</xdr:row>
      <xdr:rowOff>110119</xdr:rowOff>
    </xdr:to>
    <xdr:cxnSp macro="">
      <xdr:nvCxnSpPr>
        <xdr:cNvPr id="193" name="直線コネクタ 192"/>
        <xdr:cNvCxnSpPr/>
      </xdr:nvCxnSpPr>
      <xdr:spPr>
        <a:xfrm>
          <a:off x="3752850" y="19246301"/>
          <a:ext cx="762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xdr:cNvSpPr txBox="1"/>
      </xdr:nvSpPr>
      <xdr:spPr>
        <a:xfrm>
          <a:off x="4584700" y="19325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xdr:cNvSpPr/>
      </xdr:nvSpPr>
      <xdr:spPr>
        <a:xfrm>
          <a:off x="4464050" y="1935373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38700</xdr:rowOff>
    </xdr:from>
    <xdr:to>
      <xdr:col>19</xdr:col>
      <xdr:colOff>133350</xdr:colOff>
      <xdr:row>84</xdr:row>
      <xdr:rowOff>43901</xdr:rowOff>
    </xdr:to>
    <xdr:cxnSp macro="">
      <xdr:nvCxnSpPr>
        <xdr:cNvPr id="196" name="直線コネクタ 195"/>
        <xdr:cNvCxnSpPr/>
      </xdr:nvCxnSpPr>
      <xdr:spPr>
        <a:xfrm>
          <a:off x="2940050" y="19012500"/>
          <a:ext cx="812800" cy="2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xdr:cNvSpPr/>
      </xdr:nvSpPr>
      <xdr:spPr>
        <a:xfrm>
          <a:off x="3702050" y="1928472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xdr:cNvSpPr txBox="1"/>
      </xdr:nvSpPr>
      <xdr:spPr>
        <a:xfrm>
          <a:off x="3409950" y="1937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131023</xdr:rowOff>
    </xdr:from>
    <xdr:to>
      <xdr:col>15</xdr:col>
      <xdr:colOff>82550</xdr:colOff>
      <xdr:row>83</xdr:row>
      <xdr:rowOff>38700</xdr:rowOff>
    </xdr:to>
    <xdr:cxnSp macro="">
      <xdr:nvCxnSpPr>
        <xdr:cNvPr id="199" name="直線コネクタ 198"/>
        <xdr:cNvCxnSpPr/>
      </xdr:nvCxnSpPr>
      <xdr:spPr>
        <a:xfrm>
          <a:off x="2127250" y="18876223"/>
          <a:ext cx="812800" cy="13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xdr:cNvSpPr/>
      </xdr:nvSpPr>
      <xdr:spPr>
        <a:xfrm>
          <a:off x="2889250" y="190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xdr:cNvSpPr txBox="1"/>
      </xdr:nvSpPr>
      <xdr:spPr>
        <a:xfrm>
          <a:off x="2597150" y="191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159062</xdr:rowOff>
    </xdr:from>
    <xdr:to>
      <xdr:col>11</xdr:col>
      <xdr:colOff>31750</xdr:colOff>
      <xdr:row>82</xdr:row>
      <xdr:rowOff>131023</xdr:rowOff>
    </xdr:to>
    <xdr:cxnSp macro="">
      <xdr:nvCxnSpPr>
        <xdr:cNvPr id="202" name="直線コネクタ 201"/>
        <xdr:cNvCxnSpPr/>
      </xdr:nvCxnSpPr>
      <xdr:spPr>
        <a:xfrm>
          <a:off x="1333500" y="18675662"/>
          <a:ext cx="793750" cy="2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xdr:cNvSpPr/>
      </xdr:nvSpPr>
      <xdr:spPr>
        <a:xfrm>
          <a:off x="2095500" y="18772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xdr:cNvSpPr txBox="1"/>
      </xdr:nvSpPr>
      <xdr:spPr>
        <a:xfrm>
          <a:off x="1784350" y="1842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xdr:cNvSpPr/>
      </xdr:nvSpPr>
      <xdr:spPr>
        <a:xfrm>
          <a:off x="1282700" y="1861856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xdr:cNvSpPr txBox="1"/>
      </xdr:nvSpPr>
      <xdr:spPr>
        <a:xfrm>
          <a:off x="971550" y="18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59319</xdr:rowOff>
    </xdr:from>
    <xdr:to>
      <xdr:col>23</xdr:col>
      <xdr:colOff>184150</xdr:colOff>
      <xdr:row>84</xdr:row>
      <xdr:rowOff>160919</xdr:rowOff>
    </xdr:to>
    <xdr:sp macro="" textlink="">
      <xdr:nvSpPr>
        <xdr:cNvPr id="212" name="楕円 211"/>
        <xdr:cNvSpPr/>
      </xdr:nvSpPr>
      <xdr:spPr>
        <a:xfrm>
          <a:off x="4464050" y="192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75846</xdr:rowOff>
    </xdr:from>
    <xdr:ext cx="762000" cy="259045"/>
    <xdr:sp macro="" textlink="">
      <xdr:nvSpPr>
        <xdr:cNvPr id="213" name="人件費・物件費等の状況該当値テキスト"/>
        <xdr:cNvSpPr txBox="1"/>
      </xdr:nvSpPr>
      <xdr:spPr>
        <a:xfrm>
          <a:off x="4584700" y="1904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164551</xdr:rowOff>
    </xdr:from>
    <xdr:to>
      <xdr:col>19</xdr:col>
      <xdr:colOff>184150</xdr:colOff>
      <xdr:row>84</xdr:row>
      <xdr:rowOff>94701</xdr:rowOff>
    </xdr:to>
    <xdr:sp macro="" textlink="">
      <xdr:nvSpPr>
        <xdr:cNvPr id="214" name="楕円 213"/>
        <xdr:cNvSpPr/>
      </xdr:nvSpPr>
      <xdr:spPr>
        <a:xfrm>
          <a:off x="3702050" y="1913835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104878</xdr:rowOff>
    </xdr:from>
    <xdr:ext cx="736600" cy="259045"/>
    <xdr:sp macro="" textlink="">
      <xdr:nvSpPr>
        <xdr:cNvPr id="215" name="テキスト ボックス 214"/>
        <xdr:cNvSpPr txBox="1"/>
      </xdr:nvSpPr>
      <xdr:spPr>
        <a:xfrm>
          <a:off x="3409950" y="1885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159350</xdr:rowOff>
    </xdr:from>
    <xdr:to>
      <xdr:col>15</xdr:col>
      <xdr:colOff>133350</xdr:colOff>
      <xdr:row>83</xdr:row>
      <xdr:rowOff>89500</xdr:rowOff>
    </xdr:to>
    <xdr:sp macro="" textlink="">
      <xdr:nvSpPr>
        <xdr:cNvPr id="216" name="楕円 215"/>
        <xdr:cNvSpPr/>
      </xdr:nvSpPr>
      <xdr:spPr>
        <a:xfrm>
          <a:off x="2889250" y="1890455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99677</xdr:rowOff>
    </xdr:from>
    <xdr:ext cx="762000" cy="259045"/>
    <xdr:sp macro="" textlink="">
      <xdr:nvSpPr>
        <xdr:cNvPr id="217" name="テキスト ボックス 216"/>
        <xdr:cNvSpPr txBox="1"/>
      </xdr:nvSpPr>
      <xdr:spPr>
        <a:xfrm>
          <a:off x="2597150" y="186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80223</xdr:rowOff>
    </xdr:from>
    <xdr:to>
      <xdr:col>11</xdr:col>
      <xdr:colOff>82550</xdr:colOff>
      <xdr:row>83</xdr:row>
      <xdr:rowOff>10373</xdr:rowOff>
    </xdr:to>
    <xdr:sp macro="" textlink="">
      <xdr:nvSpPr>
        <xdr:cNvPr id="218" name="楕円 217"/>
        <xdr:cNvSpPr/>
      </xdr:nvSpPr>
      <xdr:spPr>
        <a:xfrm>
          <a:off x="2095500" y="18825423"/>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166600</xdr:rowOff>
    </xdr:from>
    <xdr:ext cx="762000" cy="259045"/>
    <xdr:sp macro="" textlink="">
      <xdr:nvSpPr>
        <xdr:cNvPr id="219" name="テキスト ボックス 218"/>
        <xdr:cNvSpPr txBox="1"/>
      </xdr:nvSpPr>
      <xdr:spPr>
        <a:xfrm>
          <a:off x="1784350" y="1891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108262</xdr:rowOff>
    </xdr:from>
    <xdr:to>
      <xdr:col>7</xdr:col>
      <xdr:colOff>31750</xdr:colOff>
      <xdr:row>82</xdr:row>
      <xdr:rowOff>38412</xdr:rowOff>
    </xdr:to>
    <xdr:sp macro="" textlink="">
      <xdr:nvSpPr>
        <xdr:cNvPr id="220" name="楕円 219"/>
        <xdr:cNvSpPr/>
      </xdr:nvSpPr>
      <xdr:spPr>
        <a:xfrm>
          <a:off x="1282700" y="1862486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23189</xdr:rowOff>
    </xdr:from>
    <xdr:ext cx="762000" cy="259045"/>
    <xdr:sp macro="" textlink="">
      <xdr:nvSpPr>
        <xdr:cNvPr id="221" name="テキスト ボックス 220"/>
        <xdr:cNvSpPr txBox="1"/>
      </xdr:nvSpPr>
      <xdr:spPr>
        <a:xfrm>
          <a:off x="971550" y="187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8288000"/>
          <a:ext cx="525780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　類似団体の平均を大きく下回っており、水準として高いものではない。</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年にかけては、指数引上げの要因となっていた高年齢層での退職者が一定数あったことにより、大きく変動した。</a:t>
          </a:r>
        </a:p>
        <a:p>
          <a:r>
            <a:rPr kumimoji="1" lang="ja-JP" altLang="en-US" sz="1300">
              <a:latin typeface="ＭＳ Ｐゴシック" panose="020B0600070205080204" pitchFamily="50" charset="-128"/>
              <a:ea typeface="ＭＳ Ｐゴシック" panose="020B0600070205080204" pitchFamily="50" charset="-128"/>
            </a:rPr>
            <a:t>　職員給については人事院勧告に準拠することを原則としているため、基本的には大きな変動なく推移していくと見込まれるが、今後も適正な水準の確保に努めていく。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1664950" y="2041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0979150" y="202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1664950" y="19761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097915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1664950" y="1910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0979150" y="189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1664950" y="1845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0979150" y="183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xdr:cNvCxnSpPr/>
      </xdr:nvCxnSpPr>
      <xdr:spPr>
        <a:xfrm flipV="1">
          <a:off x="15474950" y="18380711"/>
          <a:ext cx="0" cy="2058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5563850" y="2041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5405100" y="20439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xdr:cNvSpPr txBox="1"/>
      </xdr:nvSpPr>
      <xdr:spPr>
        <a:xfrm>
          <a:off x="15563850" y="1806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xdr:cNvCxnSpPr/>
      </xdr:nvCxnSpPr>
      <xdr:spPr>
        <a:xfrm>
          <a:off x="15405100" y="18380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109220</xdr:rowOff>
    </xdr:from>
    <xdr:to>
      <xdr:col>81</xdr:col>
      <xdr:colOff>44450</xdr:colOff>
      <xdr:row>84</xdr:row>
      <xdr:rowOff>130811</xdr:rowOff>
    </xdr:to>
    <xdr:cxnSp macro="">
      <xdr:nvCxnSpPr>
        <xdr:cNvPr id="253" name="直線コネクタ 252"/>
        <xdr:cNvCxnSpPr/>
      </xdr:nvCxnSpPr>
      <xdr:spPr>
        <a:xfrm flipV="1">
          <a:off x="14712950" y="19083020"/>
          <a:ext cx="762000" cy="2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xdr:cNvSpPr txBox="1"/>
      </xdr:nvSpPr>
      <xdr:spPr>
        <a:xfrm>
          <a:off x="15563850" y="1943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xdr:cNvSpPr/>
      </xdr:nvSpPr>
      <xdr:spPr>
        <a:xfrm>
          <a:off x="15430500" y="194602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130811</xdr:rowOff>
    </xdr:to>
    <xdr:cxnSp macro="">
      <xdr:nvCxnSpPr>
        <xdr:cNvPr id="256" name="直線コネクタ 255"/>
        <xdr:cNvCxnSpPr/>
      </xdr:nvCxnSpPr>
      <xdr:spPr>
        <a:xfrm>
          <a:off x="13906500" y="19260820"/>
          <a:ext cx="8064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4668500" y="19436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xdr:cNvSpPr txBox="1"/>
      </xdr:nvSpPr>
      <xdr:spPr>
        <a:xfrm>
          <a:off x="14370050" y="195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58420</xdr:rowOff>
    </xdr:to>
    <xdr:cxnSp macro="">
      <xdr:nvCxnSpPr>
        <xdr:cNvPr id="259" name="直線コネクタ 258"/>
        <xdr:cNvCxnSpPr/>
      </xdr:nvCxnSpPr>
      <xdr:spPr>
        <a:xfrm>
          <a:off x="13106400" y="19236689"/>
          <a:ext cx="8001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xdr:cNvSpPr/>
      </xdr:nvSpPr>
      <xdr:spPr>
        <a:xfrm>
          <a:off x="13868400" y="19484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xdr:cNvSpPr txBox="1"/>
      </xdr:nvSpPr>
      <xdr:spPr>
        <a:xfrm>
          <a:off x="13557250" y="195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2" name="直線コネクタ 261"/>
        <xdr:cNvCxnSpPr/>
      </xdr:nvCxnSpPr>
      <xdr:spPr>
        <a:xfrm flipV="1">
          <a:off x="12293600" y="19236689"/>
          <a:ext cx="8128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xdr:cNvSpPr/>
      </xdr:nvSpPr>
      <xdr:spPr>
        <a:xfrm>
          <a:off x="13055600" y="1948433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xdr:cNvSpPr txBox="1"/>
      </xdr:nvSpPr>
      <xdr:spPr>
        <a:xfrm>
          <a:off x="12763500" y="195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2242800" y="1953260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xdr:cNvSpPr txBox="1"/>
      </xdr:nvSpPr>
      <xdr:spPr>
        <a:xfrm>
          <a:off x="11950700" y="196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58420</xdr:rowOff>
    </xdr:from>
    <xdr:to>
      <xdr:col>81</xdr:col>
      <xdr:colOff>95250</xdr:colOff>
      <xdr:row>83</xdr:row>
      <xdr:rowOff>160020</xdr:rowOff>
    </xdr:to>
    <xdr:sp macro="" textlink="">
      <xdr:nvSpPr>
        <xdr:cNvPr id="272" name="楕円 271"/>
        <xdr:cNvSpPr/>
      </xdr:nvSpPr>
      <xdr:spPr>
        <a:xfrm>
          <a:off x="15430500" y="19032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74947</xdr:rowOff>
    </xdr:from>
    <xdr:ext cx="762000" cy="259045"/>
    <xdr:sp macro="" textlink="">
      <xdr:nvSpPr>
        <xdr:cNvPr id="273" name="給与水準   （国との比較）該当値テキスト"/>
        <xdr:cNvSpPr txBox="1"/>
      </xdr:nvSpPr>
      <xdr:spPr>
        <a:xfrm>
          <a:off x="15563850" y="188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4" name="楕円 273"/>
        <xdr:cNvSpPr/>
      </xdr:nvSpPr>
      <xdr:spPr>
        <a:xfrm>
          <a:off x="14668500" y="19282411"/>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5" name="テキスト ボックス 274"/>
        <xdr:cNvSpPr txBox="1"/>
      </xdr:nvSpPr>
      <xdr:spPr>
        <a:xfrm>
          <a:off x="14370050" y="1899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xdr:cNvSpPr/>
      </xdr:nvSpPr>
      <xdr:spPr>
        <a:xfrm>
          <a:off x="13868400" y="1921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xdr:cNvSpPr txBox="1"/>
      </xdr:nvSpPr>
      <xdr:spPr>
        <a:xfrm>
          <a:off x="13557250" y="1886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xdr:cNvSpPr/>
      </xdr:nvSpPr>
      <xdr:spPr>
        <a:xfrm>
          <a:off x="13055600" y="19128739"/>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xdr:cNvSpPr txBox="1"/>
      </xdr:nvSpPr>
      <xdr:spPr>
        <a:xfrm>
          <a:off x="12763500" y="1884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xdr:cNvSpPr/>
      </xdr:nvSpPr>
      <xdr:spPr>
        <a:xfrm>
          <a:off x="12242800" y="1928241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xdr:cNvSpPr txBox="1"/>
      </xdr:nvSpPr>
      <xdr:spPr>
        <a:xfrm>
          <a:off x="11950700" y="1899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131635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他の類似団体と比較して面積が広く、人口密度も低いため、効率的でない業務を抱えざるを得ない現状があるが、平成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月に策定した「松阪市公共施設等総合管理計画」に基づき、効果的・効率的な公共施設の最適化に取り組んでいくとともに、引き続き適正な定員管理の推進を図っていく。</a:t>
          </a:r>
        </a:p>
        <a:p>
          <a:r>
            <a:rPr kumimoji="1" lang="ja-JP" altLang="en-US" sz="1300">
              <a:latin typeface="ＭＳ Ｐゴシック" panose="020B0600070205080204" pitchFamily="50" charset="-128"/>
              <a:ea typeface="ＭＳ Ｐゴシック" panose="020B0600070205080204" pitchFamily="50" charset="-128"/>
            </a:rPr>
            <a:t>　具体的には、令和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年度以降の定員管理の適正なあり方を示した「松阪市定員適正化方針」（令和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月策定）に基づき、取組を進めていく予定である。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54283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52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49119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47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382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13305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097915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xdr:cNvCxnSpPr/>
      </xdr:nvCxnSpPr>
      <xdr:spPr>
        <a:xfrm flipV="1">
          <a:off x="15474950" y="13385800"/>
          <a:ext cx="0" cy="2098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xdr:cNvSpPr txBox="1"/>
      </xdr:nvSpPr>
      <xdr:spPr>
        <a:xfrm>
          <a:off x="15563850" y="1545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xdr:cNvCxnSpPr/>
      </xdr:nvCxnSpPr>
      <xdr:spPr>
        <a:xfrm>
          <a:off x="15405100" y="15484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xdr:cNvSpPr txBox="1"/>
      </xdr:nvSpPr>
      <xdr:spPr>
        <a:xfrm>
          <a:off x="15563850" y="130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xdr:cNvCxnSpPr/>
      </xdr:nvCxnSpPr>
      <xdr:spPr>
        <a:xfrm>
          <a:off x="15405100" y="13385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50377</xdr:rowOff>
    </xdr:from>
    <xdr:to>
      <xdr:col>81</xdr:col>
      <xdr:colOff>44450</xdr:colOff>
      <xdr:row>66</xdr:row>
      <xdr:rowOff>74506</xdr:rowOff>
    </xdr:to>
    <xdr:cxnSp macro="">
      <xdr:nvCxnSpPr>
        <xdr:cNvPr id="316" name="直線コネクタ 315"/>
        <xdr:cNvCxnSpPr/>
      </xdr:nvCxnSpPr>
      <xdr:spPr>
        <a:xfrm>
          <a:off x="14712950" y="15137977"/>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7" name="定員管理の状況平均値テキスト"/>
        <xdr:cNvSpPr txBox="1"/>
      </xdr:nvSpPr>
      <xdr:spPr>
        <a:xfrm>
          <a:off x="15563850" y="1409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xdr:cNvSpPr/>
      </xdr:nvSpPr>
      <xdr:spPr>
        <a:xfrm>
          <a:off x="15430500" y="14311630"/>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2117</xdr:rowOff>
    </xdr:from>
    <xdr:to>
      <xdr:col>77</xdr:col>
      <xdr:colOff>44450</xdr:colOff>
      <xdr:row>66</xdr:row>
      <xdr:rowOff>50377</xdr:rowOff>
    </xdr:to>
    <xdr:cxnSp macro="">
      <xdr:nvCxnSpPr>
        <xdr:cNvPr id="319" name="直線コネクタ 318"/>
        <xdr:cNvCxnSpPr/>
      </xdr:nvCxnSpPr>
      <xdr:spPr>
        <a:xfrm>
          <a:off x="13906500" y="15089717"/>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xdr:cNvSpPr/>
      </xdr:nvSpPr>
      <xdr:spPr>
        <a:xfrm>
          <a:off x="14668500" y="142311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1" name="テキスト ボックス 320"/>
        <xdr:cNvSpPr txBox="1"/>
      </xdr:nvSpPr>
      <xdr:spPr>
        <a:xfrm>
          <a:off x="14370050" y="1388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141394</xdr:rowOff>
    </xdr:from>
    <xdr:to>
      <xdr:col>72</xdr:col>
      <xdr:colOff>203200</xdr:colOff>
      <xdr:row>66</xdr:row>
      <xdr:rowOff>2117</xdr:rowOff>
    </xdr:to>
    <xdr:cxnSp macro="">
      <xdr:nvCxnSpPr>
        <xdr:cNvPr id="322" name="直線コネクタ 321"/>
        <xdr:cNvCxnSpPr/>
      </xdr:nvCxnSpPr>
      <xdr:spPr>
        <a:xfrm>
          <a:off x="13106400" y="15000394"/>
          <a:ext cx="800100" cy="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xdr:cNvSpPr/>
      </xdr:nvSpPr>
      <xdr:spPr>
        <a:xfrm>
          <a:off x="13868400" y="1406144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xdr:cNvSpPr txBox="1"/>
      </xdr:nvSpPr>
      <xdr:spPr>
        <a:xfrm>
          <a:off x="13557250" y="1377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65</xdr:row>
      <xdr:rowOff>141394</xdr:rowOff>
    </xdr:to>
    <xdr:cxnSp macro="">
      <xdr:nvCxnSpPr>
        <xdr:cNvPr id="325" name="直線コネクタ 324"/>
        <xdr:cNvCxnSpPr/>
      </xdr:nvCxnSpPr>
      <xdr:spPr>
        <a:xfrm>
          <a:off x="12293600" y="14936046"/>
          <a:ext cx="8128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xdr:cNvSpPr/>
      </xdr:nvSpPr>
      <xdr:spPr>
        <a:xfrm>
          <a:off x="13055600" y="140051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xdr:cNvSpPr txBox="1"/>
      </xdr:nvSpPr>
      <xdr:spPr>
        <a:xfrm>
          <a:off x="12763500" y="137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xdr:cNvSpPr/>
      </xdr:nvSpPr>
      <xdr:spPr>
        <a:xfrm>
          <a:off x="12242800" y="1386755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xdr:cNvSpPr txBox="1"/>
      </xdr:nvSpPr>
      <xdr:spPr>
        <a:xfrm>
          <a:off x="11950700" y="1357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23706</xdr:rowOff>
    </xdr:from>
    <xdr:to>
      <xdr:col>81</xdr:col>
      <xdr:colOff>95250</xdr:colOff>
      <xdr:row>66</xdr:row>
      <xdr:rowOff>125306</xdr:rowOff>
    </xdr:to>
    <xdr:sp macro="" textlink="">
      <xdr:nvSpPr>
        <xdr:cNvPr id="335" name="楕円 334"/>
        <xdr:cNvSpPr/>
      </xdr:nvSpPr>
      <xdr:spPr>
        <a:xfrm>
          <a:off x="15430500" y="151113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167233</xdr:rowOff>
    </xdr:from>
    <xdr:ext cx="762000" cy="259045"/>
    <xdr:sp macro="" textlink="">
      <xdr:nvSpPr>
        <xdr:cNvPr id="336" name="定員管理の状況該当値テキスト"/>
        <xdr:cNvSpPr txBox="1"/>
      </xdr:nvSpPr>
      <xdr:spPr>
        <a:xfrm>
          <a:off x="15563850" y="1502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37" name="楕円 336"/>
        <xdr:cNvSpPr/>
      </xdr:nvSpPr>
      <xdr:spPr>
        <a:xfrm>
          <a:off x="14668500" y="15030027"/>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38" name="テキスト ボックス 337"/>
        <xdr:cNvSpPr txBox="1"/>
      </xdr:nvSpPr>
      <xdr:spPr>
        <a:xfrm>
          <a:off x="14370050" y="15173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122767</xdr:rowOff>
    </xdr:from>
    <xdr:to>
      <xdr:col>73</xdr:col>
      <xdr:colOff>44450</xdr:colOff>
      <xdr:row>66</xdr:row>
      <xdr:rowOff>52917</xdr:rowOff>
    </xdr:to>
    <xdr:sp macro="" textlink="">
      <xdr:nvSpPr>
        <xdr:cNvPr id="339" name="楕円 338"/>
        <xdr:cNvSpPr/>
      </xdr:nvSpPr>
      <xdr:spPr>
        <a:xfrm>
          <a:off x="13868400" y="1498176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37694</xdr:rowOff>
    </xdr:from>
    <xdr:ext cx="762000" cy="259045"/>
    <xdr:sp macro="" textlink="">
      <xdr:nvSpPr>
        <xdr:cNvPr id="340" name="テキスト ボックス 339"/>
        <xdr:cNvSpPr txBox="1"/>
      </xdr:nvSpPr>
      <xdr:spPr>
        <a:xfrm>
          <a:off x="13557250" y="151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90594</xdr:rowOff>
    </xdr:from>
    <xdr:to>
      <xdr:col>68</xdr:col>
      <xdr:colOff>203200</xdr:colOff>
      <xdr:row>66</xdr:row>
      <xdr:rowOff>20744</xdr:rowOff>
    </xdr:to>
    <xdr:sp macro="" textlink="">
      <xdr:nvSpPr>
        <xdr:cNvPr id="341" name="楕円 340"/>
        <xdr:cNvSpPr/>
      </xdr:nvSpPr>
      <xdr:spPr>
        <a:xfrm>
          <a:off x="13055600" y="14949594"/>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5521</xdr:rowOff>
    </xdr:from>
    <xdr:ext cx="762000" cy="259045"/>
    <xdr:sp macro="" textlink="">
      <xdr:nvSpPr>
        <xdr:cNvPr id="342" name="テキスト ボックス 341"/>
        <xdr:cNvSpPr txBox="1"/>
      </xdr:nvSpPr>
      <xdr:spPr>
        <a:xfrm>
          <a:off x="12763500" y="1509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26246</xdr:rowOff>
    </xdr:from>
    <xdr:to>
      <xdr:col>64</xdr:col>
      <xdr:colOff>152400</xdr:colOff>
      <xdr:row>65</xdr:row>
      <xdr:rowOff>127846</xdr:rowOff>
    </xdr:to>
    <xdr:sp macro="" textlink="">
      <xdr:nvSpPr>
        <xdr:cNvPr id="343" name="楕円 342"/>
        <xdr:cNvSpPr/>
      </xdr:nvSpPr>
      <xdr:spPr>
        <a:xfrm>
          <a:off x="12242800" y="148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112623</xdr:rowOff>
    </xdr:from>
    <xdr:ext cx="762000" cy="259045"/>
    <xdr:sp macro="" textlink="">
      <xdr:nvSpPr>
        <xdr:cNvPr id="344" name="テキスト ボックス 343"/>
        <xdr:cNvSpPr txBox="1"/>
      </xdr:nvSpPr>
      <xdr:spPr>
        <a:xfrm>
          <a:off x="11950700" y="1497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6573500" y="80962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年度の指数については、令和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年度の単年度実質公債費比率は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集中投資期間に係る短期償還の実施により、単年度実質公債費比率は平成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年度から悪化していたが、令和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年度より短期償還による影響が減少しており、令和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年度においてはほぼなくなったため過去の数値付近に回帰したと思われる。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1664950" y="104185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0979150" y="10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1664950" y="99595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0979150" y="97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1664950" y="9500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097915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1664950" y="90414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097915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1664950" y="85824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097915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1664950" y="81234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xdr:cNvCxnSpPr/>
      </xdr:nvCxnSpPr>
      <xdr:spPr>
        <a:xfrm flipV="1">
          <a:off x="15474950" y="8307010"/>
          <a:ext cx="0" cy="2226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xdr:cNvSpPr txBox="1"/>
      </xdr:nvSpPr>
      <xdr:spPr>
        <a:xfrm>
          <a:off x="15563850" y="104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xdr:cNvCxnSpPr/>
      </xdr:nvCxnSpPr>
      <xdr:spPr>
        <a:xfrm>
          <a:off x="15405100" y="10533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xdr:cNvSpPr txBox="1"/>
      </xdr:nvSpPr>
      <xdr:spPr>
        <a:xfrm>
          <a:off x="15563850" y="79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xdr:cNvCxnSpPr/>
      </xdr:nvCxnSpPr>
      <xdr:spPr>
        <a:xfrm>
          <a:off x="15405100" y="8307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40</xdr:row>
      <xdr:rowOff>23585</xdr:rowOff>
    </xdr:to>
    <xdr:cxnSp macro="">
      <xdr:nvCxnSpPr>
        <xdr:cNvPr id="379" name="直線コネクタ 378"/>
        <xdr:cNvCxnSpPr/>
      </xdr:nvCxnSpPr>
      <xdr:spPr>
        <a:xfrm flipV="1">
          <a:off x="14712950" y="8926588"/>
          <a:ext cx="762000" cy="2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xdr:cNvSpPr txBox="1"/>
      </xdr:nvSpPr>
      <xdr:spPr>
        <a:xfrm>
          <a:off x="15563850" y="9054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xdr:cNvSpPr/>
      </xdr:nvSpPr>
      <xdr:spPr>
        <a:xfrm>
          <a:off x="15430500" y="9082617"/>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82" name="直線コネクタ 381"/>
        <xdr:cNvCxnSpPr/>
      </xdr:nvCxnSpPr>
      <xdr:spPr>
        <a:xfrm flipV="1">
          <a:off x="13906500" y="9167585"/>
          <a:ext cx="80645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xdr:cNvSpPr/>
      </xdr:nvSpPr>
      <xdr:spPr>
        <a:xfrm>
          <a:off x="14668500" y="91512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xdr:cNvSpPr txBox="1"/>
      </xdr:nvSpPr>
      <xdr:spPr>
        <a:xfrm>
          <a:off x="14370050" y="923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69548</xdr:rowOff>
    </xdr:to>
    <xdr:cxnSp macro="">
      <xdr:nvCxnSpPr>
        <xdr:cNvPr id="385" name="直線コネクタ 384"/>
        <xdr:cNvCxnSpPr/>
      </xdr:nvCxnSpPr>
      <xdr:spPr>
        <a:xfrm>
          <a:off x="13106400" y="9052983"/>
          <a:ext cx="800100" cy="1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xdr:cNvSpPr/>
      </xdr:nvSpPr>
      <xdr:spPr>
        <a:xfrm>
          <a:off x="13868400" y="919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xdr:cNvSpPr txBox="1"/>
      </xdr:nvSpPr>
      <xdr:spPr>
        <a:xfrm>
          <a:off x="13557250" y="9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88" name="直線コネクタ 387"/>
        <xdr:cNvCxnSpPr/>
      </xdr:nvCxnSpPr>
      <xdr:spPr>
        <a:xfrm>
          <a:off x="12293600" y="8949569"/>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xdr:cNvSpPr/>
      </xdr:nvSpPr>
      <xdr:spPr>
        <a:xfrm>
          <a:off x="13055600" y="9277652"/>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xdr:cNvSpPr txBox="1"/>
      </xdr:nvSpPr>
      <xdr:spPr>
        <a:xfrm>
          <a:off x="12763500" y="94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xdr:cNvSpPr/>
      </xdr:nvSpPr>
      <xdr:spPr>
        <a:xfrm>
          <a:off x="12242800" y="931212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xdr:cNvSpPr txBox="1"/>
      </xdr:nvSpPr>
      <xdr:spPr>
        <a:xfrm>
          <a:off x="11950700" y="945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398" name="楕円 397"/>
        <xdr:cNvSpPr/>
      </xdr:nvSpPr>
      <xdr:spPr>
        <a:xfrm>
          <a:off x="15430500" y="8818638"/>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399" name="公債費負担の状況該当値テキスト"/>
        <xdr:cNvSpPr txBox="1"/>
      </xdr:nvSpPr>
      <xdr:spPr>
        <a:xfrm>
          <a:off x="15563850" y="8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0" name="楕円 399"/>
        <xdr:cNvSpPr/>
      </xdr:nvSpPr>
      <xdr:spPr>
        <a:xfrm>
          <a:off x="14668500" y="9059635"/>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1" name="テキスト ボックス 400"/>
        <xdr:cNvSpPr txBox="1"/>
      </xdr:nvSpPr>
      <xdr:spPr>
        <a:xfrm>
          <a:off x="14370050" y="877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2" name="楕円 401"/>
        <xdr:cNvSpPr/>
      </xdr:nvSpPr>
      <xdr:spPr>
        <a:xfrm>
          <a:off x="13868400" y="9162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03" name="テキスト ボックス 402"/>
        <xdr:cNvSpPr txBox="1"/>
      </xdr:nvSpPr>
      <xdr:spPr>
        <a:xfrm>
          <a:off x="13557250" y="881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xdr:cNvSpPr/>
      </xdr:nvSpPr>
      <xdr:spPr>
        <a:xfrm>
          <a:off x="13055600" y="9002183"/>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xdr:cNvSpPr txBox="1"/>
      </xdr:nvSpPr>
      <xdr:spPr>
        <a:xfrm>
          <a:off x="12763500" y="871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6" name="楕円 405"/>
        <xdr:cNvSpPr/>
      </xdr:nvSpPr>
      <xdr:spPr>
        <a:xfrm>
          <a:off x="12242800" y="884161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07" name="テキスト ボックス 406"/>
        <xdr:cNvSpPr txBox="1"/>
      </xdr:nvSpPr>
      <xdr:spPr>
        <a:xfrm>
          <a:off x="11950700" y="85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3500" y="30289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年度は、前年度までと同様に算定されなかった。地方債残高は対前年度比＋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億円となったものの充当可能財源（基金等）のこれまでの蓄積や公営企業債繰入見込額の減等により、分子がマイナスとなったことによる。</a:t>
          </a:r>
        </a:p>
        <a:p>
          <a:r>
            <a:rPr kumimoji="1" lang="ja-JP" altLang="en-US" sz="1300">
              <a:latin typeface="ＭＳ Ｐゴシック" panose="020B0600070205080204" pitchFamily="50" charset="-128"/>
              <a:ea typeface="ＭＳ Ｐゴシック" panose="020B0600070205080204" pitchFamily="50" charset="-128"/>
            </a:rPr>
            <a:t>　合併特例事業債を活用した未来投資基金を令和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億円積み立てたことから市債発行が大幅に増加することとなるが、財政調整基金等を活用し、早期に償還することで影響を短期間に抑えることとしている。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1664950" y="51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0979150" y="4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1664950" y="4502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0979150"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1664950" y="390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097915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1664950" y="3251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0979150" y="305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xdr:cNvCxnSpPr/>
      </xdr:nvCxnSpPr>
      <xdr:spPr>
        <a:xfrm flipV="1">
          <a:off x="15474950" y="3251200"/>
          <a:ext cx="0" cy="203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xdr:cNvSpPr txBox="1"/>
      </xdr:nvSpPr>
      <xdr:spPr>
        <a:xfrm>
          <a:off x="15563850" y="519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xdr:cNvCxnSpPr/>
      </xdr:nvCxnSpPr>
      <xdr:spPr>
        <a:xfrm>
          <a:off x="15405100" y="5284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xdr:cNvSpPr txBox="1"/>
      </xdr:nvSpPr>
      <xdr:spPr>
        <a:xfrm>
          <a:off x="1556385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5405100" y="3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xdr:cNvSpPr txBox="1"/>
      </xdr:nvSpPr>
      <xdr:spPr>
        <a:xfrm>
          <a:off x="15563850" y="311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xdr:cNvSpPr/>
      </xdr:nvSpPr>
      <xdr:spPr>
        <a:xfrm>
          <a:off x="15430500" y="3200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1" name="フローチャート: 判断 440"/>
        <xdr:cNvSpPr/>
      </xdr:nvSpPr>
      <xdr:spPr>
        <a:xfrm>
          <a:off x="14668500" y="3214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2" name="テキスト ボックス 441"/>
        <xdr:cNvSpPr txBox="1"/>
      </xdr:nvSpPr>
      <xdr:spPr>
        <a:xfrm>
          <a:off x="14370050" y="28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3" name="フローチャート: 判断 442"/>
        <xdr:cNvSpPr/>
      </xdr:nvSpPr>
      <xdr:spPr>
        <a:xfrm>
          <a:off x="13868400" y="3330702"/>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4" name="テキスト ボックス 443"/>
        <xdr:cNvSpPr txBox="1"/>
      </xdr:nvSpPr>
      <xdr:spPr>
        <a:xfrm>
          <a:off x="13557250" y="30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5" name="フローチャート: 判断 444"/>
        <xdr:cNvSpPr/>
      </xdr:nvSpPr>
      <xdr:spPr>
        <a:xfrm>
          <a:off x="13055600" y="343514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6" name="テキスト ボックス 445"/>
        <xdr:cNvSpPr txBox="1"/>
      </xdr:nvSpPr>
      <xdr:spPr>
        <a:xfrm>
          <a:off x="12763500" y="30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7" name="フローチャート: 判断 446"/>
        <xdr:cNvSpPr/>
      </xdr:nvSpPr>
      <xdr:spPr>
        <a:xfrm>
          <a:off x="12242800" y="335483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48" name="テキスト ボックス 447"/>
        <xdr:cNvSpPr txBox="1"/>
      </xdr:nvSpPr>
      <xdr:spPr>
        <a:xfrm>
          <a:off x="11950700" y="306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人件費総額は前年に比べて若干減少しているものの、経常充当一般財源額は微増し、かつ臨時財政対策債の発行額が大幅に減少したことから、経常収支比率に占める人件費の割合は相対的に上昇した（</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　</a:t>
          </a:r>
        </a:p>
        <a:p>
          <a:r>
            <a:rPr kumimoji="1" lang="ja-JP" altLang="en-US" sz="1300">
              <a:latin typeface="ＭＳ Ｐゴシック" panose="020B0600070205080204" pitchFamily="50" charset="-128"/>
              <a:ea typeface="ＭＳ Ｐゴシック" panose="020B0600070205080204" pitchFamily="50" charset="-128"/>
            </a:rPr>
            <a:t>　類似団体平均をやや上回る水準にあることから、諸手当の見直し、時間外勤務の縮減など人件費の抑制を図りつつ、効率的な運営に取り組んでいく。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38</xdr:row>
      <xdr:rowOff>127000</xdr:rowOff>
    </xdr:to>
    <xdr:cxnSp macro="">
      <xdr:nvCxnSpPr>
        <xdr:cNvPr id="66" name="直線コネクタ 65"/>
        <xdr:cNvCxnSpPr/>
      </xdr:nvCxnSpPr>
      <xdr:spPr>
        <a:xfrm>
          <a:off x="3987800" y="6477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44450</xdr:rowOff>
    </xdr:from>
    <xdr:to>
      <xdr:col>19</xdr:col>
      <xdr:colOff>187325</xdr:colOff>
      <xdr:row>37</xdr:row>
      <xdr:rowOff>133350</xdr:rowOff>
    </xdr:to>
    <xdr:cxnSp macro="">
      <xdr:nvCxnSpPr>
        <xdr:cNvPr id="69" name="直線コネクタ 68"/>
        <xdr:cNvCxnSpPr/>
      </xdr:nvCxnSpPr>
      <xdr:spPr>
        <a:xfrm>
          <a:off x="3098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37</xdr:row>
      <xdr:rowOff>44450</xdr:rowOff>
    </xdr:to>
    <xdr:cxnSp macro="">
      <xdr:nvCxnSpPr>
        <xdr:cNvPr id="72" name="直線コネクタ 71"/>
        <xdr:cNvCxnSpPr/>
      </xdr:nvCxnSpPr>
      <xdr:spPr>
        <a:xfrm>
          <a:off x="2209800" y="617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0</xdr:rowOff>
    </xdr:from>
    <xdr:to>
      <xdr:col>11</xdr:col>
      <xdr:colOff>9525</xdr:colOff>
      <xdr:row>36</xdr:row>
      <xdr:rowOff>76200</xdr:rowOff>
    </xdr:to>
    <xdr:cxnSp macro="">
      <xdr:nvCxnSpPr>
        <xdr:cNvPr id="75" name="直線コネクタ 74"/>
        <xdr:cNvCxnSpPr/>
      </xdr:nvCxnSpPr>
      <xdr:spPr>
        <a:xfrm flipV="1">
          <a:off x="1320800" y="617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165100</xdr:rowOff>
    </xdr:from>
    <xdr:to>
      <xdr:col>15</xdr:col>
      <xdr:colOff>149225</xdr:colOff>
      <xdr:row>37</xdr:row>
      <xdr:rowOff>95250</xdr:rowOff>
    </xdr:to>
    <xdr:sp macro="" textlink="">
      <xdr:nvSpPr>
        <xdr:cNvPr id="89" name="楕円 88"/>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年度は、会計年度任用職員制度の導入に伴い、これまでの非常勤職員の賃金等が人件費に移行したことにより大きく減少し、令和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年度も同程度となったが、電気代の含む光熱水費の上昇や原材料等の価格高騰が影響し令和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ポイント上昇した。今後も物価高騰の影響を注視し、物件費の抑制に努める。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145288</xdr:rowOff>
    </xdr:to>
    <xdr:cxnSp macro="">
      <xdr:nvCxnSpPr>
        <xdr:cNvPr id="125" name="直線コネクタ 124"/>
        <xdr:cNvCxnSpPr/>
      </xdr:nvCxnSpPr>
      <xdr:spPr>
        <a:xfrm>
          <a:off x="15671800" y="24358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44704</xdr:rowOff>
    </xdr:to>
    <xdr:cxnSp macro="">
      <xdr:nvCxnSpPr>
        <xdr:cNvPr id="128" name="直線コネクタ 127"/>
        <xdr:cNvCxnSpPr/>
      </xdr:nvCxnSpPr>
      <xdr:spPr>
        <a:xfrm flipV="1">
          <a:off x="14782800" y="2435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15</xdr:row>
      <xdr:rowOff>129286</xdr:rowOff>
    </xdr:to>
    <xdr:cxnSp macro="">
      <xdr:nvCxnSpPr>
        <xdr:cNvPr id="131" name="直線コネクタ 130"/>
        <xdr:cNvCxnSpPr/>
      </xdr:nvCxnSpPr>
      <xdr:spPr>
        <a:xfrm flipV="1">
          <a:off x="13893800" y="244500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129286</xdr:rowOff>
    </xdr:to>
    <xdr:cxnSp macro="">
      <xdr:nvCxnSpPr>
        <xdr:cNvPr id="134" name="直線コネクタ 133"/>
        <xdr:cNvCxnSpPr/>
      </xdr:nvCxnSpPr>
      <xdr:spPr>
        <a:xfrm>
          <a:off x="13004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年度の経常的な扶助費は、令和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年度と比較すると若干の上昇となった（</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老人福祉にかかる扶助費は微減となったものの、生活保護関連経費や児童手当やこども医療費助成等の児童福祉にかかる扶助費は微増となった。障害者総合支援関連経費については増加傾向にあることから、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6" name="直線コネクタ 185"/>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89" name="直線コネクタ 188"/>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59</xdr:row>
      <xdr:rowOff>31750</xdr:rowOff>
    </xdr:to>
    <xdr:cxnSp macro="">
      <xdr:nvCxnSpPr>
        <xdr:cNvPr id="192" name="直線コネクタ 191"/>
        <xdr:cNvCxnSpPr/>
      </xdr:nvCxnSpPr>
      <xdr:spPr>
        <a:xfrm flipV="1">
          <a:off x="2209800" y="95377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5" name="直線コネクタ 194"/>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超高齢社会への移行を反映し、経常経費充当一般財源において、後期高齢者医療事業、及び、介護保険事業への繰出金の増加傾向が続いている。令和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年度は後期高齢者医療事業が微減となったが、令和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年度に比べ、合せて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億円程度増加している。</a:t>
          </a:r>
        </a:p>
        <a:p>
          <a:r>
            <a:rPr kumimoji="1" lang="ja-JP" altLang="en-US" sz="1300">
              <a:latin typeface="ＭＳ Ｐゴシック" panose="020B0600070205080204" pitchFamily="50" charset="-128"/>
              <a:ea typeface="ＭＳ Ｐゴシック" panose="020B0600070205080204" pitchFamily="50" charset="-128"/>
            </a:rPr>
            <a:t>　後期高齢者医療事業、及び、特に介護保険事業への繰出金の増額は今後も避けられないと考えられることから、他の経常経費の抑制に努める。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61</xdr:row>
      <xdr:rowOff>161290</xdr:rowOff>
    </xdr:to>
    <xdr:cxnSp macro="">
      <xdr:nvCxnSpPr>
        <xdr:cNvPr id="245" name="直線コネクタ 244"/>
        <xdr:cNvCxnSpPr/>
      </xdr:nvCxnSpPr>
      <xdr:spPr>
        <a:xfrm>
          <a:off x="15671800" y="104140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6"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48" name="直線コネクタ 247"/>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0" name="テキスト ボックス 249"/>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149860</xdr:rowOff>
    </xdr:to>
    <xdr:cxnSp macro="">
      <xdr:nvCxnSpPr>
        <xdr:cNvPr id="251" name="直線コネクタ 250"/>
        <xdr:cNvCxnSpPr/>
      </xdr:nvCxnSpPr>
      <xdr:spPr>
        <a:xfrm flipV="1">
          <a:off x="13893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53" name="テキスト ボックス 252"/>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115570</xdr:rowOff>
    </xdr:to>
    <xdr:cxnSp macro="">
      <xdr:nvCxnSpPr>
        <xdr:cNvPr id="254" name="直線コネクタ 253"/>
        <xdr:cNvCxnSpPr/>
      </xdr:nvCxnSpPr>
      <xdr:spPr>
        <a:xfrm flipV="1">
          <a:off x="13004800" y="10436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50817</xdr:rowOff>
    </xdr:from>
    <xdr:ext cx="762000" cy="259045"/>
    <xdr:sp macro="" textlink="">
      <xdr:nvSpPr>
        <xdr:cNvPr id="256" name="テキスト ボックス 255"/>
        <xdr:cNvSpPr txBox="1"/>
      </xdr:nvSpPr>
      <xdr:spPr>
        <a:xfrm>
          <a:off x="13512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62247</xdr:rowOff>
    </xdr:from>
    <xdr:ext cx="762000" cy="259045"/>
    <xdr:sp macro="" textlink="">
      <xdr:nvSpPr>
        <xdr:cNvPr id="258" name="テキスト ボックス 257"/>
        <xdr:cNvSpPr txBox="1"/>
      </xdr:nvSpPr>
      <xdr:spPr>
        <a:xfrm>
          <a:off x="12623800" y="10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110490</xdr:rowOff>
    </xdr:from>
    <xdr:to>
      <xdr:col>82</xdr:col>
      <xdr:colOff>158750</xdr:colOff>
      <xdr:row>62</xdr:row>
      <xdr:rowOff>40640</xdr:rowOff>
    </xdr:to>
    <xdr:sp macro="" textlink="">
      <xdr:nvSpPr>
        <xdr:cNvPr id="264" name="楕円 263"/>
        <xdr:cNvSpPr/>
      </xdr:nvSpPr>
      <xdr:spPr>
        <a:xfrm>
          <a:off x="16459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19067</xdr:rowOff>
    </xdr:from>
    <xdr:ext cx="762000" cy="259045"/>
    <xdr:sp macro="" textlink="">
      <xdr:nvSpPr>
        <xdr:cNvPr id="265" name="その他該当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6" name="楕円 265"/>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7" name="テキスト ボックス 266"/>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8" name="楕円 267"/>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9" name="テキスト ボックス 268"/>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0" name="楕円 269"/>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1" name="テキスト ボックス 270"/>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64770</xdr:rowOff>
    </xdr:from>
    <xdr:to>
      <xdr:col>65</xdr:col>
      <xdr:colOff>53975</xdr:colOff>
      <xdr:row>61</xdr:row>
      <xdr:rowOff>166370</xdr:rowOff>
    </xdr:to>
    <xdr:sp macro="" textlink="">
      <xdr:nvSpPr>
        <xdr:cNvPr id="272" name="楕円 271"/>
        <xdr:cNvSpPr/>
      </xdr:nvSpPr>
      <xdr:spPr>
        <a:xfrm>
          <a:off x="1295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151147</xdr:rowOff>
    </xdr:from>
    <xdr:ext cx="762000" cy="259045"/>
    <xdr:sp macro="" textlink="">
      <xdr:nvSpPr>
        <xdr:cNvPr id="273" name="テキスト ボックス 272"/>
        <xdr:cNvSpPr txBox="1"/>
      </xdr:nvSpPr>
      <xdr:spPr>
        <a:xfrm>
          <a:off x="12623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松阪市は、し尿処理・常備消防業務等を一部事務組合で行っているため、類似団体平均値に比べて経常収支比率が高い。</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年度は国の物価高騰対策による給付金事業等により増加となった。</a:t>
          </a:r>
        </a:p>
        <a:p>
          <a:r>
            <a:rPr kumimoji="1" lang="ja-JP" altLang="en-US" sz="1300">
              <a:latin typeface="ＭＳ Ｐゴシック" panose="020B0600070205080204" pitchFamily="50" charset="-128"/>
              <a:ea typeface="ＭＳ Ｐゴシック" panose="020B0600070205080204" pitchFamily="50" charset="-128"/>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83457</xdr:rowOff>
    </xdr:to>
    <xdr:cxnSp macro="">
      <xdr:nvCxnSpPr>
        <xdr:cNvPr id="308" name="直線コネクタ 307"/>
        <xdr:cNvCxnSpPr/>
      </xdr:nvCxnSpPr>
      <xdr:spPr>
        <a:xfrm>
          <a:off x="15671800" y="6555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09"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39915</xdr:rowOff>
    </xdr:to>
    <xdr:cxnSp macro="">
      <xdr:nvCxnSpPr>
        <xdr:cNvPr id="311" name="直線コネクタ 310"/>
        <xdr:cNvCxnSpPr/>
      </xdr:nvCxnSpPr>
      <xdr:spPr>
        <a:xfrm>
          <a:off x="14782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3" name="テキスト ボックス 312"/>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39</xdr:row>
      <xdr:rowOff>9978</xdr:rowOff>
    </xdr:to>
    <xdr:cxnSp macro="">
      <xdr:nvCxnSpPr>
        <xdr:cNvPr id="314" name="直線コネクタ 313"/>
        <xdr:cNvCxnSpPr/>
      </xdr:nvCxnSpPr>
      <xdr:spPr>
        <a:xfrm flipV="1">
          <a:off x="13893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9978</xdr:rowOff>
    </xdr:from>
    <xdr:to>
      <xdr:col>69</xdr:col>
      <xdr:colOff>92075</xdr:colOff>
      <xdr:row>39</xdr:row>
      <xdr:rowOff>86178</xdr:rowOff>
    </xdr:to>
    <xdr:cxnSp macro="">
      <xdr:nvCxnSpPr>
        <xdr:cNvPr id="317" name="直線コネクタ 316"/>
        <xdr:cNvCxnSpPr/>
      </xdr:nvCxnSpPr>
      <xdr:spPr>
        <a:xfrm flipV="1">
          <a:off x="13004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9" name="テキスト ボックス 318"/>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32657</xdr:rowOff>
    </xdr:from>
    <xdr:to>
      <xdr:col>82</xdr:col>
      <xdr:colOff>158750</xdr:colOff>
      <xdr:row>38</xdr:row>
      <xdr:rowOff>134257</xdr:rowOff>
    </xdr:to>
    <xdr:sp macro="" textlink="">
      <xdr:nvSpPr>
        <xdr:cNvPr id="327" name="楕円 326"/>
        <xdr:cNvSpPr/>
      </xdr:nvSpPr>
      <xdr:spPr>
        <a:xfrm>
          <a:off x="16459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4734</xdr:rowOff>
    </xdr:from>
    <xdr:ext cx="762000" cy="259045"/>
    <xdr:sp macro="" textlink="">
      <xdr:nvSpPr>
        <xdr:cNvPr id="328" name="補助費等該当値テキスト"/>
        <xdr:cNvSpPr txBox="1"/>
      </xdr:nvSpPr>
      <xdr:spPr>
        <a:xfrm>
          <a:off x="16598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29" name="楕円 328"/>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0" name="テキスト ボックス 329"/>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1" name="楕円 330"/>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2" name="テキスト ボックス 331"/>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3" name="楕円 332"/>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34" name="テキスト ボックス 333"/>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35" name="楕円 334"/>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36" name="テキスト ボックス 335"/>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令和元年度から数値は減少傾向で推移していたが、令和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ポイント増加した。これは未来投資基金の積み立てに要した合併特例事業債の償還を短期間で行っているためで、今後数年間は数値の上昇が見込まれる。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149861</xdr:rowOff>
    </xdr:to>
    <xdr:cxnSp macro="">
      <xdr:nvCxnSpPr>
        <xdr:cNvPr id="370" name="直線コネクタ 369"/>
        <xdr:cNvCxnSpPr/>
      </xdr:nvCxnSpPr>
      <xdr:spPr>
        <a:xfrm>
          <a:off x="3987800" y="131082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1" name="公債費平均値テキスト"/>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84545</xdr:rowOff>
    </xdr:to>
    <xdr:cxnSp macro="">
      <xdr:nvCxnSpPr>
        <xdr:cNvPr id="373" name="直線コネクタ 372"/>
        <xdr:cNvCxnSpPr/>
      </xdr:nvCxnSpPr>
      <xdr:spPr>
        <a:xfrm flipV="1">
          <a:off x="3098800" y="13108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5" name="テキスト ボックス 374"/>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143329</xdr:rowOff>
    </xdr:to>
    <xdr:cxnSp macro="">
      <xdr:nvCxnSpPr>
        <xdr:cNvPr id="376" name="直線コネクタ 375"/>
        <xdr:cNvCxnSpPr/>
      </xdr:nvCxnSpPr>
      <xdr:spPr>
        <a:xfrm flipV="1">
          <a:off x="2209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78</xdr:row>
      <xdr:rowOff>22498</xdr:rowOff>
    </xdr:to>
    <xdr:cxnSp macro="">
      <xdr:nvCxnSpPr>
        <xdr:cNvPr id="379" name="直線コネクタ 378"/>
        <xdr:cNvCxnSpPr/>
      </xdr:nvCxnSpPr>
      <xdr:spPr>
        <a:xfrm flipV="1">
          <a:off x="1320800" y="1317352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3" name="テキスト ボックス 382"/>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1" name="楕円 390"/>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2" name="テキスト ボックス 391"/>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395" name="楕円 394"/>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96" name="テキスト ボックス 395"/>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97" name="楕円 396"/>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98" name="テキスト ボックス 397"/>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や繰出金等が前年度対比で増額となったこと、また、歳入においては、地方税や地方消費税交付金等は増額となったものの、地方交付税や地方特例交付金等が減額となり、歳入の経常一般財源総額としては前年度対比で減額となった。また、臨時財政対策債の減額もあり前年度に比べて増加し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110998</xdr:rowOff>
    </xdr:to>
    <xdr:cxnSp macro="">
      <xdr:nvCxnSpPr>
        <xdr:cNvPr id="429" name="直線コネクタ 428"/>
        <xdr:cNvCxnSpPr/>
      </xdr:nvCxnSpPr>
      <xdr:spPr>
        <a:xfrm>
          <a:off x="15671800" y="131206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0"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90424</xdr:rowOff>
    </xdr:to>
    <xdr:cxnSp macro="">
      <xdr:nvCxnSpPr>
        <xdr:cNvPr id="432" name="直線コネクタ 431"/>
        <xdr:cNvCxnSpPr/>
      </xdr:nvCxnSpPr>
      <xdr:spPr>
        <a:xfrm>
          <a:off x="14782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4" name="テキスト ボックス 43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69850</xdr:rowOff>
    </xdr:to>
    <xdr:cxnSp macro="">
      <xdr:nvCxnSpPr>
        <xdr:cNvPr id="435" name="直線コネクタ 434"/>
        <xdr:cNvCxnSpPr/>
      </xdr:nvCxnSpPr>
      <xdr:spPr>
        <a:xfrm flipV="1">
          <a:off x="13893800" y="130520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124713</xdr:rowOff>
    </xdr:to>
    <xdr:cxnSp macro="">
      <xdr:nvCxnSpPr>
        <xdr:cNvPr id="438" name="直線コネクタ 437"/>
        <xdr:cNvCxnSpPr/>
      </xdr:nvCxnSpPr>
      <xdr:spPr>
        <a:xfrm flipV="1">
          <a:off x="13004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0" name="テキスト ボックス 439"/>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42" name="テキスト ボックス 441"/>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1" name="テキスト ボックス 450"/>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2" name="楕円 451"/>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3" name="テキスト ボックス 452"/>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6" name="楕円 455"/>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7" name="テキスト ボックス 456"/>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65316</xdr:rowOff>
    </xdr:from>
    <xdr:to>
      <xdr:col>29</xdr:col>
      <xdr:colOff>127000</xdr:colOff>
      <xdr:row>12</xdr:row>
      <xdr:rowOff>133706</xdr:rowOff>
    </xdr:to>
    <xdr:cxnSp macro="">
      <xdr:nvCxnSpPr>
        <xdr:cNvPr id="50" name="直線コネクタ 49"/>
        <xdr:cNvCxnSpPr/>
      </xdr:nvCxnSpPr>
      <xdr:spPr bwMode="auto">
        <a:xfrm flipV="1">
          <a:off x="5003800" y="2170341"/>
          <a:ext cx="6477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133706</xdr:rowOff>
    </xdr:from>
    <xdr:to>
      <xdr:col>26</xdr:col>
      <xdr:colOff>50800</xdr:colOff>
      <xdr:row>12</xdr:row>
      <xdr:rowOff>153708</xdr:rowOff>
    </xdr:to>
    <xdr:cxnSp macro="">
      <xdr:nvCxnSpPr>
        <xdr:cNvPr id="53" name="直線コネクタ 52"/>
        <xdr:cNvCxnSpPr/>
      </xdr:nvCxnSpPr>
      <xdr:spPr bwMode="auto">
        <a:xfrm flipV="1">
          <a:off x="4305300" y="2238731"/>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153708</xdr:rowOff>
    </xdr:from>
    <xdr:to>
      <xdr:col>22</xdr:col>
      <xdr:colOff>114300</xdr:colOff>
      <xdr:row>14</xdr:row>
      <xdr:rowOff>29045</xdr:rowOff>
    </xdr:to>
    <xdr:cxnSp macro="">
      <xdr:nvCxnSpPr>
        <xdr:cNvPr id="56" name="直線コネクタ 55"/>
        <xdr:cNvCxnSpPr/>
      </xdr:nvCxnSpPr>
      <xdr:spPr bwMode="auto">
        <a:xfrm flipV="1">
          <a:off x="3606800" y="2258733"/>
          <a:ext cx="6985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29045</xdr:rowOff>
    </xdr:from>
    <xdr:to>
      <xdr:col>18</xdr:col>
      <xdr:colOff>177800</xdr:colOff>
      <xdr:row>14</xdr:row>
      <xdr:rowOff>145174</xdr:rowOff>
    </xdr:to>
    <xdr:cxnSp macro="">
      <xdr:nvCxnSpPr>
        <xdr:cNvPr id="59" name="直線コネクタ 58"/>
        <xdr:cNvCxnSpPr/>
      </xdr:nvCxnSpPr>
      <xdr:spPr bwMode="auto">
        <a:xfrm flipV="1">
          <a:off x="2908300" y="247697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14516</xdr:rowOff>
    </xdr:from>
    <xdr:to>
      <xdr:col>29</xdr:col>
      <xdr:colOff>177800</xdr:colOff>
      <xdr:row>12</xdr:row>
      <xdr:rowOff>116116</xdr:rowOff>
    </xdr:to>
    <xdr:sp macro="" textlink="">
      <xdr:nvSpPr>
        <xdr:cNvPr id="69" name="楕円 68"/>
        <xdr:cNvSpPr/>
      </xdr:nvSpPr>
      <xdr:spPr bwMode="auto">
        <a:xfrm>
          <a:off x="5600700" y="211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31043</xdr:rowOff>
    </xdr:from>
    <xdr:ext cx="762000" cy="259045"/>
    <xdr:sp macro="" textlink="">
      <xdr:nvSpPr>
        <xdr:cNvPr id="70" name="人口1人当たり決算額の推移該当値テキスト130"/>
        <xdr:cNvSpPr txBox="1"/>
      </xdr:nvSpPr>
      <xdr:spPr>
        <a:xfrm>
          <a:off x="5740400" y="196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82906</xdr:rowOff>
    </xdr:from>
    <xdr:to>
      <xdr:col>26</xdr:col>
      <xdr:colOff>101600</xdr:colOff>
      <xdr:row>13</xdr:row>
      <xdr:rowOff>13056</xdr:rowOff>
    </xdr:to>
    <xdr:sp macro="" textlink="">
      <xdr:nvSpPr>
        <xdr:cNvPr id="71" name="楕円 70"/>
        <xdr:cNvSpPr/>
      </xdr:nvSpPr>
      <xdr:spPr bwMode="auto">
        <a:xfrm>
          <a:off x="4953000" y="218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23233</xdr:rowOff>
    </xdr:from>
    <xdr:ext cx="736600" cy="259045"/>
    <xdr:sp macro="" textlink="">
      <xdr:nvSpPr>
        <xdr:cNvPr id="72" name="テキスト ボックス 71"/>
        <xdr:cNvSpPr txBox="1"/>
      </xdr:nvSpPr>
      <xdr:spPr>
        <a:xfrm>
          <a:off x="4622800" y="195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102908</xdr:rowOff>
    </xdr:from>
    <xdr:to>
      <xdr:col>22</xdr:col>
      <xdr:colOff>165100</xdr:colOff>
      <xdr:row>13</xdr:row>
      <xdr:rowOff>33058</xdr:rowOff>
    </xdr:to>
    <xdr:sp macro="" textlink="">
      <xdr:nvSpPr>
        <xdr:cNvPr id="73" name="楕円 72"/>
        <xdr:cNvSpPr/>
      </xdr:nvSpPr>
      <xdr:spPr bwMode="auto">
        <a:xfrm>
          <a:off x="4254500" y="22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43235</xdr:rowOff>
    </xdr:from>
    <xdr:ext cx="762000" cy="259045"/>
    <xdr:sp macro="" textlink="">
      <xdr:nvSpPr>
        <xdr:cNvPr id="74" name="テキスト ボックス 73"/>
        <xdr:cNvSpPr txBox="1"/>
      </xdr:nvSpPr>
      <xdr:spPr>
        <a:xfrm>
          <a:off x="3924300" y="19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149695</xdr:rowOff>
    </xdr:from>
    <xdr:to>
      <xdr:col>19</xdr:col>
      <xdr:colOff>38100</xdr:colOff>
      <xdr:row>14</xdr:row>
      <xdr:rowOff>79845</xdr:rowOff>
    </xdr:to>
    <xdr:sp macro="" textlink="">
      <xdr:nvSpPr>
        <xdr:cNvPr id="75" name="楕円 74"/>
        <xdr:cNvSpPr/>
      </xdr:nvSpPr>
      <xdr:spPr bwMode="auto">
        <a:xfrm>
          <a:off x="3556000" y="242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90022</xdr:rowOff>
    </xdr:from>
    <xdr:ext cx="762000" cy="259045"/>
    <xdr:sp macro="" textlink="">
      <xdr:nvSpPr>
        <xdr:cNvPr id="76" name="テキスト ボックス 75"/>
        <xdr:cNvSpPr txBox="1"/>
      </xdr:nvSpPr>
      <xdr:spPr>
        <a:xfrm>
          <a:off x="3225800" y="21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94374</xdr:rowOff>
    </xdr:from>
    <xdr:to>
      <xdr:col>15</xdr:col>
      <xdr:colOff>101600</xdr:colOff>
      <xdr:row>15</xdr:row>
      <xdr:rowOff>24524</xdr:rowOff>
    </xdr:to>
    <xdr:sp macro="" textlink="">
      <xdr:nvSpPr>
        <xdr:cNvPr id="77" name="楕円 76"/>
        <xdr:cNvSpPr/>
      </xdr:nvSpPr>
      <xdr:spPr bwMode="auto">
        <a:xfrm>
          <a:off x="2857500" y="254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34701</xdr:rowOff>
    </xdr:from>
    <xdr:ext cx="762000" cy="259045"/>
    <xdr:sp macro="" textlink="">
      <xdr:nvSpPr>
        <xdr:cNvPr id="78" name="テキスト ボックス 77"/>
        <xdr:cNvSpPr txBox="1"/>
      </xdr:nvSpPr>
      <xdr:spPr>
        <a:xfrm>
          <a:off x="2527300" y="23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104826</xdr:rowOff>
    </xdr:from>
    <xdr:to>
      <xdr:col>29</xdr:col>
      <xdr:colOff>127000</xdr:colOff>
      <xdr:row>37</xdr:row>
      <xdr:rowOff>8280</xdr:rowOff>
    </xdr:to>
    <xdr:cxnSp macro="">
      <xdr:nvCxnSpPr>
        <xdr:cNvPr id="111" name="直線コネクタ 110"/>
        <xdr:cNvCxnSpPr/>
      </xdr:nvCxnSpPr>
      <xdr:spPr bwMode="auto">
        <a:xfrm>
          <a:off x="5003800" y="7058076"/>
          <a:ext cx="647700" cy="7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225908</xdr:rowOff>
    </xdr:from>
    <xdr:to>
      <xdr:col>26</xdr:col>
      <xdr:colOff>50800</xdr:colOff>
      <xdr:row>36</xdr:row>
      <xdr:rowOff>104826</xdr:rowOff>
    </xdr:to>
    <xdr:cxnSp macro="">
      <xdr:nvCxnSpPr>
        <xdr:cNvPr id="114" name="直線コネクタ 113"/>
        <xdr:cNvCxnSpPr/>
      </xdr:nvCxnSpPr>
      <xdr:spPr bwMode="auto">
        <a:xfrm>
          <a:off x="4305300" y="6836258"/>
          <a:ext cx="698500" cy="2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166395</xdr:rowOff>
    </xdr:from>
    <xdr:to>
      <xdr:col>22</xdr:col>
      <xdr:colOff>114300</xdr:colOff>
      <xdr:row>35</xdr:row>
      <xdr:rowOff>225908</xdr:rowOff>
    </xdr:to>
    <xdr:cxnSp macro="">
      <xdr:nvCxnSpPr>
        <xdr:cNvPr id="117" name="直線コネクタ 116"/>
        <xdr:cNvCxnSpPr/>
      </xdr:nvCxnSpPr>
      <xdr:spPr bwMode="auto">
        <a:xfrm>
          <a:off x="3606800" y="6776745"/>
          <a:ext cx="698500" cy="5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166395</xdr:rowOff>
    </xdr:from>
    <xdr:to>
      <xdr:col>18</xdr:col>
      <xdr:colOff>177800</xdr:colOff>
      <xdr:row>36</xdr:row>
      <xdr:rowOff>11176</xdr:rowOff>
    </xdr:to>
    <xdr:cxnSp macro="">
      <xdr:nvCxnSpPr>
        <xdr:cNvPr id="120" name="直線コネクタ 119"/>
        <xdr:cNvCxnSpPr/>
      </xdr:nvCxnSpPr>
      <xdr:spPr bwMode="auto">
        <a:xfrm flipV="1">
          <a:off x="2908300" y="6776745"/>
          <a:ext cx="6985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128930</xdr:rowOff>
    </xdr:from>
    <xdr:to>
      <xdr:col>29</xdr:col>
      <xdr:colOff>177800</xdr:colOff>
      <xdr:row>37</xdr:row>
      <xdr:rowOff>59080</xdr:rowOff>
    </xdr:to>
    <xdr:sp macro="" textlink="">
      <xdr:nvSpPr>
        <xdr:cNvPr id="130" name="楕円 129"/>
        <xdr:cNvSpPr/>
      </xdr:nvSpPr>
      <xdr:spPr bwMode="auto">
        <a:xfrm>
          <a:off x="5600700" y="70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101007</xdr:rowOff>
    </xdr:from>
    <xdr:ext cx="762000" cy="259045"/>
    <xdr:sp macro="" textlink="">
      <xdr:nvSpPr>
        <xdr:cNvPr id="131" name="人口1人当たり決算額の推移該当値テキスト445"/>
        <xdr:cNvSpPr txBox="1"/>
      </xdr:nvSpPr>
      <xdr:spPr>
        <a:xfrm>
          <a:off x="5740400" y="70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54026</xdr:rowOff>
    </xdr:from>
    <xdr:to>
      <xdr:col>26</xdr:col>
      <xdr:colOff>101600</xdr:colOff>
      <xdr:row>36</xdr:row>
      <xdr:rowOff>155626</xdr:rowOff>
    </xdr:to>
    <xdr:sp macro="" textlink="">
      <xdr:nvSpPr>
        <xdr:cNvPr id="132" name="楕円 131"/>
        <xdr:cNvSpPr/>
      </xdr:nvSpPr>
      <xdr:spPr bwMode="auto">
        <a:xfrm>
          <a:off x="4953000" y="700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140403</xdr:rowOff>
    </xdr:from>
    <xdr:ext cx="736600" cy="259045"/>
    <xdr:sp macro="" textlink="">
      <xdr:nvSpPr>
        <xdr:cNvPr id="133" name="テキスト ボックス 132"/>
        <xdr:cNvSpPr txBox="1"/>
      </xdr:nvSpPr>
      <xdr:spPr>
        <a:xfrm>
          <a:off x="4622800" y="709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175108</xdr:rowOff>
    </xdr:from>
    <xdr:to>
      <xdr:col>22</xdr:col>
      <xdr:colOff>165100</xdr:colOff>
      <xdr:row>35</xdr:row>
      <xdr:rowOff>276708</xdr:rowOff>
    </xdr:to>
    <xdr:sp macro="" textlink="">
      <xdr:nvSpPr>
        <xdr:cNvPr id="134" name="楕円 133"/>
        <xdr:cNvSpPr/>
      </xdr:nvSpPr>
      <xdr:spPr bwMode="auto">
        <a:xfrm>
          <a:off x="4254500" y="678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286885</xdr:rowOff>
    </xdr:from>
    <xdr:ext cx="762000" cy="259045"/>
    <xdr:sp macro="" textlink="">
      <xdr:nvSpPr>
        <xdr:cNvPr id="135" name="テキスト ボックス 134"/>
        <xdr:cNvSpPr txBox="1"/>
      </xdr:nvSpPr>
      <xdr:spPr>
        <a:xfrm>
          <a:off x="3924300" y="65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115595</xdr:rowOff>
    </xdr:from>
    <xdr:to>
      <xdr:col>19</xdr:col>
      <xdr:colOff>38100</xdr:colOff>
      <xdr:row>35</xdr:row>
      <xdr:rowOff>217195</xdr:rowOff>
    </xdr:to>
    <xdr:sp macro="" textlink="">
      <xdr:nvSpPr>
        <xdr:cNvPr id="136" name="楕円 135"/>
        <xdr:cNvSpPr/>
      </xdr:nvSpPr>
      <xdr:spPr bwMode="auto">
        <a:xfrm>
          <a:off x="35560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227372</xdr:rowOff>
    </xdr:from>
    <xdr:ext cx="762000" cy="259045"/>
    <xdr:sp macro="" textlink="">
      <xdr:nvSpPr>
        <xdr:cNvPr id="137" name="テキスト ボックス 136"/>
        <xdr:cNvSpPr txBox="1"/>
      </xdr:nvSpPr>
      <xdr:spPr>
        <a:xfrm>
          <a:off x="3225800" y="64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303276</xdr:rowOff>
    </xdr:from>
    <xdr:to>
      <xdr:col>15</xdr:col>
      <xdr:colOff>101600</xdr:colOff>
      <xdr:row>36</xdr:row>
      <xdr:rowOff>61976</xdr:rowOff>
    </xdr:to>
    <xdr:sp macro="" textlink="">
      <xdr:nvSpPr>
        <xdr:cNvPr id="138" name="楕円 137"/>
        <xdr:cNvSpPr/>
      </xdr:nvSpPr>
      <xdr:spPr bwMode="auto">
        <a:xfrm>
          <a:off x="28575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46753</xdr:rowOff>
    </xdr:from>
    <xdr:ext cx="762000" cy="259045"/>
    <xdr:sp macro="" textlink="">
      <xdr:nvSpPr>
        <xdr:cNvPr id="139" name="テキスト ボックス 138"/>
        <xdr:cNvSpPr txBox="1"/>
      </xdr:nvSpPr>
      <xdr:spPr>
        <a:xfrm>
          <a:off x="25273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3272</xdr:rowOff>
    </xdr:from>
    <xdr:to>
      <xdr:col>24</xdr:col>
      <xdr:colOff>63500</xdr:colOff>
      <xdr:row>32</xdr:row>
      <xdr:rowOff>9672</xdr:rowOff>
    </xdr:to>
    <xdr:cxnSp macro="">
      <xdr:nvCxnSpPr>
        <xdr:cNvPr id="59" name="直線コネクタ 58"/>
        <xdr:cNvCxnSpPr/>
      </xdr:nvCxnSpPr>
      <xdr:spPr>
        <a:xfrm flipV="1">
          <a:off x="3797300" y="548967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9672</xdr:rowOff>
    </xdr:from>
    <xdr:to>
      <xdr:col>19</xdr:col>
      <xdr:colOff>177800</xdr:colOff>
      <xdr:row>32</xdr:row>
      <xdr:rowOff>127310</xdr:rowOff>
    </xdr:to>
    <xdr:cxnSp macro="">
      <xdr:nvCxnSpPr>
        <xdr:cNvPr id="62" name="直線コネクタ 61"/>
        <xdr:cNvCxnSpPr/>
      </xdr:nvCxnSpPr>
      <xdr:spPr>
        <a:xfrm flipV="1">
          <a:off x="2908300" y="5496072"/>
          <a:ext cx="8890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127310</xdr:rowOff>
    </xdr:from>
    <xdr:to>
      <xdr:col>15</xdr:col>
      <xdr:colOff>50800</xdr:colOff>
      <xdr:row>35</xdr:row>
      <xdr:rowOff>78618</xdr:rowOff>
    </xdr:to>
    <xdr:cxnSp macro="">
      <xdr:nvCxnSpPr>
        <xdr:cNvPr id="65" name="直線コネクタ 64"/>
        <xdr:cNvCxnSpPr/>
      </xdr:nvCxnSpPr>
      <xdr:spPr>
        <a:xfrm flipV="1">
          <a:off x="2019300" y="5613710"/>
          <a:ext cx="889000" cy="4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78618</xdr:rowOff>
    </xdr:from>
    <xdr:to>
      <xdr:col>10</xdr:col>
      <xdr:colOff>114300</xdr:colOff>
      <xdr:row>35</xdr:row>
      <xdr:rowOff>136408</xdr:rowOff>
    </xdr:to>
    <xdr:cxnSp macro="">
      <xdr:nvCxnSpPr>
        <xdr:cNvPr id="68" name="直線コネクタ 67"/>
        <xdr:cNvCxnSpPr/>
      </xdr:nvCxnSpPr>
      <xdr:spPr>
        <a:xfrm flipV="1">
          <a:off x="1130300" y="6079368"/>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123922</xdr:rowOff>
    </xdr:from>
    <xdr:to>
      <xdr:col>24</xdr:col>
      <xdr:colOff>114300</xdr:colOff>
      <xdr:row>32</xdr:row>
      <xdr:rowOff>54072</xdr:rowOff>
    </xdr:to>
    <xdr:sp macro="" textlink="">
      <xdr:nvSpPr>
        <xdr:cNvPr id="78" name="楕円 77"/>
        <xdr:cNvSpPr/>
      </xdr:nvSpPr>
      <xdr:spPr>
        <a:xfrm>
          <a:off x="4584700" y="54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146799</xdr:rowOff>
    </xdr:from>
    <xdr:ext cx="534377" cy="259045"/>
    <xdr:sp macro="" textlink="">
      <xdr:nvSpPr>
        <xdr:cNvPr id="79" name="人件費該当値テキスト"/>
        <xdr:cNvSpPr txBox="1"/>
      </xdr:nvSpPr>
      <xdr:spPr>
        <a:xfrm>
          <a:off x="4686300" y="52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130322</xdr:rowOff>
    </xdr:from>
    <xdr:to>
      <xdr:col>20</xdr:col>
      <xdr:colOff>38100</xdr:colOff>
      <xdr:row>32</xdr:row>
      <xdr:rowOff>60472</xdr:rowOff>
    </xdr:to>
    <xdr:sp macro="" textlink="">
      <xdr:nvSpPr>
        <xdr:cNvPr id="80" name="楕円 79"/>
        <xdr:cNvSpPr/>
      </xdr:nvSpPr>
      <xdr:spPr>
        <a:xfrm>
          <a:off x="3746500" y="54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76999</xdr:rowOff>
    </xdr:from>
    <xdr:ext cx="534377" cy="259045"/>
    <xdr:sp macro="" textlink="">
      <xdr:nvSpPr>
        <xdr:cNvPr id="81" name="テキスト ボックス 80"/>
        <xdr:cNvSpPr txBox="1"/>
      </xdr:nvSpPr>
      <xdr:spPr>
        <a:xfrm>
          <a:off x="3530111" y="52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76510</xdr:rowOff>
    </xdr:from>
    <xdr:to>
      <xdr:col>15</xdr:col>
      <xdr:colOff>101600</xdr:colOff>
      <xdr:row>33</xdr:row>
      <xdr:rowOff>6660</xdr:rowOff>
    </xdr:to>
    <xdr:sp macro="" textlink="">
      <xdr:nvSpPr>
        <xdr:cNvPr id="82" name="楕円 81"/>
        <xdr:cNvSpPr/>
      </xdr:nvSpPr>
      <xdr:spPr>
        <a:xfrm>
          <a:off x="2857500" y="55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23187</xdr:rowOff>
    </xdr:from>
    <xdr:ext cx="534377" cy="259045"/>
    <xdr:sp macro="" textlink="">
      <xdr:nvSpPr>
        <xdr:cNvPr id="83" name="テキスト ボックス 82"/>
        <xdr:cNvSpPr txBox="1"/>
      </xdr:nvSpPr>
      <xdr:spPr>
        <a:xfrm>
          <a:off x="2641111" y="53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27818</xdr:rowOff>
    </xdr:from>
    <xdr:to>
      <xdr:col>10</xdr:col>
      <xdr:colOff>165100</xdr:colOff>
      <xdr:row>35</xdr:row>
      <xdr:rowOff>129418</xdr:rowOff>
    </xdr:to>
    <xdr:sp macro="" textlink="">
      <xdr:nvSpPr>
        <xdr:cNvPr id="84" name="楕円 83"/>
        <xdr:cNvSpPr/>
      </xdr:nvSpPr>
      <xdr:spPr>
        <a:xfrm>
          <a:off x="1968500" y="60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145945</xdr:rowOff>
    </xdr:from>
    <xdr:ext cx="534377" cy="259045"/>
    <xdr:sp macro="" textlink="">
      <xdr:nvSpPr>
        <xdr:cNvPr id="85" name="テキスト ボックス 84"/>
        <xdr:cNvSpPr txBox="1"/>
      </xdr:nvSpPr>
      <xdr:spPr>
        <a:xfrm>
          <a:off x="1752111" y="5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85608</xdr:rowOff>
    </xdr:from>
    <xdr:to>
      <xdr:col>6</xdr:col>
      <xdr:colOff>38100</xdr:colOff>
      <xdr:row>36</xdr:row>
      <xdr:rowOff>15758</xdr:rowOff>
    </xdr:to>
    <xdr:sp macro="" textlink="">
      <xdr:nvSpPr>
        <xdr:cNvPr id="86" name="楕円 85"/>
        <xdr:cNvSpPr/>
      </xdr:nvSpPr>
      <xdr:spPr>
        <a:xfrm>
          <a:off x="1079500" y="60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32285</xdr:rowOff>
    </xdr:from>
    <xdr:ext cx="534377" cy="259045"/>
    <xdr:sp macro="" textlink="">
      <xdr:nvSpPr>
        <xdr:cNvPr id="87" name="テキスト ボックス 86"/>
        <xdr:cNvSpPr txBox="1"/>
      </xdr:nvSpPr>
      <xdr:spPr>
        <a:xfrm>
          <a:off x="863111" y="58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21324</xdr:rowOff>
    </xdr:from>
    <xdr:to>
      <xdr:col>24</xdr:col>
      <xdr:colOff>63500</xdr:colOff>
      <xdr:row>57</xdr:row>
      <xdr:rowOff>93142</xdr:rowOff>
    </xdr:to>
    <xdr:cxnSp macro="">
      <xdr:nvCxnSpPr>
        <xdr:cNvPr id="117" name="直線コネクタ 116"/>
        <xdr:cNvCxnSpPr/>
      </xdr:nvCxnSpPr>
      <xdr:spPr>
        <a:xfrm flipV="1">
          <a:off x="3797300" y="9793974"/>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18" name="物件費平均値テキスト"/>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93142</xdr:rowOff>
    </xdr:from>
    <xdr:to>
      <xdr:col>19</xdr:col>
      <xdr:colOff>177800</xdr:colOff>
      <xdr:row>59</xdr:row>
      <xdr:rowOff>89141</xdr:rowOff>
    </xdr:to>
    <xdr:cxnSp macro="">
      <xdr:nvCxnSpPr>
        <xdr:cNvPr id="120" name="直線コネクタ 119"/>
        <xdr:cNvCxnSpPr/>
      </xdr:nvCxnSpPr>
      <xdr:spPr>
        <a:xfrm flipV="1">
          <a:off x="2908300" y="9865792"/>
          <a:ext cx="889000" cy="3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124993</xdr:rowOff>
    </xdr:from>
    <xdr:to>
      <xdr:col>15</xdr:col>
      <xdr:colOff>50800</xdr:colOff>
      <xdr:row>59</xdr:row>
      <xdr:rowOff>89141</xdr:rowOff>
    </xdr:to>
    <xdr:cxnSp macro="">
      <xdr:nvCxnSpPr>
        <xdr:cNvPr id="123" name="直線コネクタ 122"/>
        <xdr:cNvCxnSpPr/>
      </xdr:nvCxnSpPr>
      <xdr:spPr>
        <a:xfrm>
          <a:off x="2019300" y="9897643"/>
          <a:ext cx="8890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124993</xdr:rowOff>
    </xdr:from>
    <xdr:to>
      <xdr:col>10</xdr:col>
      <xdr:colOff>114300</xdr:colOff>
      <xdr:row>59</xdr:row>
      <xdr:rowOff>17323</xdr:rowOff>
    </xdr:to>
    <xdr:cxnSp macro="">
      <xdr:nvCxnSpPr>
        <xdr:cNvPr id="126" name="直線コネクタ 125"/>
        <xdr:cNvCxnSpPr/>
      </xdr:nvCxnSpPr>
      <xdr:spPr>
        <a:xfrm flipV="1">
          <a:off x="1130300" y="989764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141974</xdr:rowOff>
    </xdr:from>
    <xdr:to>
      <xdr:col>24</xdr:col>
      <xdr:colOff>114300</xdr:colOff>
      <xdr:row>57</xdr:row>
      <xdr:rowOff>72124</xdr:rowOff>
    </xdr:to>
    <xdr:sp macro="" textlink="">
      <xdr:nvSpPr>
        <xdr:cNvPr id="136" name="楕円 135"/>
        <xdr:cNvSpPr/>
      </xdr:nvSpPr>
      <xdr:spPr>
        <a:xfrm>
          <a:off x="45847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120401</xdr:rowOff>
    </xdr:from>
    <xdr:ext cx="534377" cy="259045"/>
    <xdr:sp macro="" textlink="">
      <xdr:nvSpPr>
        <xdr:cNvPr id="137" name="物件費該当値テキスト"/>
        <xdr:cNvSpPr txBox="1"/>
      </xdr:nvSpPr>
      <xdr:spPr>
        <a:xfrm>
          <a:off x="4686300" y="97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42342</xdr:rowOff>
    </xdr:from>
    <xdr:to>
      <xdr:col>20</xdr:col>
      <xdr:colOff>38100</xdr:colOff>
      <xdr:row>57</xdr:row>
      <xdr:rowOff>143942</xdr:rowOff>
    </xdr:to>
    <xdr:sp macro="" textlink="">
      <xdr:nvSpPr>
        <xdr:cNvPr id="138" name="楕円 137"/>
        <xdr:cNvSpPr/>
      </xdr:nvSpPr>
      <xdr:spPr>
        <a:xfrm>
          <a:off x="3746500" y="9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135069</xdr:rowOff>
    </xdr:from>
    <xdr:ext cx="534377" cy="259045"/>
    <xdr:sp macro="" textlink="">
      <xdr:nvSpPr>
        <xdr:cNvPr id="139" name="テキスト ボックス 138"/>
        <xdr:cNvSpPr txBox="1"/>
      </xdr:nvSpPr>
      <xdr:spPr>
        <a:xfrm>
          <a:off x="3530111" y="99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38341</xdr:rowOff>
    </xdr:from>
    <xdr:to>
      <xdr:col>15</xdr:col>
      <xdr:colOff>101600</xdr:colOff>
      <xdr:row>59</xdr:row>
      <xdr:rowOff>139941</xdr:rowOff>
    </xdr:to>
    <xdr:sp macro="" textlink="">
      <xdr:nvSpPr>
        <xdr:cNvPr id="140" name="楕円 139"/>
        <xdr:cNvSpPr/>
      </xdr:nvSpPr>
      <xdr:spPr>
        <a:xfrm>
          <a:off x="2857500" y="101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131068</xdr:rowOff>
    </xdr:from>
    <xdr:ext cx="534377" cy="259045"/>
    <xdr:sp macro="" textlink="">
      <xdr:nvSpPr>
        <xdr:cNvPr id="141" name="テキスト ボックス 140"/>
        <xdr:cNvSpPr txBox="1"/>
      </xdr:nvSpPr>
      <xdr:spPr>
        <a:xfrm>
          <a:off x="2641111" y="102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74193</xdr:rowOff>
    </xdr:from>
    <xdr:to>
      <xdr:col>10</xdr:col>
      <xdr:colOff>165100</xdr:colOff>
      <xdr:row>58</xdr:row>
      <xdr:rowOff>4343</xdr:rowOff>
    </xdr:to>
    <xdr:sp macro="" textlink="">
      <xdr:nvSpPr>
        <xdr:cNvPr id="142" name="楕円 141"/>
        <xdr:cNvSpPr/>
      </xdr:nvSpPr>
      <xdr:spPr>
        <a:xfrm>
          <a:off x="1968500" y="9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20870</xdr:rowOff>
    </xdr:from>
    <xdr:ext cx="534377" cy="259045"/>
    <xdr:sp macro="" textlink="">
      <xdr:nvSpPr>
        <xdr:cNvPr id="143" name="テキスト ボックス 142"/>
        <xdr:cNvSpPr txBox="1"/>
      </xdr:nvSpPr>
      <xdr:spPr>
        <a:xfrm>
          <a:off x="1752111" y="96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137973</xdr:rowOff>
    </xdr:from>
    <xdr:to>
      <xdr:col>6</xdr:col>
      <xdr:colOff>38100</xdr:colOff>
      <xdr:row>59</xdr:row>
      <xdr:rowOff>68123</xdr:rowOff>
    </xdr:to>
    <xdr:sp macro="" textlink="">
      <xdr:nvSpPr>
        <xdr:cNvPr id="144" name="楕円 143"/>
        <xdr:cNvSpPr/>
      </xdr:nvSpPr>
      <xdr:spPr>
        <a:xfrm>
          <a:off x="1079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59250</xdr:rowOff>
    </xdr:from>
    <xdr:ext cx="534377" cy="259045"/>
    <xdr:sp macro="" textlink="">
      <xdr:nvSpPr>
        <xdr:cNvPr id="145" name="テキスト ボックス 144"/>
        <xdr:cNvSpPr txBox="1"/>
      </xdr:nvSpPr>
      <xdr:spPr>
        <a:xfrm>
          <a:off x="863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128270</xdr:rowOff>
    </xdr:from>
    <xdr:to>
      <xdr:col>24</xdr:col>
      <xdr:colOff>63500</xdr:colOff>
      <xdr:row>75</xdr:row>
      <xdr:rowOff>161989</xdr:rowOff>
    </xdr:to>
    <xdr:cxnSp macro="">
      <xdr:nvCxnSpPr>
        <xdr:cNvPr id="178" name="直線コネクタ 177"/>
        <xdr:cNvCxnSpPr/>
      </xdr:nvCxnSpPr>
      <xdr:spPr>
        <a:xfrm flipV="1">
          <a:off x="3797300" y="12987020"/>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61405</xdr:rowOff>
    </xdr:from>
    <xdr:to>
      <xdr:col>19</xdr:col>
      <xdr:colOff>177800</xdr:colOff>
      <xdr:row>75</xdr:row>
      <xdr:rowOff>161989</xdr:rowOff>
    </xdr:to>
    <xdr:cxnSp macro="">
      <xdr:nvCxnSpPr>
        <xdr:cNvPr id="181" name="直線コネクタ 180"/>
        <xdr:cNvCxnSpPr/>
      </xdr:nvCxnSpPr>
      <xdr:spPr>
        <a:xfrm>
          <a:off x="2908300" y="12920155"/>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61405</xdr:rowOff>
    </xdr:from>
    <xdr:to>
      <xdr:col>15</xdr:col>
      <xdr:colOff>50800</xdr:colOff>
      <xdr:row>75</xdr:row>
      <xdr:rowOff>139271</xdr:rowOff>
    </xdr:to>
    <xdr:cxnSp macro="">
      <xdr:nvCxnSpPr>
        <xdr:cNvPr id="184" name="直線コネクタ 183"/>
        <xdr:cNvCxnSpPr/>
      </xdr:nvCxnSpPr>
      <xdr:spPr>
        <a:xfrm flipV="1">
          <a:off x="2019300" y="12920155"/>
          <a:ext cx="889000" cy="7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110410</xdr:rowOff>
    </xdr:from>
    <xdr:to>
      <xdr:col>10</xdr:col>
      <xdr:colOff>114300</xdr:colOff>
      <xdr:row>75</xdr:row>
      <xdr:rowOff>139271</xdr:rowOff>
    </xdr:to>
    <xdr:cxnSp macro="">
      <xdr:nvCxnSpPr>
        <xdr:cNvPr id="187" name="直線コネクタ 186"/>
        <xdr:cNvCxnSpPr/>
      </xdr:nvCxnSpPr>
      <xdr:spPr>
        <a:xfrm>
          <a:off x="1130300" y="12969160"/>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77470</xdr:rowOff>
    </xdr:from>
    <xdr:to>
      <xdr:col>24</xdr:col>
      <xdr:colOff>114300</xdr:colOff>
      <xdr:row>76</xdr:row>
      <xdr:rowOff>7620</xdr:rowOff>
    </xdr:to>
    <xdr:sp macro="" textlink="">
      <xdr:nvSpPr>
        <xdr:cNvPr id="197" name="楕円 196"/>
        <xdr:cNvSpPr/>
      </xdr:nvSpPr>
      <xdr:spPr>
        <a:xfrm>
          <a:off x="45847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55897</xdr:rowOff>
    </xdr:from>
    <xdr:ext cx="469744" cy="259045"/>
    <xdr:sp macro="" textlink="">
      <xdr:nvSpPr>
        <xdr:cNvPr id="198" name="維持補修費該当値テキスト"/>
        <xdr:cNvSpPr txBox="1"/>
      </xdr:nvSpPr>
      <xdr:spPr>
        <a:xfrm>
          <a:off x="4686300" y="1291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111189</xdr:rowOff>
    </xdr:from>
    <xdr:to>
      <xdr:col>20</xdr:col>
      <xdr:colOff>38100</xdr:colOff>
      <xdr:row>76</xdr:row>
      <xdr:rowOff>41339</xdr:rowOff>
    </xdr:to>
    <xdr:sp macro="" textlink="">
      <xdr:nvSpPr>
        <xdr:cNvPr id="199" name="楕円 198"/>
        <xdr:cNvSpPr/>
      </xdr:nvSpPr>
      <xdr:spPr>
        <a:xfrm>
          <a:off x="3746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32466</xdr:rowOff>
    </xdr:from>
    <xdr:ext cx="469744" cy="259045"/>
    <xdr:sp macro="" textlink="">
      <xdr:nvSpPr>
        <xdr:cNvPr id="200" name="テキスト ボックス 199"/>
        <xdr:cNvSpPr txBox="1"/>
      </xdr:nvSpPr>
      <xdr:spPr>
        <a:xfrm>
          <a:off x="3562428" y="130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10605</xdr:rowOff>
    </xdr:from>
    <xdr:to>
      <xdr:col>15</xdr:col>
      <xdr:colOff>101600</xdr:colOff>
      <xdr:row>75</xdr:row>
      <xdr:rowOff>112205</xdr:rowOff>
    </xdr:to>
    <xdr:sp macro="" textlink="">
      <xdr:nvSpPr>
        <xdr:cNvPr id="201" name="楕円 200"/>
        <xdr:cNvSpPr/>
      </xdr:nvSpPr>
      <xdr:spPr>
        <a:xfrm>
          <a:off x="2857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128732</xdr:rowOff>
    </xdr:from>
    <xdr:ext cx="469744" cy="259045"/>
    <xdr:sp macro="" textlink="">
      <xdr:nvSpPr>
        <xdr:cNvPr id="202" name="テキスト ボックス 201"/>
        <xdr:cNvSpPr txBox="1"/>
      </xdr:nvSpPr>
      <xdr:spPr>
        <a:xfrm>
          <a:off x="2673428" y="1264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88471</xdr:rowOff>
    </xdr:from>
    <xdr:to>
      <xdr:col>10</xdr:col>
      <xdr:colOff>165100</xdr:colOff>
      <xdr:row>76</xdr:row>
      <xdr:rowOff>18622</xdr:rowOff>
    </xdr:to>
    <xdr:sp macro="" textlink="">
      <xdr:nvSpPr>
        <xdr:cNvPr id="203" name="楕円 202"/>
        <xdr:cNvSpPr/>
      </xdr:nvSpPr>
      <xdr:spPr>
        <a:xfrm>
          <a:off x="1968500" y="12947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35148</xdr:rowOff>
    </xdr:from>
    <xdr:ext cx="469744" cy="259045"/>
    <xdr:sp macro="" textlink="">
      <xdr:nvSpPr>
        <xdr:cNvPr id="204" name="テキスト ボックス 203"/>
        <xdr:cNvSpPr txBox="1"/>
      </xdr:nvSpPr>
      <xdr:spPr>
        <a:xfrm>
          <a:off x="1784428" y="127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59610</xdr:rowOff>
    </xdr:from>
    <xdr:to>
      <xdr:col>6</xdr:col>
      <xdr:colOff>38100</xdr:colOff>
      <xdr:row>75</xdr:row>
      <xdr:rowOff>161210</xdr:rowOff>
    </xdr:to>
    <xdr:sp macro="" textlink="">
      <xdr:nvSpPr>
        <xdr:cNvPr id="205" name="楕円 204"/>
        <xdr:cNvSpPr/>
      </xdr:nvSpPr>
      <xdr:spPr>
        <a:xfrm>
          <a:off x="1079500" y="129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6287</xdr:rowOff>
    </xdr:from>
    <xdr:ext cx="469744" cy="259045"/>
    <xdr:sp macro="" textlink="">
      <xdr:nvSpPr>
        <xdr:cNvPr id="206" name="テキスト ボックス 205"/>
        <xdr:cNvSpPr txBox="1"/>
      </xdr:nvSpPr>
      <xdr:spPr>
        <a:xfrm>
          <a:off x="895428" y="126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11847</xdr:rowOff>
    </xdr:from>
    <xdr:to>
      <xdr:col>24</xdr:col>
      <xdr:colOff>62865</xdr:colOff>
      <xdr:row>99</xdr:row>
      <xdr:rowOff>94111</xdr:rowOff>
    </xdr:to>
    <xdr:cxnSp macro="">
      <xdr:nvCxnSpPr>
        <xdr:cNvPr id="233" name="直線コネクタ 232"/>
        <xdr:cNvCxnSpPr/>
      </xdr:nvCxnSpPr>
      <xdr:spPr>
        <a:xfrm flipV="1">
          <a:off x="4633595" y="15785247"/>
          <a:ext cx="1270" cy="128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97938</xdr:rowOff>
    </xdr:from>
    <xdr:ext cx="534377" cy="259045"/>
    <xdr:sp macro="" textlink="">
      <xdr:nvSpPr>
        <xdr:cNvPr id="234" name="扶助費最小値テキスト"/>
        <xdr:cNvSpPr txBox="1"/>
      </xdr:nvSpPr>
      <xdr:spPr>
        <a:xfrm>
          <a:off x="4686300" y="170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94111</xdr:rowOff>
    </xdr:from>
    <xdr:to>
      <xdr:col>24</xdr:col>
      <xdr:colOff>152400</xdr:colOff>
      <xdr:row>99</xdr:row>
      <xdr:rowOff>94111</xdr:rowOff>
    </xdr:to>
    <xdr:cxnSp macro="">
      <xdr:nvCxnSpPr>
        <xdr:cNvPr id="235" name="直線コネクタ 234"/>
        <xdr:cNvCxnSpPr/>
      </xdr:nvCxnSpPr>
      <xdr:spPr>
        <a:xfrm>
          <a:off x="4546600" y="170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129974</xdr:rowOff>
    </xdr:from>
    <xdr:ext cx="599010" cy="259045"/>
    <xdr:sp macro="" textlink="">
      <xdr:nvSpPr>
        <xdr:cNvPr id="236" name="扶助費最大値テキスト"/>
        <xdr:cNvSpPr txBox="1"/>
      </xdr:nvSpPr>
      <xdr:spPr>
        <a:xfrm>
          <a:off x="4686300" y="15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11847</xdr:rowOff>
    </xdr:from>
    <xdr:to>
      <xdr:col>24</xdr:col>
      <xdr:colOff>152400</xdr:colOff>
      <xdr:row>92</xdr:row>
      <xdr:rowOff>11847</xdr:rowOff>
    </xdr:to>
    <xdr:cxnSp macro="">
      <xdr:nvCxnSpPr>
        <xdr:cNvPr id="237" name="直線コネクタ 236"/>
        <xdr:cNvCxnSpPr/>
      </xdr:nvCxnSpPr>
      <xdr:spPr>
        <a:xfrm>
          <a:off x="4546600" y="157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28829</xdr:rowOff>
    </xdr:from>
    <xdr:to>
      <xdr:col>24</xdr:col>
      <xdr:colOff>63500</xdr:colOff>
      <xdr:row>95</xdr:row>
      <xdr:rowOff>10117</xdr:rowOff>
    </xdr:to>
    <xdr:cxnSp macro="">
      <xdr:nvCxnSpPr>
        <xdr:cNvPr id="238" name="直線コネクタ 237"/>
        <xdr:cNvCxnSpPr/>
      </xdr:nvCxnSpPr>
      <xdr:spPr>
        <a:xfrm>
          <a:off x="3797300" y="15630779"/>
          <a:ext cx="838200" cy="6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144594</xdr:rowOff>
    </xdr:from>
    <xdr:ext cx="534377" cy="259045"/>
    <xdr:sp macro="" textlink="">
      <xdr:nvSpPr>
        <xdr:cNvPr id="239" name="扶助費平均値テキスト"/>
        <xdr:cNvSpPr txBox="1"/>
      </xdr:nvSpPr>
      <xdr:spPr>
        <a:xfrm>
          <a:off x="4686300" y="1643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166167</xdr:rowOff>
    </xdr:from>
    <xdr:to>
      <xdr:col>24</xdr:col>
      <xdr:colOff>114300</xdr:colOff>
      <xdr:row>96</xdr:row>
      <xdr:rowOff>96317</xdr:rowOff>
    </xdr:to>
    <xdr:sp macro="" textlink="">
      <xdr:nvSpPr>
        <xdr:cNvPr id="240" name="フローチャート: 判断 239"/>
        <xdr:cNvSpPr/>
      </xdr:nvSpPr>
      <xdr:spPr>
        <a:xfrm>
          <a:off x="45847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28829</xdr:rowOff>
    </xdr:from>
    <xdr:to>
      <xdr:col>19</xdr:col>
      <xdr:colOff>177800</xdr:colOff>
      <xdr:row>95</xdr:row>
      <xdr:rowOff>143880</xdr:rowOff>
    </xdr:to>
    <xdr:cxnSp macro="">
      <xdr:nvCxnSpPr>
        <xdr:cNvPr id="241" name="直線コネクタ 240"/>
        <xdr:cNvCxnSpPr/>
      </xdr:nvCxnSpPr>
      <xdr:spPr>
        <a:xfrm flipV="1">
          <a:off x="2908300" y="15630779"/>
          <a:ext cx="889000" cy="8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108266</xdr:rowOff>
    </xdr:from>
    <xdr:to>
      <xdr:col>20</xdr:col>
      <xdr:colOff>38100</xdr:colOff>
      <xdr:row>94</xdr:row>
      <xdr:rowOff>38416</xdr:rowOff>
    </xdr:to>
    <xdr:sp macro="" textlink="">
      <xdr:nvSpPr>
        <xdr:cNvPr id="242" name="フローチャート: 判断 241"/>
        <xdr:cNvSpPr/>
      </xdr:nvSpPr>
      <xdr:spPr>
        <a:xfrm>
          <a:off x="3746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29543</xdr:rowOff>
    </xdr:from>
    <xdr:ext cx="599010" cy="259045"/>
    <xdr:sp macro="" textlink="">
      <xdr:nvSpPr>
        <xdr:cNvPr id="243" name="テキスト ボックス 242"/>
        <xdr:cNvSpPr txBox="1"/>
      </xdr:nvSpPr>
      <xdr:spPr>
        <a:xfrm>
          <a:off x="3497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143880</xdr:rowOff>
    </xdr:from>
    <xdr:to>
      <xdr:col>15</xdr:col>
      <xdr:colOff>50800</xdr:colOff>
      <xdr:row>96</xdr:row>
      <xdr:rowOff>35230</xdr:rowOff>
    </xdr:to>
    <xdr:cxnSp macro="">
      <xdr:nvCxnSpPr>
        <xdr:cNvPr id="244" name="直線コネクタ 243"/>
        <xdr:cNvCxnSpPr/>
      </xdr:nvCxnSpPr>
      <xdr:spPr>
        <a:xfrm flipV="1">
          <a:off x="2019300" y="16431630"/>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167244</xdr:rowOff>
    </xdr:from>
    <xdr:to>
      <xdr:col>15</xdr:col>
      <xdr:colOff>101600</xdr:colOff>
      <xdr:row>98</xdr:row>
      <xdr:rowOff>97394</xdr:rowOff>
    </xdr:to>
    <xdr:sp macro="" textlink="">
      <xdr:nvSpPr>
        <xdr:cNvPr id="245" name="フローチャート: 判断 244"/>
        <xdr:cNvSpPr/>
      </xdr:nvSpPr>
      <xdr:spPr>
        <a:xfrm>
          <a:off x="2857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88521</xdr:rowOff>
    </xdr:from>
    <xdr:ext cx="534377" cy="259045"/>
    <xdr:sp macro="" textlink="">
      <xdr:nvSpPr>
        <xdr:cNvPr id="246" name="テキスト ボックス 245"/>
        <xdr:cNvSpPr txBox="1"/>
      </xdr:nvSpPr>
      <xdr:spPr>
        <a:xfrm>
          <a:off x="2641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35230</xdr:rowOff>
    </xdr:from>
    <xdr:to>
      <xdr:col>10</xdr:col>
      <xdr:colOff>114300</xdr:colOff>
      <xdr:row>96</xdr:row>
      <xdr:rowOff>140940</xdr:rowOff>
    </xdr:to>
    <xdr:cxnSp macro="">
      <xdr:nvCxnSpPr>
        <xdr:cNvPr id="247" name="直線コネクタ 246"/>
        <xdr:cNvCxnSpPr/>
      </xdr:nvCxnSpPr>
      <xdr:spPr>
        <a:xfrm flipV="1">
          <a:off x="1130300" y="16494430"/>
          <a:ext cx="889000" cy="1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58365</xdr:rowOff>
    </xdr:from>
    <xdr:to>
      <xdr:col>10</xdr:col>
      <xdr:colOff>165100</xdr:colOff>
      <xdr:row>98</xdr:row>
      <xdr:rowOff>159965</xdr:rowOff>
    </xdr:to>
    <xdr:sp macro="" textlink="">
      <xdr:nvSpPr>
        <xdr:cNvPr id="248" name="フローチャート: 判断 247"/>
        <xdr:cNvSpPr/>
      </xdr:nvSpPr>
      <xdr:spPr>
        <a:xfrm>
          <a:off x="1968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151092</xdr:rowOff>
    </xdr:from>
    <xdr:ext cx="534377" cy="259045"/>
    <xdr:sp macro="" textlink="">
      <xdr:nvSpPr>
        <xdr:cNvPr id="249" name="テキスト ボックス 248"/>
        <xdr:cNvSpPr txBox="1"/>
      </xdr:nvSpPr>
      <xdr:spPr>
        <a:xfrm>
          <a:off x="1752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21430</xdr:rowOff>
    </xdr:from>
    <xdr:to>
      <xdr:col>6</xdr:col>
      <xdr:colOff>38100</xdr:colOff>
      <xdr:row>99</xdr:row>
      <xdr:rowOff>123030</xdr:rowOff>
    </xdr:to>
    <xdr:sp macro="" textlink="">
      <xdr:nvSpPr>
        <xdr:cNvPr id="250" name="フローチャート: 判断 249"/>
        <xdr:cNvSpPr/>
      </xdr:nvSpPr>
      <xdr:spPr>
        <a:xfrm>
          <a:off x="1079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114157</xdr:rowOff>
    </xdr:from>
    <xdr:ext cx="534377" cy="259045"/>
    <xdr:sp macro="" textlink="">
      <xdr:nvSpPr>
        <xdr:cNvPr id="251" name="テキスト ボックス 250"/>
        <xdr:cNvSpPr txBox="1"/>
      </xdr:nvSpPr>
      <xdr:spPr>
        <a:xfrm>
          <a:off x="863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130767</xdr:rowOff>
    </xdr:from>
    <xdr:to>
      <xdr:col>24</xdr:col>
      <xdr:colOff>114300</xdr:colOff>
      <xdr:row>95</xdr:row>
      <xdr:rowOff>60917</xdr:rowOff>
    </xdr:to>
    <xdr:sp macro="" textlink="">
      <xdr:nvSpPr>
        <xdr:cNvPr id="257" name="楕円 256"/>
        <xdr:cNvSpPr/>
      </xdr:nvSpPr>
      <xdr:spPr>
        <a:xfrm>
          <a:off x="4584700" y="16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153644</xdr:rowOff>
    </xdr:from>
    <xdr:ext cx="599010" cy="259045"/>
    <xdr:sp macro="" textlink="">
      <xdr:nvSpPr>
        <xdr:cNvPr id="258" name="扶助費該当値テキスト"/>
        <xdr:cNvSpPr txBox="1"/>
      </xdr:nvSpPr>
      <xdr:spPr>
        <a:xfrm>
          <a:off x="4686300" y="160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149479</xdr:rowOff>
    </xdr:from>
    <xdr:to>
      <xdr:col>20</xdr:col>
      <xdr:colOff>38100</xdr:colOff>
      <xdr:row>91</xdr:row>
      <xdr:rowOff>79629</xdr:rowOff>
    </xdr:to>
    <xdr:sp macro="" textlink="">
      <xdr:nvSpPr>
        <xdr:cNvPr id="259" name="楕円 258"/>
        <xdr:cNvSpPr/>
      </xdr:nvSpPr>
      <xdr:spPr>
        <a:xfrm>
          <a:off x="3746500" y="15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96156</xdr:rowOff>
    </xdr:from>
    <xdr:ext cx="599010" cy="259045"/>
    <xdr:sp macro="" textlink="">
      <xdr:nvSpPr>
        <xdr:cNvPr id="260" name="テキスト ボックス 259"/>
        <xdr:cNvSpPr txBox="1"/>
      </xdr:nvSpPr>
      <xdr:spPr>
        <a:xfrm>
          <a:off x="3497795" y="153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93080</xdr:rowOff>
    </xdr:from>
    <xdr:to>
      <xdr:col>15</xdr:col>
      <xdr:colOff>101600</xdr:colOff>
      <xdr:row>96</xdr:row>
      <xdr:rowOff>23230</xdr:rowOff>
    </xdr:to>
    <xdr:sp macro="" textlink="">
      <xdr:nvSpPr>
        <xdr:cNvPr id="261" name="楕円 260"/>
        <xdr:cNvSpPr/>
      </xdr:nvSpPr>
      <xdr:spPr>
        <a:xfrm>
          <a:off x="2857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39757</xdr:rowOff>
    </xdr:from>
    <xdr:ext cx="534377" cy="259045"/>
    <xdr:sp macro="" textlink="">
      <xdr:nvSpPr>
        <xdr:cNvPr id="262" name="テキスト ボックス 261"/>
        <xdr:cNvSpPr txBox="1"/>
      </xdr:nvSpPr>
      <xdr:spPr>
        <a:xfrm>
          <a:off x="2641111" y="16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155880</xdr:rowOff>
    </xdr:from>
    <xdr:to>
      <xdr:col>10</xdr:col>
      <xdr:colOff>165100</xdr:colOff>
      <xdr:row>96</xdr:row>
      <xdr:rowOff>86030</xdr:rowOff>
    </xdr:to>
    <xdr:sp macro="" textlink="">
      <xdr:nvSpPr>
        <xdr:cNvPr id="263" name="楕円 262"/>
        <xdr:cNvSpPr/>
      </xdr:nvSpPr>
      <xdr:spPr>
        <a:xfrm>
          <a:off x="19685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102557</xdr:rowOff>
    </xdr:from>
    <xdr:ext cx="534377" cy="259045"/>
    <xdr:sp macro="" textlink="">
      <xdr:nvSpPr>
        <xdr:cNvPr id="264" name="テキスト ボックス 263"/>
        <xdr:cNvSpPr txBox="1"/>
      </xdr:nvSpPr>
      <xdr:spPr>
        <a:xfrm>
          <a:off x="1752111" y="162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90140</xdr:rowOff>
    </xdr:from>
    <xdr:to>
      <xdr:col>6</xdr:col>
      <xdr:colOff>38100</xdr:colOff>
      <xdr:row>97</xdr:row>
      <xdr:rowOff>20290</xdr:rowOff>
    </xdr:to>
    <xdr:sp macro="" textlink="">
      <xdr:nvSpPr>
        <xdr:cNvPr id="265" name="楕円 264"/>
        <xdr:cNvSpPr/>
      </xdr:nvSpPr>
      <xdr:spPr>
        <a:xfrm>
          <a:off x="1079500" y="165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36817</xdr:rowOff>
    </xdr:from>
    <xdr:ext cx="534377" cy="259045"/>
    <xdr:sp macro="" textlink="">
      <xdr:nvSpPr>
        <xdr:cNvPr id="266" name="テキスト ボックス 265"/>
        <xdr:cNvSpPr txBox="1"/>
      </xdr:nvSpPr>
      <xdr:spPr>
        <a:xfrm>
          <a:off x="863111" y="163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41130</xdr:rowOff>
    </xdr:from>
    <xdr:to>
      <xdr:col>54</xdr:col>
      <xdr:colOff>189865</xdr:colOff>
      <xdr:row>39</xdr:row>
      <xdr:rowOff>60027</xdr:rowOff>
    </xdr:to>
    <xdr:cxnSp macro="">
      <xdr:nvCxnSpPr>
        <xdr:cNvPr id="293" name="直線コネクタ 292"/>
        <xdr:cNvCxnSpPr/>
      </xdr:nvCxnSpPr>
      <xdr:spPr>
        <a:xfrm flipV="1">
          <a:off x="10475595" y="6213330"/>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63854</xdr:rowOff>
    </xdr:from>
    <xdr:ext cx="534377" cy="259045"/>
    <xdr:sp macro="" textlink="">
      <xdr:nvSpPr>
        <xdr:cNvPr id="294" name="補助費等最小値テキスト"/>
        <xdr:cNvSpPr txBox="1"/>
      </xdr:nvSpPr>
      <xdr:spPr>
        <a:xfrm>
          <a:off x="10528300"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60027</xdr:rowOff>
    </xdr:from>
    <xdr:to>
      <xdr:col>55</xdr:col>
      <xdr:colOff>88900</xdr:colOff>
      <xdr:row>39</xdr:row>
      <xdr:rowOff>60027</xdr:rowOff>
    </xdr:to>
    <xdr:cxnSp macro="">
      <xdr:nvCxnSpPr>
        <xdr:cNvPr id="295" name="直線コネクタ 294"/>
        <xdr:cNvCxnSpPr/>
      </xdr:nvCxnSpPr>
      <xdr:spPr>
        <a:xfrm>
          <a:off x="10388600" y="674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159257</xdr:rowOff>
    </xdr:from>
    <xdr:ext cx="534377" cy="259045"/>
    <xdr:sp macro="" textlink="">
      <xdr:nvSpPr>
        <xdr:cNvPr id="296" name="補助費等最大値テキスト"/>
        <xdr:cNvSpPr txBox="1"/>
      </xdr:nvSpPr>
      <xdr:spPr>
        <a:xfrm>
          <a:off x="10528300" y="59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41130</xdr:rowOff>
    </xdr:from>
    <xdr:to>
      <xdr:col>55</xdr:col>
      <xdr:colOff>88900</xdr:colOff>
      <xdr:row>36</xdr:row>
      <xdr:rowOff>41130</xdr:rowOff>
    </xdr:to>
    <xdr:cxnSp macro="">
      <xdr:nvCxnSpPr>
        <xdr:cNvPr id="297" name="直線コネクタ 296"/>
        <xdr:cNvCxnSpPr/>
      </xdr:nvCxnSpPr>
      <xdr:spPr>
        <a:xfrm>
          <a:off x="10388600" y="621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72720</xdr:rowOff>
    </xdr:from>
    <xdr:to>
      <xdr:col>55</xdr:col>
      <xdr:colOff>0</xdr:colOff>
      <xdr:row>37</xdr:row>
      <xdr:rowOff>30581</xdr:rowOff>
    </xdr:to>
    <xdr:cxnSp macro="">
      <xdr:nvCxnSpPr>
        <xdr:cNvPr id="298" name="直線コネクタ 297"/>
        <xdr:cNvCxnSpPr/>
      </xdr:nvCxnSpPr>
      <xdr:spPr>
        <a:xfrm flipV="1">
          <a:off x="9639300" y="6244920"/>
          <a:ext cx="8382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168031</xdr:rowOff>
    </xdr:from>
    <xdr:ext cx="534377" cy="259045"/>
    <xdr:sp macro="" textlink="">
      <xdr:nvSpPr>
        <xdr:cNvPr id="299" name="補助費等平均値テキスト"/>
        <xdr:cNvSpPr txBox="1"/>
      </xdr:nvSpPr>
      <xdr:spPr>
        <a:xfrm>
          <a:off x="10528300" y="651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18154</xdr:rowOff>
    </xdr:from>
    <xdr:to>
      <xdr:col>55</xdr:col>
      <xdr:colOff>50800</xdr:colOff>
      <xdr:row>38</xdr:row>
      <xdr:rowOff>119754</xdr:rowOff>
    </xdr:to>
    <xdr:sp macro="" textlink="">
      <xdr:nvSpPr>
        <xdr:cNvPr id="300" name="フローチャート: 判断 299"/>
        <xdr:cNvSpPr/>
      </xdr:nvSpPr>
      <xdr:spPr>
        <a:xfrm>
          <a:off x="104267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158282</xdr:rowOff>
    </xdr:from>
    <xdr:to>
      <xdr:col>50</xdr:col>
      <xdr:colOff>114300</xdr:colOff>
      <xdr:row>37</xdr:row>
      <xdr:rowOff>30581</xdr:rowOff>
    </xdr:to>
    <xdr:cxnSp macro="">
      <xdr:nvCxnSpPr>
        <xdr:cNvPr id="301" name="直線コネクタ 300"/>
        <xdr:cNvCxnSpPr/>
      </xdr:nvCxnSpPr>
      <xdr:spPr>
        <a:xfrm>
          <a:off x="8750300" y="5301782"/>
          <a:ext cx="889000" cy="10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65387</xdr:rowOff>
    </xdr:from>
    <xdr:to>
      <xdr:col>50</xdr:col>
      <xdr:colOff>165100</xdr:colOff>
      <xdr:row>38</xdr:row>
      <xdr:rowOff>166987</xdr:rowOff>
    </xdr:to>
    <xdr:sp macro="" textlink="">
      <xdr:nvSpPr>
        <xdr:cNvPr id="302" name="フローチャート: 判断 301"/>
        <xdr:cNvSpPr/>
      </xdr:nvSpPr>
      <xdr:spPr>
        <a:xfrm>
          <a:off x="9588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158114</xdr:rowOff>
    </xdr:from>
    <xdr:ext cx="534377" cy="259045"/>
    <xdr:sp macro="" textlink="">
      <xdr:nvSpPr>
        <xdr:cNvPr id="303" name="テキスト ボックス 302"/>
        <xdr:cNvSpPr txBox="1"/>
      </xdr:nvSpPr>
      <xdr:spPr>
        <a:xfrm>
          <a:off x="9372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158282</xdr:rowOff>
    </xdr:from>
    <xdr:to>
      <xdr:col>45</xdr:col>
      <xdr:colOff>177800</xdr:colOff>
      <xdr:row>37</xdr:row>
      <xdr:rowOff>126028</xdr:rowOff>
    </xdr:to>
    <xdr:cxnSp macro="">
      <xdr:nvCxnSpPr>
        <xdr:cNvPr id="304" name="直線コネクタ 303"/>
        <xdr:cNvCxnSpPr/>
      </xdr:nvCxnSpPr>
      <xdr:spPr>
        <a:xfrm flipV="1">
          <a:off x="7861300" y="5301782"/>
          <a:ext cx="8890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3338</xdr:rowOff>
    </xdr:from>
    <xdr:to>
      <xdr:col>46</xdr:col>
      <xdr:colOff>38100</xdr:colOff>
      <xdr:row>32</xdr:row>
      <xdr:rowOff>104938</xdr:rowOff>
    </xdr:to>
    <xdr:sp macro="" textlink="">
      <xdr:nvSpPr>
        <xdr:cNvPr id="305" name="フローチャート: 判断 304"/>
        <xdr:cNvSpPr/>
      </xdr:nvSpPr>
      <xdr:spPr>
        <a:xfrm>
          <a:off x="8699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96065</xdr:rowOff>
    </xdr:from>
    <xdr:ext cx="599010" cy="259045"/>
    <xdr:sp macro="" textlink="">
      <xdr:nvSpPr>
        <xdr:cNvPr id="306" name="テキスト ボックス 305"/>
        <xdr:cNvSpPr txBox="1"/>
      </xdr:nvSpPr>
      <xdr:spPr>
        <a:xfrm>
          <a:off x="8450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126028</xdr:rowOff>
    </xdr:from>
    <xdr:to>
      <xdr:col>41</xdr:col>
      <xdr:colOff>50800</xdr:colOff>
      <xdr:row>38</xdr:row>
      <xdr:rowOff>3149</xdr:rowOff>
    </xdr:to>
    <xdr:cxnSp macro="">
      <xdr:nvCxnSpPr>
        <xdr:cNvPr id="307" name="直線コネクタ 306"/>
        <xdr:cNvCxnSpPr/>
      </xdr:nvCxnSpPr>
      <xdr:spPr>
        <a:xfrm flipV="1">
          <a:off x="6972300" y="6469678"/>
          <a:ext cx="889000" cy="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152135</xdr:rowOff>
    </xdr:from>
    <xdr:to>
      <xdr:col>41</xdr:col>
      <xdr:colOff>101600</xdr:colOff>
      <xdr:row>39</xdr:row>
      <xdr:rowOff>82285</xdr:rowOff>
    </xdr:to>
    <xdr:sp macro="" textlink="">
      <xdr:nvSpPr>
        <xdr:cNvPr id="308" name="フローチャート: 判断 307"/>
        <xdr:cNvSpPr/>
      </xdr:nvSpPr>
      <xdr:spPr>
        <a:xfrm>
          <a:off x="7810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73412</xdr:rowOff>
    </xdr:from>
    <xdr:ext cx="534377" cy="259045"/>
    <xdr:sp macro="" textlink="">
      <xdr:nvSpPr>
        <xdr:cNvPr id="309" name="テキスト ボックス 308"/>
        <xdr:cNvSpPr txBox="1"/>
      </xdr:nvSpPr>
      <xdr:spPr>
        <a:xfrm>
          <a:off x="7594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24925</xdr:rowOff>
    </xdr:from>
    <xdr:to>
      <xdr:col>36</xdr:col>
      <xdr:colOff>165100</xdr:colOff>
      <xdr:row>39</xdr:row>
      <xdr:rowOff>126525</xdr:rowOff>
    </xdr:to>
    <xdr:sp macro="" textlink="">
      <xdr:nvSpPr>
        <xdr:cNvPr id="310" name="フローチャート: 判断 309"/>
        <xdr:cNvSpPr/>
      </xdr:nvSpPr>
      <xdr:spPr>
        <a:xfrm>
          <a:off x="6921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117652</xdr:rowOff>
    </xdr:from>
    <xdr:ext cx="534377" cy="259045"/>
    <xdr:sp macro="" textlink="">
      <xdr:nvSpPr>
        <xdr:cNvPr id="311" name="テキスト ボックス 310"/>
        <xdr:cNvSpPr txBox="1"/>
      </xdr:nvSpPr>
      <xdr:spPr>
        <a:xfrm>
          <a:off x="6705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21920</xdr:rowOff>
    </xdr:from>
    <xdr:to>
      <xdr:col>55</xdr:col>
      <xdr:colOff>50800</xdr:colOff>
      <xdr:row>36</xdr:row>
      <xdr:rowOff>123520</xdr:rowOff>
    </xdr:to>
    <xdr:sp macro="" textlink="">
      <xdr:nvSpPr>
        <xdr:cNvPr id="317" name="楕円 316"/>
        <xdr:cNvSpPr/>
      </xdr:nvSpPr>
      <xdr:spPr>
        <a:xfrm>
          <a:off x="104267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114807</xdr:rowOff>
    </xdr:from>
    <xdr:ext cx="534377" cy="259045"/>
    <xdr:sp macro="" textlink="">
      <xdr:nvSpPr>
        <xdr:cNvPr id="318" name="補助費等該当値テキスト"/>
        <xdr:cNvSpPr txBox="1"/>
      </xdr:nvSpPr>
      <xdr:spPr>
        <a:xfrm>
          <a:off x="10528300" y="61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151231</xdr:rowOff>
    </xdr:from>
    <xdr:to>
      <xdr:col>50</xdr:col>
      <xdr:colOff>165100</xdr:colOff>
      <xdr:row>37</xdr:row>
      <xdr:rowOff>81381</xdr:rowOff>
    </xdr:to>
    <xdr:sp macro="" textlink="">
      <xdr:nvSpPr>
        <xdr:cNvPr id="319" name="楕円 318"/>
        <xdr:cNvSpPr/>
      </xdr:nvSpPr>
      <xdr:spPr>
        <a:xfrm>
          <a:off x="9588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97908</xdr:rowOff>
    </xdr:from>
    <xdr:ext cx="534377" cy="259045"/>
    <xdr:sp macro="" textlink="">
      <xdr:nvSpPr>
        <xdr:cNvPr id="320" name="テキスト ボックス 319"/>
        <xdr:cNvSpPr txBox="1"/>
      </xdr:nvSpPr>
      <xdr:spPr>
        <a:xfrm>
          <a:off x="9372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107482</xdr:rowOff>
    </xdr:from>
    <xdr:to>
      <xdr:col>46</xdr:col>
      <xdr:colOff>38100</xdr:colOff>
      <xdr:row>31</xdr:row>
      <xdr:rowOff>37632</xdr:rowOff>
    </xdr:to>
    <xdr:sp macro="" textlink="">
      <xdr:nvSpPr>
        <xdr:cNvPr id="321" name="楕円 320"/>
        <xdr:cNvSpPr/>
      </xdr:nvSpPr>
      <xdr:spPr>
        <a:xfrm>
          <a:off x="86995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54159</xdr:rowOff>
    </xdr:from>
    <xdr:ext cx="599010" cy="259045"/>
    <xdr:sp macro="" textlink="">
      <xdr:nvSpPr>
        <xdr:cNvPr id="322" name="テキスト ボックス 321"/>
        <xdr:cNvSpPr txBox="1"/>
      </xdr:nvSpPr>
      <xdr:spPr>
        <a:xfrm>
          <a:off x="8450795" y="5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75228</xdr:rowOff>
    </xdr:from>
    <xdr:to>
      <xdr:col>41</xdr:col>
      <xdr:colOff>101600</xdr:colOff>
      <xdr:row>38</xdr:row>
      <xdr:rowOff>5378</xdr:rowOff>
    </xdr:to>
    <xdr:sp macro="" textlink="">
      <xdr:nvSpPr>
        <xdr:cNvPr id="323" name="楕円 322"/>
        <xdr:cNvSpPr/>
      </xdr:nvSpPr>
      <xdr:spPr>
        <a:xfrm>
          <a:off x="7810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21905</xdr:rowOff>
    </xdr:from>
    <xdr:ext cx="534377" cy="259045"/>
    <xdr:sp macro="" textlink="">
      <xdr:nvSpPr>
        <xdr:cNvPr id="324" name="テキスト ボックス 323"/>
        <xdr:cNvSpPr txBox="1"/>
      </xdr:nvSpPr>
      <xdr:spPr>
        <a:xfrm>
          <a:off x="7594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123799</xdr:rowOff>
    </xdr:from>
    <xdr:to>
      <xdr:col>36</xdr:col>
      <xdr:colOff>165100</xdr:colOff>
      <xdr:row>38</xdr:row>
      <xdr:rowOff>53949</xdr:rowOff>
    </xdr:to>
    <xdr:sp macro="" textlink="">
      <xdr:nvSpPr>
        <xdr:cNvPr id="325" name="楕円 324"/>
        <xdr:cNvSpPr/>
      </xdr:nvSpPr>
      <xdr:spPr>
        <a:xfrm>
          <a:off x="6921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70476</xdr:rowOff>
    </xdr:from>
    <xdr:ext cx="534377" cy="259045"/>
    <xdr:sp macro="" textlink="">
      <xdr:nvSpPr>
        <xdr:cNvPr id="326" name="テキスト ボックス 325"/>
        <xdr:cNvSpPr txBox="1"/>
      </xdr:nvSpPr>
      <xdr:spPr>
        <a:xfrm>
          <a:off x="6705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7" name="テキスト ボックス 33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51" name="直線コネクタ 350"/>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52" name="普通建設事業費最小値テキスト"/>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53" name="直線コネクタ 352"/>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54" name="普通建設事業費最大値テキスト"/>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5" name="直線コネクタ 354"/>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23952</xdr:rowOff>
    </xdr:from>
    <xdr:to>
      <xdr:col>55</xdr:col>
      <xdr:colOff>0</xdr:colOff>
      <xdr:row>59</xdr:row>
      <xdr:rowOff>3835</xdr:rowOff>
    </xdr:to>
    <xdr:cxnSp macro="">
      <xdr:nvCxnSpPr>
        <xdr:cNvPr id="356" name="直線コネクタ 355"/>
        <xdr:cNvCxnSpPr/>
      </xdr:nvCxnSpPr>
      <xdr:spPr>
        <a:xfrm flipV="1">
          <a:off x="9639300" y="9796602"/>
          <a:ext cx="8382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92689</xdr:rowOff>
    </xdr:from>
    <xdr:ext cx="534377" cy="259045"/>
    <xdr:sp macro="" textlink="">
      <xdr:nvSpPr>
        <xdr:cNvPr id="357" name="普通建設事業費平均値テキスト"/>
        <xdr:cNvSpPr txBox="1"/>
      </xdr:nvSpPr>
      <xdr:spPr>
        <a:xfrm>
          <a:off x="10528300" y="935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8" name="フローチャート: 判断 357"/>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45783</xdr:rowOff>
    </xdr:from>
    <xdr:to>
      <xdr:col>50</xdr:col>
      <xdr:colOff>114300</xdr:colOff>
      <xdr:row>59</xdr:row>
      <xdr:rowOff>3835</xdr:rowOff>
    </xdr:to>
    <xdr:cxnSp macro="">
      <xdr:nvCxnSpPr>
        <xdr:cNvPr id="359" name="直線コネクタ 358"/>
        <xdr:cNvCxnSpPr/>
      </xdr:nvCxnSpPr>
      <xdr:spPr>
        <a:xfrm>
          <a:off x="8750300" y="9989883"/>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60" name="フローチャート: 判断 359"/>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61" name="テキスト ボックス 360"/>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128613</xdr:rowOff>
    </xdr:from>
    <xdr:to>
      <xdr:col>45</xdr:col>
      <xdr:colOff>177800</xdr:colOff>
      <xdr:row>58</xdr:row>
      <xdr:rowOff>45783</xdr:rowOff>
    </xdr:to>
    <xdr:cxnSp macro="">
      <xdr:nvCxnSpPr>
        <xdr:cNvPr id="362" name="直線コネクタ 361"/>
        <xdr:cNvCxnSpPr/>
      </xdr:nvCxnSpPr>
      <xdr:spPr>
        <a:xfrm>
          <a:off x="7861300" y="9215463"/>
          <a:ext cx="889000" cy="7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63" name="フローチャート: 判断 362"/>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64" name="テキスト ボックス 363"/>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128613</xdr:rowOff>
    </xdr:from>
    <xdr:to>
      <xdr:col>41</xdr:col>
      <xdr:colOff>50800</xdr:colOff>
      <xdr:row>53</xdr:row>
      <xdr:rowOff>149301</xdr:rowOff>
    </xdr:to>
    <xdr:cxnSp macro="">
      <xdr:nvCxnSpPr>
        <xdr:cNvPr id="365" name="直線コネクタ 364"/>
        <xdr:cNvCxnSpPr/>
      </xdr:nvCxnSpPr>
      <xdr:spPr>
        <a:xfrm flipV="1">
          <a:off x="6972300" y="9215463"/>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6" name="フローチャート: 判断 365"/>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7" name="テキスト ボックス 366"/>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8" name="フローチャート: 判断 367"/>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83938</xdr:rowOff>
    </xdr:from>
    <xdr:ext cx="534377" cy="259045"/>
    <xdr:sp macro="" textlink="">
      <xdr:nvSpPr>
        <xdr:cNvPr id="369" name="テキスト ボックス 368"/>
        <xdr:cNvSpPr txBox="1"/>
      </xdr:nvSpPr>
      <xdr:spPr>
        <a:xfrm>
          <a:off x="6705111" y="95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144602</xdr:rowOff>
    </xdr:from>
    <xdr:to>
      <xdr:col>55</xdr:col>
      <xdr:colOff>50800</xdr:colOff>
      <xdr:row>57</xdr:row>
      <xdr:rowOff>74752</xdr:rowOff>
    </xdr:to>
    <xdr:sp macro="" textlink="">
      <xdr:nvSpPr>
        <xdr:cNvPr id="375" name="楕円 374"/>
        <xdr:cNvSpPr/>
      </xdr:nvSpPr>
      <xdr:spPr>
        <a:xfrm>
          <a:off x="10426700" y="97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123029</xdr:rowOff>
    </xdr:from>
    <xdr:ext cx="534377" cy="259045"/>
    <xdr:sp macro="" textlink="">
      <xdr:nvSpPr>
        <xdr:cNvPr id="376" name="普通建設事業費該当値テキスト"/>
        <xdr:cNvSpPr txBox="1"/>
      </xdr:nvSpPr>
      <xdr:spPr>
        <a:xfrm>
          <a:off x="10528300" y="97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124485</xdr:rowOff>
    </xdr:from>
    <xdr:to>
      <xdr:col>50</xdr:col>
      <xdr:colOff>165100</xdr:colOff>
      <xdr:row>59</xdr:row>
      <xdr:rowOff>54635</xdr:rowOff>
    </xdr:to>
    <xdr:sp macro="" textlink="">
      <xdr:nvSpPr>
        <xdr:cNvPr id="377" name="楕円 376"/>
        <xdr:cNvSpPr/>
      </xdr:nvSpPr>
      <xdr:spPr>
        <a:xfrm>
          <a:off x="9588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45762</xdr:rowOff>
    </xdr:from>
    <xdr:ext cx="534377" cy="259045"/>
    <xdr:sp macro="" textlink="">
      <xdr:nvSpPr>
        <xdr:cNvPr id="378" name="テキスト ボックス 377"/>
        <xdr:cNvSpPr txBox="1"/>
      </xdr:nvSpPr>
      <xdr:spPr>
        <a:xfrm>
          <a:off x="9372111" y="101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166433</xdr:rowOff>
    </xdr:from>
    <xdr:to>
      <xdr:col>46</xdr:col>
      <xdr:colOff>38100</xdr:colOff>
      <xdr:row>58</xdr:row>
      <xdr:rowOff>96583</xdr:rowOff>
    </xdr:to>
    <xdr:sp macro="" textlink="">
      <xdr:nvSpPr>
        <xdr:cNvPr id="379" name="楕円 378"/>
        <xdr:cNvSpPr/>
      </xdr:nvSpPr>
      <xdr:spPr>
        <a:xfrm>
          <a:off x="8699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87710</xdr:rowOff>
    </xdr:from>
    <xdr:ext cx="534377" cy="259045"/>
    <xdr:sp macro="" textlink="">
      <xdr:nvSpPr>
        <xdr:cNvPr id="380" name="テキスト ボックス 379"/>
        <xdr:cNvSpPr txBox="1"/>
      </xdr:nvSpPr>
      <xdr:spPr>
        <a:xfrm>
          <a:off x="8483111" y="10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77813</xdr:rowOff>
    </xdr:from>
    <xdr:to>
      <xdr:col>41</xdr:col>
      <xdr:colOff>101600</xdr:colOff>
      <xdr:row>54</xdr:row>
      <xdr:rowOff>7963</xdr:rowOff>
    </xdr:to>
    <xdr:sp macro="" textlink="">
      <xdr:nvSpPr>
        <xdr:cNvPr id="381" name="楕円 380"/>
        <xdr:cNvSpPr/>
      </xdr:nvSpPr>
      <xdr:spPr>
        <a:xfrm>
          <a:off x="7810500" y="91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170540</xdr:rowOff>
    </xdr:from>
    <xdr:ext cx="534377" cy="259045"/>
    <xdr:sp macro="" textlink="">
      <xdr:nvSpPr>
        <xdr:cNvPr id="382" name="テキスト ボックス 381"/>
        <xdr:cNvSpPr txBox="1"/>
      </xdr:nvSpPr>
      <xdr:spPr>
        <a:xfrm>
          <a:off x="7594111" y="92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98501</xdr:rowOff>
    </xdr:from>
    <xdr:to>
      <xdr:col>36</xdr:col>
      <xdr:colOff>165100</xdr:colOff>
      <xdr:row>54</xdr:row>
      <xdr:rowOff>28651</xdr:rowOff>
    </xdr:to>
    <xdr:sp macro="" textlink="">
      <xdr:nvSpPr>
        <xdr:cNvPr id="383" name="楕円 382"/>
        <xdr:cNvSpPr/>
      </xdr:nvSpPr>
      <xdr:spPr>
        <a:xfrm>
          <a:off x="69215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45178</xdr:rowOff>
    </xdr:from>
    <xdr:ext cx="534377" cy="259045"/>
    <xdr:sp macro="" textlink="">
      <xdr:nvSpPr>
        <xdr:cNvPr id="384" name="テキスト ボックス 383"/>
        <xdr:cNvSpPr txBox="1"/>
      </xdr:nvSpPr>
      <xdr:spPr>
        <a:xfrm>
          <a:off x="6705111" y="89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6" name="直線コネクタ 405"/>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7" name="普通建設事業費 （ うち新規整備　）最小値テキスト"/>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8" name="直線コネクタ 407"/>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9" name="普通建設事業費 （ うち新規整備　）最大値テキスト"/>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10" name="直線コネクタ 409"/>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60833</xdr:rowOff>
    </xdr:from>
    <xdr:to>
      <xdr:col>55</xdr:col>
      <xdr:colOff>0</xdr:colOff>
      <xdr:row>77</xdr:row>
      <xdr:rowOff>12004</xdr:rowOff>
    </xdr:to>
    <xdr:cxnSp macro="">
      <xdr:nvCxnSpPr>
        <xdr:cNvPr id="411" name="直線コネクタ 410"/>
        <xdr:cNvCxnSpPr/>
      </xdr:nvCxnSpPr>
      <xdr:spPr>
        <a:xfrm flipV="1">
          <a:off x="9639300" y="13091033"/>
          <a:ext cx="8382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5925</xdr:rowOff>
    </xdr:from>
    <xdr:ext cx="469744" cy="259045"/>
    <xdr:sp macro="" textlink="">
      <xdr:nvSpPr>
        <xdr:cNvPr id="412" name="普通建設事業費 （ うち新規整備　）平均値テキスト"/>
        <xdr:cNvSpPr txBox="1"/>
      </xdr:nvSpPr>
      <xdr:spPr>
        <a:xfrm>
          <a:off x="10528300" y="1303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3" name="フローチャート: 判断 412"/>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12004</xdr:rowOff>
    </xdr:from>
    <xdr:to>
      <xdr:col>50</xdr:col>
      <xdr:colOff>114300</xdr:colOff>
      <xdr:row>77</xdr:row>
      <xdr:rowOff>105594</xdr:rowOff>
    </xdr:to>
    <xdr:cxnSp macro="">
      <xdr:nvCxnSpPr>
        <xdr:cNvPr id="414" name="直線コネクタ 413"/>
        <xdr:cNvCxnSpPr/>
      </xdr:nvCxnSpPr>
      <xdr:spPr>
        <a:xfrm flipV="1">
          <a:off x="8750300" y="13213654"/>
          <a:ext cx="889000" cy="9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5" name="フローチャート: 判断 414"/>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6" name="テキスト ボックス 415"/>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157987</xdr:rowOff>
    </xdr:from>
    <xdr:to>
      <xdr:col>45</xdr:col>
      <xdr:colOff>177800</xdr:colOff>
      <xdr:row>77</xdr:row>
      <xdr:rowOff>105594</xdr:rowOff>
    </xdr:to>
    <xdr:cxnSp macro="">
      <xdr:nvCxnSpPr>
        <xdr:cNvPr id="417" name="直線コネクタ 416"/>
        <xdr:cNvCxnSpPr/>
      </xdr:nvCxnSpPr>
      <xdr:spPr>
        <a:xfrm>
          <a:off x="7861300" y="13016737"/>
          <a:ext cx="889000" cy="2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8" name="フローチャート: 判断 417"/>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9" name="テキスト ボックス 418"/>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100152</xdr:rowOff>
    </xdr:from>
    <xdr:to>
      <xdr:col>41</xdr:col>
      <xdr:colOff>50800</xdr:colOff>
      <xdr:row>75</xdr:row>
      <xdr:rowOff>157987</xdr:rowOff>
    </xdr:to>
    <xdr:cxnSp macro="">
      <xdr:nvCxnSpPr>
        <xdr:cNvPr id="420" name="直線コネクタ 419"/>
        <xdr:cNvCxnSpPr/>
      </xdr:nvCxnSpPr>
      <xdr:spPr>
        <a:xfrm>
          <a:off x="6972300" y="12958902"/>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21" name="フローチャート: 判断 420"/>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2" name="テキスト ボックス 421"/>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3" name="フローチャート: 判断 422"/>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4" name="テキスト ボックス 423"/>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10033</xdr:rowOff>
    </xdr:from>
    <xdr:to>
      <xdr:col>55</xdr:col>
      <xdr:colOff>50800</xdr:colOff>
      <xdr:row>76</xdr:row>
      <xdr:rowOff>111633</xdr:rowOff>
    </xdr:to>
    <xdr:sp macro="" textlink="">
      <xdr:nvSpPr>
        <xdr:cNvPr id="430" name="楕円 429"/>
        <xdr:cNvSpPr/>
      </xdr:nvSpPr>
      <xdr:spPr>
        <a:xfrm>
          <a:off x="104267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32910</xdr:rowOff>
    </xdr:from>
    <xdr:ext cx="469744" cy="259045"/>
    <xdr:sp macro="" textlink="">
      <xdr:nvSpPr>
        <xdr:cNvPr id="431" name="普通建設事業費 （ うち新規整備　）該当値テキスト"/>
        <xdr:cNvSpPr txBox="1"/>
      </xdr:nvSpPr>
      <xdr:spPr>
        <a:xfrm>
          <a:off x="10528300" y="12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132654</xdr:rowOff>
    </xdr:from>
    <xdr:to>
      <xdr:col>50</xdr:col>
      <xdr:colOff>165100</xdr:colOff>
      <xdr:row>77</xdr:row>
      <xdr:rowOff>62804</xdr:rowOff>
    </xdr:to>
    <xdr:sp macro="" textlink="">
      <xdr:nvSpPr>
        <xdr:cNvPr id="432" name="楕円 431"/>
        <xdr:cNvSpPr/>
      </xdr:nvSpPr>
      <xdr:spPr>
        <a:xfrm>
          <a:off x="9588500" y="131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53931</xdr:rowOff>
    </xdr:from>
    <xdr:ext cx="469744" cy="259045"/>
    <xdr:sp macro="" textlink="">
      <xdr:nvSpPr>
        <xdr:cNvPr id="433" name="テキスト ボックス 432"/>
        <xdr:cNvSpPr txBox="1"/>
      </xdr:nvSpPr>
      <xdr:spPr>
        <a:xfrm>
          <a:off x="9404428" y="132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54794</xdr:rowOff>
    </xdr:from>
    <xdr:to>
      <xdr:col>46</xdr:col>
      <xdr:colOff>38100</xdr:colOff>
      <xdr:row>77</xdr:row>
      <xdr:rowOff>156394</xdr:rowOff>
    </xdr:to>
    <xdr:sp macro="" textlink="">
      <xdr:nvSpPr>
        <xdr:cNvPr id="434" name="楕円 433"/>
        <xdr:cNvSpPr/>
      </xdr:nvSpPr>
      <xdr:spPr>
        <a:xfrm>
          <a:off x="8699500" y="132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147521</xdr:rowOff>
    </xdr:from>
    <xdr:ext cx="469744" cy="259045"/>
    <xdr:sp macro="" textlink="">
      <xdr:nvSpPr>
        <xdr:cNvPr id="435" name="テキスト ボックス 434"/>
        <xdr:cNvSpPr txBox="1"/>
      </xdr:nvSpPr>
      <xdr:spPr>
        <a:xfrm>
          <a:off x="8515428" y="133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107188</xdr:rowOff>
    </xdr:from>
    <xdr:to>
      <xdr:col>41</xdr:col>
      <xdr:colOff>101600</xdr:colOff>
      <xdr:row>76</xdr:row>
      <xdr:rowOff>37337</xdr:rowOff>
    </xdr:to>
    <xdr:sp macro="" textlink="">
      <xdr:nvSpPr>
        <xdr:cNvPr id="436" name="楕円 435"/>
        <xdr:cNvSpPr/>
      </xdr:nvSpPr>
      <xdr:spPr>
        <a:xfrm>
          <a:off x="7810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28464</xdr:rowOff>
    </xdr:from>
    <xdr:ext cx="534377" cy="259045"/>
    <xdr:sp macro="" textlink="">
      <xdr:nvSpPr>
        <xdr:cNvPr id="437" name="テキスト ボックス 436"/>
        <xdr:cNvSpPr txBox="1"/>
      </xdr:nvSpPr>
      <xdr:spPr>
        <a:xfrm>
          <a:off x="7594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49352</xdr:rowOff>
    </xdr:from>
    <xdr:to>
      <xdr:col>36</xdr:col>
      <xdr:colOff>165100</xdr:colOff>
      <xdr:row>75</xdr:row>
      <xdr:rowOff>150952</xdr:rowOff>
    </xdr:to>
    <xdr:sp macro="" textlink="">
      <xdr:nvSpPr>
        <xdr:cNvPr id="438" name="楕円 437"/>
        <xdr:cNvSpPr/>
      </xdr:nvSpPr>
      <xdr:spPr>
        <a:xfrm>
          <a:off x="6921500" y="129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142079</xdr:rowOff>
    </xdr:from>
    <xdr:ext cx="534377" cy="259045"/>
    <xdr:sp macro="" textlink="">
      <xdr:nvSpPr>
        <xdr:cNvPr id="439" name="テキスト ボックス 438"/>
        <xdr:cNvSpPr txBox="1"/>
      </xdr:nvSpPr>
      <xdr:spPr>
        <a:xfrm>
          <a:off x="6705111" y="130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4" name="直線コネクタ 463"/>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5" name="普通建設事業費 （ うち更新整備　）最小値テキスト"/>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6" name="直線コネクタ 465"/>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7" name="普通建設事業費 （ うち更新整備　）最大値テキスト"/>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8" name="直線コネクタ 467"/>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1360</xdr:rowOff>
    </xdr:from>
    <xdr:to>
      <xdr:col>55</xdr:col>
      <xdr:colOff>0</xdr:colOff>
      <xdr:row>97</xdr:row>
      <xdr:rowOff>47231</xdr:rowOff>
    </xdr:to>
    <xdr:cxnSp macro="">
      <xdr:nvCxnSpPr>
        <xdr:cNvPr id="469" name="直線コネクタ 468"/>
        <xdr:cNvCxnSpPr/>
      </xdr:nvCxnSpPr>
      <xdr:spPr>
        <a:xfrm flipV="1">
          <a:off x="9639300" y="16460560"/>
          <a:ext cx="838200" cy="2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70" name="普通建設事業費 （ うち更新整備　）平均値テキスト"/>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71" name="フローチャート: 判断 470"/>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70586</xdr:rowOff>
    </xdr:from>
    <xdr:to>
      <xdr:col>50</xdr:col>
      <xdr:colOff>114300</xdr:colOff>
      <xdr:row>97</xdr:row>
      <xdr:rowOff>47231</xdr:rowOff>
    </xdr:to>
    <xdr:cxnSp macro="">
      <xdr:nvCxnSpPr>
        <xdr:cNvPr id="472" name="直線コネクタ 471"/>
        <xdr:cNvCxnSpPr/>
      </xdr:nvCxnSpPr>
      <xdr:spPr>
        <a:xfrm>
          <a:off x="8750300" y="16529786"/>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3" name="フローチャート: 判断 472"/>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74" name="テキスト ボックス 473"/>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153569</xdr:rowOff>
    </xdr:from>
    <xdr:to>
      <xdr:col>45</xdr:col>
      <xdr:colOff>177800</xdr:colOff>
      <xdr:row>96</xdr:row>
      <xdr:rowOff>70586</xdr:rowOff>
    </xdr:to>
    <xdr:cxnSp macro="">
      <xdr:nvCxnSpPr>
        <xdr:cNvPr id="475" name="直線コネクタ 474"/>
        <xdr:cNvCxnSpPr/>
      </xdr:nvCxnSpPr>
      <xdr:spPr>
        <a:xfrm>
          <a:off x="7861300" y="15926969"/>
          <a:ext cx="889000" cy="6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6" name="フローチャート: 判断 475"/>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7" name="テキスト ボックス 476"/>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153569</xdr:rowOff>
    </xdr:from>
    <xdr:to>
      <xdr:col>41</xdr:col>
      <xdr:colOff>50800</xdr:colOff>
      <xdr:row>93</xdr:row>
      <xdr:rowOff>88570</xdr:rowOff>
    </xdr:to>
    <xdr:cxnSp macro="">
      <xdr:nvCxnSpPr>
        <xdr:cNvPr id="478" name="直線コネクタ 477"/>
        <xdr:cNvCxnSpPr/>
      </xdr:nvCxnSpPr>
      <xdr:spPr>
        <a:xfrm flipV="1">
          <a:off x="6972300" y="15926969"/>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9" name="フローチャート: 判断 478"/>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139794</xdr:rowOff>
    </xdr:from>
    <xdr:ext cx="534377" cy="259045"/>
    <xdr:sp macro="" textlink="">
      <xdr:nvSpPr>
        <xdr:cNvPr id="480" name="テキスト ボックス 479"/>
        <xdr:cNvSpPr txBox="1"/>
      </xdr:nvSpPr>
      <xdr:spPr>
        <a:xfrm>
          <a:off x="7594111" y="16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81" name="フローチャート: 判断 480"/>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50525</xdr:rowOff>
    </xdr:from>
    <xdr:ext cx="534377" cy="259045"/>
    <xdr:sp macro="" textlink="">
      <xdr:nvSpPr>
        <xdr:cNvPr id="482" name="テキスト ボックス 481"/>
        <xdr:cNvSpPr txBox="1"/>
      </xdr:nvSpPr>
      <xdr:spPr>
        <a:xfrm>
          <a:off x="6705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122010</xdr:rowOff>
    </xdr:from>
    <xdr:to>
      <xdr:col>55</xdr:col>
      <xdr:colOff>50800</xdr:colOff>
      <xdr:row>96</xdr:row>
      <xdr:rowOff>52160</xdr:rowOff>
    </xdr:to>
    <xdr:sp macro="" textlink="">
      <xdr:nvSpPr>
        <xdr:cNvPr id="488" name="楕円 487"/>
        <xdr:cNvSpPr/>
      </xdr:nvSpPr>
      <xdr:spPr>
        <a:xfrm>
          <a:off x="10426700" y="164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100437</xdr:rowOff>
    </xdr:from>
    <xdr:ext cx="534377" cy="259045"/>
    <xdr:sp macro="" textlink="">
      <xdr:nvSpPr>
        <xdr:cNvPr id="489" name="普通建設事業費 （ うち更新整備　）該当値テキスト"/>
        <xdr:cNvSpPr txBox="1"/>
      </xdr:nvSpPr>
      <xdr:spPr>
        <a:xfrm>
          <a:off x="10528300"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167881</xdr:rowOff>
    </xdr:from>
    <xdr:to>
      <xdr:col>50</xdr:col>
      <xdr:colOff>165100</xdr:colOff>
      <xdr:row>97</xdr:row>
      <xdr:rowOff>98031</xdr:rowOff>
    </xdr:to>
    <xdr:sp macro="" textlink="">
      <xdr:nvSpPr>
        <xdr:cNvPr id="490" name="楕円 489"/>
        <xdr:cNvSpPr/>
      </xdr:nvSpPr>
      <xdr:spPr>
        <a:xfrm>
          <a:off x="9588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89158</xdr:rowOff>
    </xdr:from>
    <xdr:ext cx="534377" cy="259045"/>
    <xdr:sp macro="" textlink="">
      <xdr:nvSpPr>
        <xdr:cNvPr id="491" name="テキスト ボックス 490"/>
        <xdr:cNvSpPr txBox="1"/>
      </xdr:nvSpPr>
      <xdr:spPr>
        <a:xfrm>
          <a:off x="9372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19786</xdr:rowOff>
    </xdr:from>
    <xdr:to>
      <xdr:col>46</xdr:col>
      <xdr:colOff>38100</xdr:colOff>
      <xdr:row>96</xdr:row>
      <xdr:rowOff>121386</xdr:rowOff>
    </xdr:to>
    <xdr:sp macro="" textlink="">
      <xdr:nvSpPr>
        <xdr:cNvPr id="492" name="楕円 491"/>
        <xdr:cNvSpPr/>
      </xdr:nvSpPr>
      <xdr:spPr>
        <a:xfrm>
          <a:off x="8699500" y="1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112513</xdr:rowOff>
    </xdr:from>
    <xdr:ext cx="534377" cy="259045"/>
    <xdr:sp macro="" textlink="">
      <xdr:nvSpPr>
        <xdr:cNvPr id="493" name="テキスト ボックス 492"/>
        <xdr:cNvSpPr txBox="1"/>
      </xdr:nvSpPr>
      <xdr:spPr>
        <a:xfrm>
          <a:off x="8483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102769</xdr:rowOff>
    </xdr:from>
    <xdr:to>
      <xdr:col>41</xdr:col>
      <xdr:colOff>101600</xdr:colOff>
      <xdr:row>93</xdr:row>
      <xdr:rowOff>32919</xdr:rowOff>
    </xdr:to>
    <xdr:sp macro="" textlink="">
      <xdr:nvSpPr>
        <xdr:cNvPr id="494" name="楕円 493"/>
        <xdr:cNvSpPr/>
      </xdr:nvSpPr>
      <xdr:spPr>
        <a:xfrm>
          <a:off x="7810500" y="15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49446</xdr:rowOff>
    </xdr:from>
    <xdr:ext cx="534377" cy="259045"/>
    <xdr:sp macro="" textlink="">
      <xdr:nvSpPr>
        <xdr:cNvPr id="495" name="テキスト ボックス 494"/>
        <xdr:cNvSpPr txBox="1"/>
      </xdr:nvSpPr>
      <xdr:spPr>
        <a:xfrm>
          <a:off x="7594111" y="156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37770</xdr:rowOff>
    </xdr:from>
    <xdr:to>
      <xdr:col>36</xdr:col>
      <xdr:colOff>165100</xdr:colOff>
      <xdr:row>93</xdr:row>
      <xdr:rowOff>139370</xdr:rowOff>
    </xdr:to>
    <xdr:sp macro="" textlink="">
      <xdr:nvSpPr>
        <xdr:cNvPr id="496" name="楕円 495"/>
        <xdr:cNvSpPr/>
      </xdr:nvSpPr>
      <xdr:spPr>
        <a:xfrm>
          <a:off x="6921500" y="159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155897</xdr:rowOff>
    </xdr:from>
    <xdr:ext cx="534377" cy="259045"/>
    <xdr:sp macro="" textlink="">
      <xdr:nvSpPr>
        <xdr:cNvPr id="497" name="テキスト ボックス 496"/>
        <xdr:cNvSpPr txBox="1"/>
      </xdr:nvSpPr>
      <xdr:spPr>
        <a:xfrm>
          <a:off x="6705111" y="157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9" name="直線コネクタ 518"/>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2" name="災害復旧事業費最大値テキスト"/>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3" name="直線コネクタ 522"/>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129047</xdr:rowOff>
    </xdr:from>
    <xdr:to>
      <xdr:col>85</xdr:col>
      <xdr:colOff>127000</xdr:colOff>
      <xdr:row>38</xdr:row>
      <xdr:rowOff>137048</xdr:rowOff>
    </xdr:to>
    <xdr:cxnSp macro="">
      <xdr:nvCxnSpPr>
        <xdr:cNvPr id="524" name="直線コネクタ 523"/>
        <xdr:cNvCxnSpPr/>
      </xdr:nvCxnSpPr>
      <xdr:spPr>
        <a:xfrm>
          <a:off x="15481300" y="66441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5" name="災害復旧事業費平均値テキスト"/>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6" name="フローチャート: 判断 525"/>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119080</xdr:rowOff>
    </xdr:from>
    <xdr:to>
      <xdr:col>81</xdr:col>
      <xdr:colOff>50800</xdr:colOff>
      <xdr:row>38</xdr:row>
      <xdr:rowOff>129047</xdr:rowOff>
    </xdr:to>
    <xdr:cxnSp macro="">
      <xdr:nvCxnSpPr>
        <xdr:cNvPr id="527" name="直線コネクタ 526"/>
        <xdr:cNvCxnSpPr/>
      </xdr:nvCxnSpPr>
      <xdr:spPr>
        <a:xfrm>
          <a:off x="14592300" y="6634180"/>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8" name="フローチャート: 判断 527"/>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9" name="テキスト ボックス 528"/>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99512</xdr:rowOff>
    </xdr:from>
    <xdr:to>
      <xdr:col>76</xdr:col>
      <xdr:colOff>114300</xdr:colOff>
      <xdr:row>38</xdr:row>
      <xdr:rowOff>119080</xdr:rowOff>
    </xdr:to>
    <xdr:cxnSp macro="">
      <xdr:nvCxnSpPr>
        <xdr:cNvPr id="530" name="直線コネクタ 529"/>
        <xdr:cNvCxnSpPr/>
      </xdr:nvCxnSpPr>
      <xdr:spPr>
        <a:xfrm>
          <a:off x="13703300" y="6614612"/>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1" name="フローチャート: 判断 530"/>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2" name="テキスト ボックス 531"/>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166401</xdr:rowOff>
    </xdr:from>
    <xdr:to>
      <xdr:col>71</xdr:col>
      <xdr:colOff>177800</xdr:colOff>
      <xdr:row>38</xdr:row>
      <xdr:rowOff>99512</xdr:rowOff>
    </xdr:to>
    <xdr:cxnSp macro="">
      <xdr:nvCxnSpPr>
        <xdr:cNvPr id="533" name="直線コネクタ 532"/>
        <xdr:cNvCxnSpPr/>
      </xdr:nvCxnSpPr>
      <xdr:spPr>
        <a:xfrm>
          <a:off x="12814300" y="6510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4" name="フローチャート: 判断 533"/>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5" name="テキスト ボックス 534"/>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6" name="フローチャート: 判断 535"/>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53291</xdr:rowOff>
    </xdr:from>
    <xdr:ext cx="469744" cy="259045"/>
    <xdr:sp macro="" textlink="">
      <xdr:nvSpPr>
        <xdr:cNvPr id="537" name="テキスト ボックス 536"/>
        <xdr:cNvSpPr txBox="1"/>
      </xdr:nvSpPr>
      <xdr:spPr>
        <a:xfrm>
          <a:off x="12579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86248</xdr:rowOff>
    </xdr:from>
    <xdr:to>
      <xdr:col>85</xdr:col>
      <xdr:colOff>177800</xdr:colOff>
      <xdr:row>39</xdr:row>
      <xdr:rowOff>16398</xdr:rowOff>
    </xdr:to>
    <xdr:sp macro="" textlink="">
      <xdr:nvSpPr>
        <xdr:cNvPr id="543" name="楕円 542"/>
        <xdr:cNvSpPr/>
      </xdr:nvSpPr>
      <xdr:spPr>
        <a:xfrm>
          <a:off x="16268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1175</xdr:rowOff>
    </xdr:from>
    <xdr:ext cx="313932" cy="259045"/>
    <xdr:sp macro="" textlink="">
      <xdr:nvSpPr>
        <xdr:cNvPr id="544" name="災害復旧事業費該当値テキスト"/>
        <xdr:cNvSpPr txBox="1"/>
      </xdr:nvSpPr>
      <xdr:spPr>
        <a:xfrm>
          <a:off x="16370300" y="6516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78247</xdr:rowOff>
    </xdr:from>
    <xdr:to>
      <xdr:col>81</xdr:col>
      <xdr:colOff>101600</xdr:colOff>
      <xdr:row>39</xdr:row>
      <xdr:rowOff>8397</xdr:rowOff>
    </xdr:to>
    <xdr:sp macro="" textlink="">
      <xdr:nvSpPr>
        <xdr:cNvPr id="545" name="楕円 544"/>
        <xdr:cNvSpPr/>
      </xdr:nvSpPr>
      <xdr:spPr>
        <a:xfrm>
          <a:off x="15430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170974</xdr:rowOff>
    </xdr:from>
    <xdr:ext cx="378565" cy="259045"/>
    <xdr:sp macro="" textlink="">
      <xdr:nvSpPr>
        <xdr:cNvPr id="546" name="テキスト ボックス 545"/>
        <xdr:cNvSpPr txBox="1"/>
      </xdr:nvSpPr>
      <xdr:spPr>
        <a:xfrm>
          <a:off x="15292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68280</xdr:rowOff>
    </xdr:from>
    <xdr:to>
      <xdr:col>76</xdr:col>
      <xdr:colOff>165100</xdr:colOff>
      <xdr:row>38</xdr:row>
      <xdr:rowOff>169880</xdr:rowOff>
    </xdr:to>
    <xdr:sp macro="" textlink="">
      <xdr:nvSpPr>
        <xdr:cNvPr id="547" name="楕円 546"/>
        <xdr:cNvSpPr/>
      </xdr:nvSpPr>
      <xdr:spPr>
        <a:xfrm>
          <a:off x="14541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161007</xdr:rowOff>
    </xdr:from>
    <xdr:ext cx="378565" cy="259045"/>
    <xdr:sp macro="" textlink="">
      <xdr:nvSpPr>
        <xdr:cNvPr id="548" name="テキスト ボックス 547"/>
        <xdr:cNvSpPr txBox="1"/>
      </xdr:nvSpPr>
      <xdr:spPr>
        <a:xfrm>
          <a:off x="14403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48712</xdr:rowOff>
    </xdr:from>
    <xdr:to>
      <xdr:col>72</xdr:col>
      <xdr:colOff>38100</xdr:colOff>
      <xdr:row>38</xdr:row>
      <xdr:rowOff>150312</xdr:rowOff>
    </xdr:to>
    <xdr:sp macro="" textlink="">
      <xdr:nvSpPr>
        <xdr:cNvPr id="549" name="楕円 548"/>
        <xdr:cNvSpPr/>
      </xdr:nvSpPr>
      <xdr:spPr>
        <a:xfrm>
          <a:off x="13652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141439</xdr:rowOff>
    </xdr:from>
    <xdr:ext cx="378565" cy="259045"/>
    <xdr:sp macro="" textlink="">
      <xdr:nvSpPr>
        <xdr:cNvPr id="550" name="テキスト ボックス 549"/>
        <xdr:cNvSpPr txBox="1"/>
      </xdr:nvSpPr>
      <xdr:spPr>
        <a:xfrm>
          <a:off x="13514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115600</xdr:rowOff>
    </xdr:from>
    <xdr:to>
      <xdr:col>67</xdr:col>
      <xdr:colOff>101600</xdr:colOff>
      <xdr:row>38</xdr:row>
      <xdr:rowOff>45751</xdr:rowOff>
    </xdr:to>
    <xdr:sp macro="" textlink="">
      <xdr:nvSpPr>
        <xdr:cNvPr id="551" name="楕円 550"/>
        <xdr:cNvSpPr/>
      </xdr:nvSpPr>
      <xdr:spPr>
        <a:xfrm>
          <a:off x="12763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62277</xdr:rowOff>
    </xdr:from>
    <xdr:ext cx="469744" cy="259045"/>
    <xdr:sp macro="" textlink="">
      <xdr:nvSpPr>
        <xdr:cNvPr id="552" name="テキスト ボックス 551"/>
        <xdr:cNvSpPr txBox="1"/>
      </xdr:nvSpPr>
      <xdr:spPr>
        <a:xfrm>
          <a:off x="12579428" y="62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5" name="直線コネクタ 624"/>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6" name="公債費最小値テキスト"/>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7" name="直線コネクタ 626"/>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8" name="公債費最大値テキスト"/>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9" name="直線コネクタ 628"/>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28448</xdr:rowOff>
    </xdr:from>
    <xdr:to>
      <xdr:col>85</xdr:col>
      <xdr:colOff>127000</xdr:colOff>
      <xdr:row>75</xdr:row>
      <xdr:rowOff>157493</xdr:rowOff>
    </xdr:to>
    <xdr:cxnSp macro="">
      <xdr:nvCxnSpPr>
        <xdr:cNvPr id="630" name="直線コネクタ 629"/>
        <xdr:cNvCxnSpPr/>
      </xdr:nvCxnSpPr>
      <xdr:spPr>
        <a:xfrm>
          <a:off x="15481300" y="12887198"/>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31" name="公債費平均値テキスト"/>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2" name="フローチャート: 判断 631"/>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115373</xdr:rowOff>
    </xdr:from>
    <xdr:to>
      <xdr:col>81</xdr:col>
      <xdr:colOff>50800</xdr:colOff>
      <xdr:row>75</xdr:row>
      <xdr:rowOff>28448</xdr:rowOff>
    </xdr:to>
    <xdr:cxnSp macro="">
      <xdr:nvCxnSpPr>
        <xdr:cNvPr id="633" name="直線コネクタ 632"/>
        <xdr:cNvCxnSpPr/>
      </xdr:nvCxnSpPr>
      <xdr:spPr>
        <a:xfrm>
          <a:off x="14592300" y="12459773"/>
          <a:ext cx="8890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4" name="フローチャート: 判断 633"/>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5" name="テキスト ボックス 634"/>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115373</xdr:rowOff>
    </xdr:from>
    <xdr:to>
      <xdr:col>76</xdr:col>
      <xdr:colOff>114300</xdr:colOff>
      <xdr:row>73</xdr:row>
      <xdr:rowOff>48737</xdr:rowOff>
    </xdr:to>
    <xdr:cxnSp macro="">
      <xdr:nvCxnSpPr>
        <xdr:cNvPr id="636" name="直線コネクタ 635"/>
        <xdr:cNvCxnSpPr/>
      </xdr:nvCxnSpPr>
      <xdr:spPr>
        <a:xfrm flipV="1">
          <a:off x="13703300" y="12459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7" name="フローチャート: 判断 636"/>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38" name="テキスト ボックス 637"/>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48737</xdr:rowOff>
    </xdr:from>
    <xdr:to>
      <xdr:col>71</xdr:col>
      <xdr:colOff>177800</xdr:colOff>
      <xdr:row>75</xdr:row>
      <xdr:rowOff>59480</xdr:rowOff>
    </xdr:to>
    <xdr:cxnSp macro="">
      <xdr:nvCxnSpPr>
        <xdr:cNvPr id="639" name="直線コネクタ 638"/>
        <xdr:cNvCxnSpPr/>
      </xdr:nvCxnSpPr>
      <xdr:spPr>
        <a:xfrm flipV="1">
          <a:off x="12814300" y="12564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0" name="フローチャート: 判断 639"/>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41" name="テキスト ボックス 640"/>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2" name="フローチャート: 判断 641"/>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3" name="テキスト ボックス 642"/>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106693</xdr:rowOff>
    </xdr:from>
    <xdr:to>
      <xdr:col>85</xdr:col>
      <xdr:colOff>177800</xdr:colOff>
      <xdr:row>76</xdr:row>
      <xdr:rowOff>36843</xdr:rowOff>
    </xdr:to>
    <xdr:sp macro="" textlink="">
      <xdr:nvSpPr>
        <xdr:cNvPr id="649" name="楕円 648"/>
        <xdr:cNvSpPr/>
      </xdr:nvSpPr>
      <xdr:spPr>
        <a:xfrm>
          <a:off x="16268700" y="129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85120</xdr:rowOff>
    </xdr:from>
    <xdr:ext cx="534377" cy="259045"/>
    <xdr:sp macro="" textlink="">
      <xdr:nvSpPr>
        <xdr:cNvPr id="650" name="公債費該当値テキスト"/>
        <xdr:cNvSpPr txBox="1"/>
      </xdr:nvSpPr>
      <xdr:spPr>
        <a:xfrm>
          <a:off x="16370300"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149098</xdr:rowOff>
    </xdr:from>
    <xdr:to>
      <xdr:col>81</xdr:col>
      <xdr:colOff>101600</xdr:colOff>
      <xdr:row>75</xdr:row>
      <xdr:rowOff>79248</xdr:rowOff>
    </xdr:to>
    <xdr:sp macro="" textlink="">
      <xdr:nvSpPr>
        <xdr:cNvPr id="651" name="楕円 650"/>
        <xdr:cNvSpPr/>
      </xdr:nvSpPr>
      <xdr:spPr>
        <a:xfrm>
          <a:off x="15430500" y="128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70375</xdr:rowOff>
    </xdr:from>
    <xdr:ext cx="534377" cy="259045"/>
    <xdr:sp macro="" textlink="">
      <xdr:nvSpPr>
        <xdr:cNvPr id="652" name="テキスト ボックス 651"/>
        <xdr:cNvSpPr txBox="1"/>
      </xdr:nvSpPr>
      <xdr:spPr>
        <a:xfrm>
          <a:off x="15214111" y="129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64573</xdr:rowOff>
    </xdr:from>
    <xdr:to>
      <xdr:col>76</xdr:col>
      <xdr:colOff>165100</xdr:colOff>
      <xdr:row>72</xdr:row>
      <xdr:rowOff>166173</xdr:rowOff>
    </xdr:to>
    <xdr:sp macro="" textlink="">
      <xdr:nvSpPr>
        <xdr:cNvPr id="653" name="楕円 652"/>
        <xdr:cNvSpPr/>
      </xdr:nvSpPr>
      <xdr:spPr>
        <a:xfrm>
          <a:off x="14541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11250</xdr:rowOff>
    </xdr:from>
    <xdr:ext cx="534377" cy="259045"/>
    <xdr:sp macro="" textlink="">
      <xdr:nvSpPr>
        <xdr:cNvPr id="654" name="テキスト ボックス 653"/>
        <xdr:cNvSpPr txBox="1"/>
      </xdr:nvSpPr>
      <xdr:spPr>
        <a:xfrm>
          <a:off x="14325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169387</xdr:rowOff>
    </xdr:from>
    <xdr:to>
      <xdr:col>72</xdr:col>
      <xdr:colOff>38100</xdr:colOff>
      <xdr:row>73</xdr:row>
      <xdr:rowOff>99537</xdr:rowOff>
    </xdr:to>
    <xdr:sp macro="" textlink="">
      <xdr:nvSpPr>
        <xdr:cNvPr id="655" name="楕円 654"/>
        <xdr:cNvSpPr/>
      </xdr:nvSpPr>
      <xdr:spPr>
        <a:xfrm>
          <a:off x="13652500" y="125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116064</xdr:rowOff>
    </xdr:from>
    <xdr:ext cx="534377" cy="259045"/>
    <xdr:sp macro="" textlink="">
      <xdr:nvSpPr>
        <xdr:cNvPr id="656" name="テキスト ボックス 655"/>
        <xdr:cNvSpPr txBox="1"/>
      </xdr:nvSpPr>
      <xdr:spPr>
        <a:xfrm>
          <a:off x="13436111" y="12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8680</xdr:rowOff>
    </xdr:from>
    <xdr:to>
      <xdr:col>67</xdr:col>
      <xdr:colOff>101600</xdr:colOff>
      <xdr:row>75</xdr:row>
      <xdr:rowOff>110280</xdr:rowOff>
    </xdr:to>
    <xdr:sp macro="" textlink="">
      <xdr:nvSpPr>
        <xdr:cNvPr id="657" name="楕円 656"/>
        <xdr:cNvSpPr/>
      </xdr:nvSpPr>
      <xdr:spPr>
        <a:xfrm>
          <a:off x="12763500" y="128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101407</xdr:rowOff>
    </xdr:from>
    <xdr:ext cx="534377" cy="259045"/>
    <xdr:sp macro="" textlink="">
      <xdr:nvSpPr>
        <xdr:cNvPr id="658" name="テキスト ボックス 657"/>
        <xdr:cNvSpPr txBox="1"/>
      </xdr:nvSpPr>
      <xdr:spPr>
        <a:xfrm>
          <a:off x="12547111" y="12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15701</xdr:rowOff>
    </xdr:from>
    <xdr:to>
      <xdr:col>85</xdr:col>
      <xdr:colOff>126364</xdr:colOff>
      <xdr:row>99</xdr:row>
      <xdr:rowOff>42642</xdr:rowOff>
    </xdr:to>
    <xdr:cxnSp macro="">
      <xdr:nvCxnSpPr>
        <xdr:cNvPr id="684" name="直線コネクタ 683"/>
        <xdr:cNvCxnSpPr/>
      </xdr:nvCxnSpPr>
      <xdr:spPr>
        <a:xfrm flipV="1">
          <a:off x="16317595" y="15960551"/>
          <a:ext cx="1269" cy="105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46469</xdr:rowOff>
    </xdr:from>
    <xdr:ext cx="469744" cy="259045"/>
    <xdr:sp macro="" textlink="">
      <xdr:nvSpPr>
        <xdr:cNvPr id="685" name="積立金最小値テキスト"/>
        <xdr:cNvSpPr txBox="1"/>
      </xdr:nvSpPr>
      <xdr:spPr>
        <a:xfrm>
          <a:off x="16370300" y="170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42642</xdr:rowOff>
    </xdr:from>
    <xdr:to>
      <xdr:col>86</xdr:col>
      <xdr:colOff>25400</xdr:colOff>
      <xdr:row>99</xdr:row>
      <xdr:rowOff>42642</xdr:rowOff>
    </xdr:to>
    <xdr:cxnSp macro="">
      <xdr:nvCxnSpPr>
        <xdr:cNvPr id="686" name="直線コネクタ 685"/>
        <xdr:cNvCxnSpPr/>
      </xdr:nvCxnSpPr>
      <xdr:spPr>
        <a:xfrm>
          <a:off x="16230600" y="170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133828</xdr:rowOff>
    </xdr:from>
    <xdr:ext cx="534377" cy="259045"/>
    <xdr:sp macro="" textlink="">
      <xdr:nvSpPr>
        <xdr:cNvPr id="687" name="積立金最大値テキスト"/>
        <xdr:cNvSpPr txBox="1"/>
      </xdr:nvSpPr>
      <xdr:spPr>
        <a:xfrm>
          <a:off x="16370300" y="157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15701</xdr:rowOff>
    </xdr:from>
    <xdr:to>
      <xdr:col>86</xdr:col>
      <xdr:colOff>25400</xdr:colOff>
      <xdr:row>93</xdr:row>
      <xdr:rowOff>15701</xdr:rowOff>
    </xdr:to>
    <xdr:cxnSp macro="">
      <xdr:nvCxnSpPr>
        <xdr:cNvPr id="688" name="直線コネクタ 687"/>
        <xdr:cNvCxnSpPr/>
      </xdr:nvCxnSpPr>
      <xdr:spPr>
        <a:xfrm>
          <a:off x="16230600" y="159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25727</xdr:rowOff>
    </xdr:from>
    <xdr:to>
      <xdr:col>85</xdr:col>
      <xdr:colOff>127000</xdr:colOff>
      <xdr:row>93</xdr:row>
      <xdr:rowOff>123568</xdr:rowOff>
    </xdr:to>
    <xdr:cxnSp macro="">
      <xdr:nvCxnSpPr>
        <xdr:cNvPr id="689" name="直線コネクタ 688"/>
        <xdr:cNvCxnSpPr/>
      </xdr:nvCxnSpPr>
      <xdr:spPr>
        <a:xfrm>
          <a:off x="15481300" y="15627677"/>
          <a:ext cx="838200" cy="4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20497</xdr:rowOff>
    </xdr:from>
    <xdr:ext cx="534377" cy="259045"/>
    <xdr:sp macro="" textlink="">
      <xdr:nvSpPr>
        <xdr:cNvPr id="690" name="積立金平均値テキスト"/>
        <xdr:cNvSpPr txBox="1"/>
      </xdr:nvSpPr>
      <xdr:spPr>
        <a:xfrm>
          <a:off x="16370300" y="16479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42070</xdr:rowOff>
    </xdr:from>
    <xdr:to>
      <xdr:col>85</xdr:col>
      <xdr:colOff>177800</xdr:colOff>
      <xdr:row>96</xdr:row>
      <xdr:rowOff>143670</xdr:rowOff>
    </xdr:to>
    <xdr:sp macro="" textlink="">
      <xdr:nvSpPr>
        <xdr:cNvPr id="691" name="フローチャート: 判断 690"/>
        <xdr:cNvSpPr/>
      </xdr:nvSpPr>
      <xdr:spPr>
        <a:xfrm>
          <a:off x="16268700" y="1650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25727</xdr:rowOff>
    </xdr:from>
    <xdr:to>
      <xdr:col>81</xdr:col>
      <xdr:colOff>50800</xdr:colOff>
      <xdr:row>96</xdr:row>
      <xdr:rowOff>76836</xdr:rowOff>
    </xdr:to>
    <xdr:cxnSp macro="">
      <xdr:nvCxnSpPr>
        <xdr:cNvPr id="692" name="直線コネクタ 691"/>
        <xdr:cNvCxnSpPr/>
      </xdr:nvCxnSpPr>
      <xdr:spPr>
        <a:xfrm flipV="1">
          <a:off x="14592300" y="15627677"/>
          <a:ext cx="889000" cy="9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37694</xdr:rowOff>
    </xdr:from>
    <xdr:to>
      <xdr:col>81</xdr:col>
      <xdr:colOff>101600</xdr:colOff>
      <xdr:row>96</xdr:row>
      <xdr:rowOff>139294</xdr:rowOff>
    </xdr:to>
    <xdr:sp macro="" textlink="">
      <xdr:nvSpPr>
        <xdr:cNvPr id="693" name="フローチャート: 判断 692"/>
        <xdr:cNvSpPr/>
      </xdr:nvSpPr>
      <xdr:spPr>
        <a:xfrm>
          <a:off x="154305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130421</xdr:rowOff>
    </xdr:from>
    <xdr:ext cx="534377" cy="259045"/>
    <xdr:sp macro="" textlink="">
      <xdr:nvSpPr>
        <xdr:cNvPr id="694" name="テキスト ボックス 693"/>
        <xdr:cNvSpPr txBox="1"/>
      </xdr:nvSpPr>
      <xdr:spPr>
        <a:xfrm>
          <a:off x="15214111"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76836</xdr:rowOff>
    </xdr:from>
    <xdr:to>
      <xdr:col>76</xdr:col>
      <xdr:colOff>114300</xdr:colOff>
      <xdr:row>97</xdr:row>
      <xdr:rowOff>10280</xdr:rowOff>
    </xdr:to>
    <xdr:cxnSp macro="">
      <xdr:nvCxnSpPr>
        <xdr:cNvPr id="695" name="直線コネクタ 694"/>
        <xdr:cNvCxnSpPr/>
      </xdr:nvCxnSpPr>
      <xdr:spPr>
        <a:xfrm flipV="1">
          <a:off x="13703300" y="1653603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158525</xdr:rowOff>
    </xdr:from>
    <xdr:to>
      <xdr:col>76</xdr:col>
      <xdr:colOff>165100</xdr:colOff>
      <xdr:row>97</xdr:row>
      <xdr:rowOff>88675</xdr:rowOff>
    </xdr:to>
    <xdr:sp macro="" textlink="">
      <xdr:nvSpPr>
        <xdr:cNvPr id="696" name="フローチャート: 判断 695"/>
        <xdr:cNvSpPr/>
      </xdr:nvSpPr>
      <xdr:spPr>
        <a:xfrm>
          <a:off x="14541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79802</xdr:rowOff>
    </xdr:from>
    <xdr:ext cx="534377" cy="259045"/>
    <xdr:sp macro="" textlink="">
      <xdr:nvSpPr>
        <xdr:cNvPr id="697" name="テキスト ボックス 696"/>
        <xdr:cNvSpPr txBox="1"/>
      </xdr:nvSpPr>
      <xdr:spPr>
        <a:xfrm>
          <a:off x="14325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10280</xdr:rowOff>
    </xdr:from>
    <xdr:to>
      <xdr:col>71</xdr:col>
      <xdr:colOff>177800</xdr:colOff>
      <xdr:row>97</xdr:row>
      <xdr:rowOff>165303</xdr:rowOff>
    </xdr:to>
    <xdr:cxnSp macro="">
      <xdr:nvCxnSpPr>
        <xdr:cNvPr id="698" name="直線コネクタ 697"/>
        <xdr:cNvCxnSpPr/>
      </xdr:nvCxnSpPr>
      <xdr:spPr>
        <a:xfrm flipV="1">
          <a:off x="12814300" y="16640930"/>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530</xdr:rowOff>
    </xdr:from>
    <xdr:to>
      <xdr:col>72</xdr:col>
      <xdr:colOff>38100</xdr:colOff>
      <xdr:row>98</xdr:row>
      <xdr:rowOff>102130</xdr:rowOff>
    </xdr:to>
    <xdr:sp macro="" textlink="">
      <xdr:nvSpPr>
        <xdr:cNvPr id="699" name="フローチャート: 判断 698"/>
        <xdr:cNvSpPr/>
      </xdr:nvSpPr>
      <xdr:spPr>
        <a:xfrm>
          <a:off x="13652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93257</xdr:rowOff>
    </xdr:from>
    <xdr:ext cx="469744" cy="259045"/>
    <xdr:sp macro="" textlink="">
      <xdr:nvSpPr>
        <xdr:cNvPr id="700" name="テキスト ボックス 699"/>
        <xdr:cNvSpPr txBox="1"/>
      </xdr:nvSpPr>
      <xdr:spPr>
        <a:xfrm>
          <a:off x="13468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19242</xdr:rowOff>
    </xdr:from>
    <xdr:to>
      <xdr:col>67</xdr:col>
      <xdr:colOff>101600</xdr:colOff>
      <xdr:row>98</xdr:row>
      <xdr:rowOff>120842</xdr:rowOff>
    </xdr:to>
    <xdr:sp macro="" textlink="">
      <xdr:nvSpPr>
        <xdr:cNvPr id="701" name="フローチャート: 判断 700"/>
        <xdr:cNvSpPr/>
      </xdr:nvSpPr>
      <xdr:spPr>
        <a:xfrm>
          <a:off x="12763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111969</xdr:rowOff>
    </xdr:from>
    <xdr:ext cx="469744" cy="259045"/>
    <xdr:sp macro="" textlink="">
      <xdr:nvSpPr>
        <xdr:cNvPr id="702" name="テキスト ボックス 701"/>
        <xdr:cNvSpPr txBox="1"/>
      </xdr:nvSpPr>
      <xdr:spPr>
        <a:xfrm>
          <a:off x="12579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72768</xdr:rowOff>
    </xdr:from>
    <xdr:to>
      <xdr:col>85</xdr:col>
      <xdr:colOff>177800</xdr:colOff>
      <xdr:row>94</xdr:row>
      <xdr:rowOff>2918</xdr:rowOff>
    </xdr:to>
    <xdr:sp macro="" textlink="">
      <xdr:nvSpPr>
        <xdr:cNvPr id="708" name="楕円 707"/>
        <xdr:cNvSpPr/>
      </xdr:nvSpPr>
      <xdr:spPr>
        <a:xfrm>
          <a:off x="16268700" y="160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159145</xdr:rowOff>
    </xdr:from>
    <xdr:ext cx="534377" cy="259045"/>
    <xdr:sp macro="" textlink="">
      <xdr:nvSpPr>
        <xdr:cNvPr id="709" name="積立金該当値テキスト"/>
        <xdr:cNvSpPr txBox="1"/>
      </xdr:nvSpPr>
      <xdr:spPr>
        <a:xfrm>
          <a:off x="16370300" y="159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146377</xdr:rowOff>
    </xdr:from>
    <xdr:to>
      <xdr:col>81</xdr:col>
      <xdr:colOff>101600</xdr:colOff>
      <xdr:row>91</xdr:row>
      <xdr:rowOff>76527</xdr:rowOff>
    </xdr:to>
    <xdr:sp macro="" textlink="">
      <xdr:nvSpPr>
        <xdr:cNvPr id="710" name="楕円 709"/>
        <xdr:cNvSpPr/>
      </xdr:nvSpPr>
      <xdr:spPr>
        <a:xfrm>
          <a:off x="15430500" y="15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93054</xdr:rowOff>
    </xdr:from>
    <xdr:ext cx="534377" cy="259045"/>
    <xdr:sp macro="" textlink="">
      <xdr:nvSpPr>
        <xdr:cNvPr id="711" name="テキスト ボックス 710"/>
        <xdr:cNvSpPr txBox="1"/>
      </xdr:nvSpPr>
      <xdr:spPr>
        <a:xfrm>
          <a:off x="15214111" y="15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26036</xdr:rowOff>
    </xdr:from>
    <xdr:to>
      <xdr:col>76</xdr:col>
      <xdr:colOff>165100</xdr:colOff>
      <xdr:row>96</xdr:row>
      <xdr:rowOff>127636</xdr:rowOff>
    </xdr:to>
    <xdr:sp macro="" textlink="">
      <xdr:nvSpPr>
        <xdr:cNvPr id="712" name="楕円 711"/>
        <xdr:cNvSpPr/>
      </xdr:nvSpPr>
      <xdr:spPr>
        <a:xfrm>
          <a:off x="14541500" y="16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144163</xdr:rowOff>
    </xdr:from>
    <xdr:ext cx="534377" cy="259045"/>
    <xdr:sp macro="" textlink="">
      <xdr:nvSpPr>
        <xdr:cNvPr id="713" name="テキスト ボックス 712"/>
        <xdr:cNvSpPr txBox="1"/>
      </xdr:nvSpPr>
      <xdr:spPr>
        <a:xfrm>
          <a:off x="14325111" y="1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130930</xdr:rowOff>
    </xdr:from>
    <xdr:to>
      <xdr:col>72</xdr:col>
      <xdr:colOff>38100</xdr:colOff>
      <xdr:row>97</xdr:row>
      <xdr:rowOff>61080</xdr:rowOff>
    </xdr:to>
    <xdr:sp macro="" textlink="">
      <xdr:nvSpPr>
        <xdr:cNvPr id="714" name="楕円 713"/>
        <xdr:cNvSpPr/>
      </xdr:nvSpPr>
      <xdr:spPr>
        <a:xfrm>
          <a:off x="13652500" y="165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77607</xdr:rowOff>
    </xdr:from>
    <xdr:ext cx="534377" cy="259045"/>
    <xdr:sp macro="" textlink="">
      <xdr:nvSpPr>
        <xdr:cNvPr id="715" name="テキスト ボックス 714"/>
        <xdr:cNvSpPr txBox="1"/>
      </xdr:nvSpPr>
      <xdr:spPr>
        <a:xfrm>
          <a:off x="13436111" y="163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114503</xdr:rowOff>
    </xdr:from>
    <xdr:to>
      <xdr:col>67</xdr:col>
      <xdr:colOff>101600</xdr:colOff>
      <xdr:row>98</xdr:row>
      <xdr:rowOff>44653</xdr:rowOff>
    </xdr:to>
    <xdr:sp macro="" textlink="">
      <xdr:nvSpPr>
        <xdr:cNvPr id="716" name="楕円 715"/>
        <xdr:cNvSpPr/>
      </xdr:nvSpPr>
      <xdr:spPr>
        <a:xfrm>
          <a:off x="12763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61180</xdr:rowOff>
    </xdr:from>
    <xdr:ext cx="469744" cy="259045"/>
    <xdr:sp macro="" textlink="">
      <xdr:nvSpPr>
        <xdr:cNvPr id="717" name="テキスト ボックス 716"/>
        <xdr:cNvSpPr txBox="1"/>
      </xdr:nvSpPr>
      <xdr:spPr>
        <a:xfrm>
          <a:off x="12579428" y="16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41" name="直線コネクタ 740"/>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4" name="投資及び出資金最大値テキスト"/>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5" name="直線コネクタ 744"/>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154940</xdr:rowOff>
    </xdr:from>
    <xdr:to>
      <xdr:col>116</xdr:col>
      <xdr:colOff>63500</xdr:colOff>
      <xdr:row>38</xdr:row>
      <xdr:rowOff>156210</xdr:rowOff>
    </xdr:to>
    <xdr:cxnSp macro="">
      <xdr:nvCxnSpPr>
        <xdr:cNvPr id="746" name="直線コネクタ 745"/>
        <xdr:cNvCxnSpPr/>
      </xdr:nvCxnSpPr>
      <xdr:spPr>
        <a:xfrm>
          <a:off x="21323300" y="6670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7" name="投資及び出資金平均値テキスト"/>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8" name="フローチャート: 判断 747"/>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147447</xdr:rowOff>
    </xdr:from>
    <xdr:to>
      <xdr:col>111</xdr:col>
      <xdr:colOff>177800</xdr:colOff>
      <xdr:row>38</xdr:row>
      <xdr:rowOff>154940</xdr:rowOff>
    </xdr:to>
    <xdr:cxnSp macro="">
      <xdr:nvCxnSpPr>
        <xdr:cNvPr id="749" name="直線コネクタ 748"/>
        <xdr:cNvCxnSpPr/>
      </xdr:nvCxnSpPr>
      <xdr:spPr>
        <a:xfrm>
          <a:off x="20434300" y="666254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50" name="フローチャート: 判断 749"/>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51" name="テキスト ボックス 750"/>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138811</xdr:rowOff>
    </xdr:from>
    <xdr:to>
      <xdr:col>107</xdr:col>
      <xdr:colOff>50800</xdr:colOff>
      <xdr:row>38</xdr:row>
      <xdr:rowOff>147447</xdr:rowOff>
    </xdr:to>
    <xdr:cxnSp macro="">
      <xdr:nvCxnSpPr>
        <xdr:cNvPr id="752" name="直線コネクタ 751"/>
        <xdr:cNvCxnSpPr/>
      </xdr:nvCxnSpPr>
      <xdr:spPr>
        <a:xfrm>
          <a:off x="19545300" y="665391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3" name="フローチャート: 判断 752"/>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54" name="テキスト ボックス 753"/>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136525</xdr:rowOff>
    </xdr:from>
    <xdr:to>
      <xdr:col>102</xdr:col>
      <xdr:colOff>114300</xdr:colOff>
      <xdr:row>38</xdr:row>
      <xdr:rowOff>138811</xdr:rowOff>
    </xdr:to>
    <xdr:cxnSp macro="">
      <xdr:nvCxnSpPr>
        <xdr:cNvPr id="755" name="直線コネクタ 754"/>
        <xdr:cNvCxnSpPr/>
      </xdr:nvCxnSpPr>
      <xdr:spPr>
        <a:xfrm>
          <a:off x="18656300" y="66516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6" name="フローチャート: 判断 755"/>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7" name="テキスト ボックス 756"/>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8" name="フローチャート: 判断 757"/>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9" name="テキスト ボックス 758"/>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765" name="楕円 764"/>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378565" cy="259045"/>
    <xdr:sp macro="" textlink="">
      <xdr:nvSpPr>
        <xdr:cNvPr id="766" name="投資及び出資金該当値テキスト"/>
        <xdr:cNvSpPr txBox="1"/>
      </xdr:nvSpPr>
      <xdr:spPr>
        <a:xfrm>
          <a:off x="22212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104140</xdr:rowOff>
    </xdr:from>
    <xdr:to>
      <xdr:col>112</xdr:col>
      <xdr:colOff>38100</xdr:colOff>
      <xdr:row>39</xdr:row>
      <xdr:rowOff>34290</xdr:rowOff>
    </xdr:to>
    <xdr:sp macro="" textlink="">
      <xdr:nvSpPr>
        <xdr:cNvPr id="767" name="楕円 766"/>
        <xdr:cNvSpPr/>
      </xdr:nvSpPr>
      <xdr:spPr>
        <a:xfrm>
          <a:off x="2127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68" name="テキスト ボックス 767"/>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96647</xdr:rowOff>
    </xdr:from>
    <xdr:to>
      <xdr:col>107</xdr:col>
      <xdr:colOff>101600</xdr:colOff>
      <xdr:row>39</xdr:row>
      <xdr:rowOff>26797</xdr:rowOff>
    </xdr:to>
    <xdr:sp macro="" textlink="">
      <xdr:nvSpPr>
        <xdr:cNvPr id="769" name="楕円 768"/>
        <xdr:cNvSpPr/>
      </xdr:nvSpPr>
      <xdr:spPr>
        <a:xfrm>
          <a:off x="20383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17924</xdr:rowOff>
    </xdr:from>
    <xdr:ext cx="378565" cy="259045"/>
    <xdr:sp macro="" textlink="">
      <xdr:nvSpPr>
        <xdr:cNvPr id="770" name="テキスト ボックス 769"/>
        <xdr:cNvSpPr txBox="1"/>
      </xdr:nvSpPr>
      <xdr:spPr>
        <a:xfrm>
          <a:off x="20245017" y="67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88011</xdr:rowOff>
    </xdr:from>
    <xdr:to>
      <xdr:col>102</xdr:col>
      <xdr:colOff>165100</xdr:colOff>
      <xdr:row>39</xdr:row>
      <xdr:rowOff>18161</xdr:rowOff>
    </xdr:to>
    <xdr:sp macro="" textlink="">
      <xdr:nvSpPr>
        <xdr:cNvPr id="771" name="楕円 770"/>
        <xdr:cNvSpPr/>
      </xdr:nvSpPr>
      <xdr:spPr>
        <a:xfrm>
          <a:off x="19494500" y="6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9288</xdr:rowOff>
    </xdr:from>
    <xdr:ext cx="378565" cy="259045"/>
    <xdr:sp macro="" textlink="">
      <xdr:nvSpPr>
        <xdr:cNvPr id="772" name="テキスト ボックス 771"/>
        <xdr:cNvSpPr txBox="1"/>
      </xdr:nvSpPr>
      <xdr:spPr>
        <a:xfrm>
          <a:off x="19356017" y="66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85725</xdr:rowOff>
    </xdr:from>
    <xdr:to>
      <xdr:col>98</xdr:col>
      <xdr:colOff>38100</xdr:colOff>
      <xdr:row>39</xdr:row>
      <xdr:rowOff>15875</xdr:rowOff>
    </xdr:to>
    <xdr:sp macro="" textlink="">
      <xdr:nvSpPr>
        <xdr:cNvPr id="773" name="楕円 772"/>
        <xdr:cNvSpPr/>
      </xdr:nvSpPr>
      <xdr:spPr>
        <a:xfrm>
          <a:off x="18605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7002</xdr:rowOff>
    </xdr:from>
    <xdr:ext cx="378565" cy="259045"/>
    <xdr:sp macro="" textlink="">
      <xdr:nvSpPr>
        <xdr:cNvPr id="774" name="テキスト ボックス 773"/>
        <xdr:cNvSpPr txBox="1"/>
      </xdr:nvSpPr>
      <xdr:spPr>
        <a:xfrm>
          <a:off x="18467017" y="669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8" name="直線コネクタ 797"/>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9"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801" name="貸付金最大値テキスト"/>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2" name="直線コネクタ 801"/>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42545</xdr:rowOff>
    </xdr:to>
    <xdr:cxnSp macro="">
      <xdr:nvCxnSpPr>
        <xdr:cNvPr id="803" name="直線コネクタ 802"/>
        <xdr:cNvCxnSpPr/>
      </xdr:nvCxnSpPr>
      <xdr:spPr>
        <a:xfrm>
          <a:off x="21323300" y="10158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4" name="貸付金平均値テキスト"/>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5" name="フローチャート: 判断 804"/>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42583</xdr:rowOff>
    </xdr:to>
    <xdr:cxnSp macro="">
      <xdr:nvCxnSpPr>
        <xdr:cNvPr id="806" name="直線コネクタ 805"/>
        <xdr:cNvCxnSpPr/>
      </xdr:nvCxnSpPr>
      <xdr:spPr>
        <a:xfrm flipV="1">
          <a:off x="20434300" y="101580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7" name="フローチャート: 判断 806"/>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8" name="テキスト ボックス 807"/>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42583</xdr:rowOff>
    </xdr:to>
    <xdr:cxnSp macro="">
      <xdr:nvCxnSpPr>
        <xdr:cNvPr id="809" name="直線コネクタ 808"/>
        <xdr:cNvCxnSpPr/>
      </xdr:nvCxnSpPr>
      <xdr:spPr>
        <a:xfrm>
          <a:off x="19545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10" name="フローチャート: 判断 809"/>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11" name="テキスト ボックス 810"/>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42583</xdr:rowOff>
    </xdr:to>
    <xdr:cxnSp macro="">
      <xdr:nvCxnSpPr>
        <xdr:cNvPr id="812" name="直線コネクタ 811"/>
        <xdr:cNvCxnSpPr/>
      </xdr:nvCxnSpPr>
      <xdr:spPr>
        <a:xfrm>
          <a:off x="18656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3" name="フローチャート: 判断 812"/>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4" name="テキスト ボックス 813"/>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5" name="フローチャート: 判断 814"/>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6" name="テキスト ボックス 815"/>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22" name="楕円 821"/>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78122</xdr:rowOff>
    </xdr:from>
    <xdr:ext cx="313932" cy="259045"/>
    <xdr:sp macro="" textlink="">
      <xdr:nvSpPr>
        <xdr:cNvPr id="823" name="貸付金該当値テキスト"/>
        <xdr:cNvSpPr txBox="1"/>
      </xdr:nvSpPr>
      <xdr:spPr>
        <a:xfrm>
          <a:off x="22212300" y="1002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24" name="楕円 823"/>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84472</xdr:rowOff>
    </xdr:from>
    <xdr:ext cx="313932" cy="259045"/>
    <xdr:sp macro="" textlink="">
      <xdr:nvSpPr>
        <xdr:cNvPr id="825" name="テキスト ボックス 824"/>
        <xdr:cNvSpPr txBox="1"/>
      </xdr:nvSpPr>
      <xdr:spPr>
        <a:xfrm>
          <a:off x="21166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26" name="楕円 825"/>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27" name="テキスト ボックス 826"/>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28" name="楕円 827"/>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29" name="テキスト ボックス 828"/>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163233</xdr:rowOff>
    </xdr:from>
    <xdr:to>
      <xdr:col>98</xdr:col>
      <xdr:colOff>38100</xdr:colOff>
      <xdr:row>59</xdr:row>
      <xdr:rowOff>93383</xdr:rowOff>
    </xdr:to>
    <xdr:sp macro="" textlink="">
      <xdr:nvSpPr>
        <xdr:cNvPr id="830" name="楕円 829"/>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84510</xdr:rowOff>
    </xdr:from>
    <xdr:ext cx="313932" cy="259045"/>
    <xdr:sp macro="" textlink="">
      <xdr:nvSpPr>
        <xdr:cNvPr id="831" name="テキスト ボックス 830"/>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6" name="直線コネクタ 855"/>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7" name="繰出金最小値テキスト"/>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8" name="直線コネクタ 857"/>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9" name="繰出金最大値テキスト"/>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60" name="直線コネクタ 859"/>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6998</xdr:rowOff>
    </xdr:from>
    <xdr:to>
      <xdr:col>116</xdr:col>
      <xdr:colOff>63500</xdr:colOff>
      <xdr:row>74</xdr:row>
      <xdr:rowOff>38735</xdr:rowOff>
    </xdr:to>
    <xdr:cxnSp macro="">
      <xdr:nvCxnSpPr>
        <xdr:cNvPr id="861" name="直線コネクタ 860"/>
        <xdr:cNvCxnSpPr/>
      </xdr:nvCxnSpPr>
      <xdr:spPr>
        <a:xfrm flipV="1">
          <a:off x="21323300" y="12694298"/>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2" name="繰出金平均値テキスト"/>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3" name="フローチャート: 判断 862"/>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38735</xdr:rowOff>
    </xdr:from>
    <xdr:to>
      <xdr:col>111</xdr:col>
      <xdr:colOff>177800</xdr:colOff>
      <xdr:row>74</xdr:row>
      <xdr:rowOff>51574</xdr:rowOff>
    </xdr:to>
    <xdr:cxnSp macro="">
      <xdr:nvCxnSpPr>
        <xdr:cNvPr id="864" name="直線コネクタ 863"/>
        <xdr:cNvCxnSpPr/>
      </xdr:nvCxnSpPr>
      <xdr:spPr>
        <a:xfrm flipV="1">
          <a:off x="20434300" y="127260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5" name="フローチャート: 判断 864"/>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6" name="テキスト ボックス 865"/>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51574</xdr:rowOff>
    </xdr:from>
    <xdr:to>
      <xdr:col>107</xdr:col>
      <xdr:colOff>50800</xdr:colOff>
      <xdr:row>74</xdr:row>
      <xdr:rowOff>115697</xdr:rowOff>
    </xdr:to>
    <xdr:cxnSp macro="">
      <xdr:nvCxnSpPr>
        <xdr:cNvPr id="867" name="直線コネクタ 866"/>
        <xdr:cNvCxnSpPr/>
      </xdr:nvCxnSpPr>
      <xdr:spPr>
        <a:xfrm flipV="1">
          <a:off x="19545300" y="1273887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8" name="フローチャート: 判断 867"/>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69" name="テキスト ボックス 868"/>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115697</xdr:rowOff>
    </xdr:from>
    <xdr:to>
      <xdr:col>102</xdr:col>
      <xdr:colOff>114300</xdr:colOff>
      <xdr:row>74</xdr:row>
      <xdr:rowOff>154178</xdr:rowOff>
    </xdr:to>
    <xdr:cxnSp macro="">
      <xdr:nvCxnSpPr>
        <xdr:cNvPr id="870" name="直線コネクタ 869"/>
        <xdr:cNvCxnSpPr/>
      </xdr:nvCxnSpPr>
      <xdr:spPr>
        <a:xfrm flipV="1">
          <a:off x="18656300" y="128029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71" name="フローチャート: 判断 870"/>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2" name="テキスト ボックス 871"/>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3" name="フローチャート: 判断 872"/>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74" name="テキスト ボックス 873"/>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127648</xdr:rowOff>
    </xdr:from>
    <xdr:to>
      <xdr:col>116</xdr:col>
      <xdr:colOff>114300</xdr:colOff>
      <xdr:row>74</xdr:row>
      <xdr:rowOff>57798</xdr:rowOff>
    </xdr:to>
    <xdr:sp macro="" textlink="">
      <xdr:nvSpPr>
        <xdr:cNvPr id="880" name="楕円 879"/>
        <xdr:cNvSpPr/>
      </xdr:nvSpPr>
      <xdr:spPr>
        <a:xfrm>
          <a:off x="22110700" y="126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150525</xdr:rowOff>
    </xdr:from>
    <xdr:ext cx="534377" cy="259045"/>
    <xdr:sp macro="" textlink="">
      <xdr:nvSpPr>
        <xdr:cNvPr id="881" name="繰出金該当値テキスト"/>
        <xdr:cNvSpPr txBox="1"/>
      </xdr:nvSpPr>
      <xdr:spPr>
        <a:xfrm>
          <a:off x="22212300" y="124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159385</xdr:rowOff>
    </xdr:from>
    <xdr:to>
      <xdr:col>112</xdr:col>
      <xdr:colOff>38100</xdr:colOff>
      <xdr:row>74</xdr:row>
      <xdr:rowOff>89535</xdr:rowOff>
    </xdr:to>
    <xdr:sp macro="" textlink="">
      <xdr:nvSpPr>
        <xdr:cNvPr id="882" name="楕円 881"/>
        <xdr:cNvSpPr/>
      </xdr:nvSpPr>
      <xdr:spPr>
        <a:xfrm>
          <a:off x="21272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106062</xdr:rowOff>
    </xdr:from>
    <xdr:ext cx="534377" cy="259045"/>
    <xdr:sp macro="" textlink="">
      <xdr:nvSpPr>
        <xdr:cNvPr id="883" name="テキスト ボックス 882"/>
        <xdr:cNvSpPr txBox="1"/>
      </xdr:nvSpPr>
      <xdr:spPr>
        <a:xfrm>
          <a:off x="21056111" y="124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774</xdr:rowOff>
    </xdr:from>
    <xdr:to>
      <xdr:col>107</xdr:col>
      <xdr:colOff>101600</xdr:colOff>
      <xdr:row>74</xdr:row>
      <xdr:rowOff>102374</xdr:rowOff>
    </xdr:to>
    <xdr:sp macro="" textlink="">
      <xdr:nvSpPr>
        <xdr:cNvPr id="884" name="楕円 883"/>
        <xdr:cNvSpPr/>
      </xdr:nvSpPr>
      <xdr:spPr>
        <a:xfrm>
          <a:off x="20383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118901</xdr:rowOff>
    </xdr:from>
    <xdr:ext cx="534377" cy="259045"/>
    <xdr:sp macro="" textlink="">
      <xdr:nvSpPr>
        <xdr:cNvPr id="885" name="テキスト ボックス 884"/>
        <xdr:cNvSpPr txBox="1"/>
      </xdr:nvSpPr>
      <xdr:spPr>
        <a:xfrm>
          <a:off x="20167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64897</xdr:rowOff>
    </xdr:from>
    <xdr:to>
      <xdr:col>102</xdr:col>
      <xdr:colOff>165100</xdr:colOff>
      <xdr:row>74</xdr:row>
      <xdr:rowOff>166497</xdr:rowOff>
    </xdr:to>
    <xdr:sp macro="" textlink="">
      <xdr:nvSpPr>
        <xdr:cNvPr id="886" name="楕円 885"/>
        <xdr:cNvSpPr/>
      </xdr:nvSpPr>
      <xdr:spPr>
        <a:xfrm>
          <a:off x="19494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11574</xdr:rowOff>
    </xdr:from>
    <xdr:ext cx="534377" cy="259045"/>
    <xdr:sp macro="" textlink="">
      <xdr:nvSpPr>
        <xdr:cNvPr id="887" name="テキスト ボックス 886"/>
        <xdr:cNvSpPr txBox="1"/>
      </xdr:nvSpPr>
      <xdr:spPr>
        <a:xfrm>
          <a:off x="19278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103378</xdr:rowOff>
    </xdr:from>
    <xdr:to>
      <xdr:col>98</xdr:col>
      <xdr:colOff>38100</xdr:colOff>
      <xdr:row>75</xdr:row>
      <xdr:rowOff>33528</xdr:rowOff>
    </xdr:to>
    <xdr:sp macro="" textlink="">
      <xdr:nvSpPr>
        <xdr:cNvPr id="888" name="楕円 887"/>
        <xdr:cNvSpPr/>
      </xdr:nvSpPr>
      <xdr:spPr>
        <a:xfrm>
          <a:off x="18605500" y="127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50055</xdr:rowOff>
    </xdr:from>
    <xdr:ext cx="534377" cy="259045"/>
    <xdr:sp macro="" textlink="">
      <xdr:nvSpPr>
        <xdr:cNvPr id="889" name="テキスト ボックス 888"/>
        <xdr:cNvSpPr txBox="1"/>
      </xdr:nvSpPr>
      <xdr:spPr>
        <a:xfrm>
          <a:off x="18389111" y="125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は扶助費、補助費等が県平均、及び、類似団体平均と比較して高い点である。また、普通建設事業費においては、令和元年度までの集中投資期間終了に伴い、県平均、及び、類似団体平均と比較して低くなっている。但し、更新整備においては、老朽施設の更新が急務で、特に教育関係施設の老朽化が著しく、今後、長寿命化、施設更新の事業費の増加が見込まれる。</a:t>
          </a:r>
        </a:p>
        <a:p>
          <a:r>
            <a:rPr kumimoji="1" lang="ja-JP" altLang="en-US" sz="1300">
              <a:latin typeface="ＭＳ Ｐゴシック" panose="020B0600070205080204" pitchFamily="50" charset="-128"/>
              <a:ea typeface="ＭＳ Ｐゴシック" panose="020B0600070205080204" pitchFamily="50" charset="-128"/>
            </a:rPr>
            <a:t>　補助費等について本市は、し尿処理・常備消防を一部事務組合で行っているため、類似団体平均値より高い数値を示している。また、令和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年度は、主に物価高騰対策による給付金支給事業や商品券事業等の臨時的な事業を行ったことにより増加した。</a:t>
          </a:r>
        </a:p>
        <a:p>
          <a:r>
            <a:rPr kumimoji="1" lang="ja-JP" altLang="en-US" sz="1300">
              <a:latin typeface="ＭＳ Ｐゴシック" panose="020B0600070205080204" pitchFamily="50" charset="-128"/>
              <a:ea typeface="ＭＳ Ｐゴシック" panose="020B0600070205080204" pitchFamily="50" charset="-128"/>
            </a:rPr>
            <a:t>　積立金が令和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年度に大きく増加しているが、これは主に、本市における市民の連帯の強化、及び、地域振興に要する経費の財源を確保することを目的に、未来投資基金を新たに造成したことによるもので、令和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億円ずつ計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億円の積み立てを行うことによるものである。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52832</xdr:rowOff>
    </xdr:from>
    <xdr:to>
      <xdr:col>24</xdr:col>
      <xdr:colOff>63500</xdr:colOff>
      <xdr:row>36</xdr:row>
      <xdr:rowOff>105410</xdr:rowOff>
    </xdr:to>
    <xdr:cxnSp macro="">
      <xdr:nvCxnSpPr>
        <xdr:cNvPr id="59" name="直線コネクタ 58"/>
        <xdr:cNvCxnSpPr/>
      </xdr:nvCxnSpPr>
      <xdr:spPr>
        <a:xfrm flipV="1">
          <a:off x="3797300" y="62250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36</xdr:row>
      <xdr:rowOff>105410</xdr:rowOff>
    </xdr:to>
    <xdr:cxnSp macro="">
      <xdr:nvCxnSpPr>
        <xdr:cNvPr id="62" name="直線コネクタ 61"/>
        <xdr:cNvCxnSpPr/>
      </xdr:nvCxnSpPr>
      <xdr:spPr>
        <a:xfrm>
          <a:off x="2908300" y="547065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36</xdr:row>
      <xdr:rowOff>59690</xdr:rowOff>
    </xdr:to>
    <xdr:cxnSp macro="">
      <xdr:nvCxnSpPr>
        <xdr:cNvPr id="65" name="直線コネクタ 64"/>
        <xdr:cNvCxnSpPr/>
      </xdr:nvCxnSpPr>
      <xdr:spPr>
        <a:xfrm flipV="1">
          <a:off x="2019300" y="5470652"/>
          <a:ext cx="889000" cy="7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xdr:rowOff>
    </xdr:from>
    <xdr:to>
      <xdr:col>10</xdr:col>
      <xdr:colOff>114300</xdr:colOff>
      <xdr:row>36</xdr:row>
      <xdr:rowOff>59690</xdr:rowOff>
    </xdr:to>
    <xdr:cxnSp macro="">
      <xdr:nvCxnSpPr>
        <xdr:cNvPr id="68" name="直線コネクタ 67"/>
        <xdr:cNvCxnSpPr/>
      </xdr:nvCxnSpPr>
      <xdr:spPr>
        <a:xfrm>
          <a:off x="1130300" y="61815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78" name="楕円 77"/>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469744" cy="259045"/>
    <xdr:sp macro="" textlink="">
      <xdr:nvSpPr>
        <xdr:cNvPr id="79" name="議会費該当値テキスト"/>
        <xdr:cNvSpPr txBox="1"/>
      </xdr:nvSpPr>
      <xdr:spPr>
        <a:xfrm>
          <a:off x="4686300"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0" name="楕円 79"/>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1" name="テキスト ボックス 80"/>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104902</xdr:rowOff>
    </xdr:from>
    <xdr:to>
      <xdr:col>15</xdr:col>
      <xdr:colOff>101600</xdr:colOff>
      <xdr:row>32</xdr:row>
      <xdr:rowOff>35052</xdr:rowOff>
    </xdr:to>
    <xdr:sp macro="" textlink="">
      <xdr:nvSpPr>
        <xdr:cNvPr id="82" name="楕円 81"/>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51579</xdr:rowOff>
    </xdr:from>
    <xdr:ext cx="469744" cy="259045"/>
    <xdr:sp macro="" textlink="">
      <xdr:nvSpPr>
        <xdr:cNvPr id="83" name="テキスト ボックス 82"/>
        <xdr:cNvSpPr txBox="1"/>
      </xdr:nvSpPr>
      <xdr:spPr>
        <a:xfrm>
          <a:off x="2673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84" name="楕円 83"/>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101617</xdr:rowOff>
    </xdr:from>
    <xdr:ext cx="469744" cy="259045"/>
    <xdr:sp macro="" textlink="">
      <xdr:nvSpPr>
        <xdr:cNvPr id="85" name="テキスト ボックス 84"/>
        <xdr:cNvSpPr txBox="1"/>
      </xdr:nvSpPr>
      <xdr:spPr>
        <a:xfrm>
          <a:off x="1784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130048</xdr:rowOff>
    </xdr:from>
    <xdr:to>
      <xdr:col>6</xdr:col>
      <xdr:colOff>38100</xdr:colOff>
      <xdr:row>36</xdr:row>
      <xdr:rowOff>60198</xdr:rowOff>
    </xdr:to>
    <xdr:sp macro="" textlink="">
      <xdr:nvSpPr>
        <xdr:cNvPr id="86" name="楕円 85"/>
        <xdr:cNvSpPr/>
      </xdr:nvSpPr>
      <xdr:spPr>
        <a:xfrm>
          <a:off x="1079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51325</xdr:rowOff>
    </xdr:from>
    <xdr:ext cx="469744" cy="259045"/>
    <xdr:sp macro="" textlink="">
      <xdr:nvSpPr>
        <xdr:cNvPr id="87" name="テキスト ボックス 86"/>
        <xdr:cNvSpPr txBox="1"/>
      </xdr:nvSpPr>
      <xdr:spPr>
        <a:xfrm>
          <a:off x="895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19558</xdr:rowOff>
    </xdr:from>
    <xdr:to>
      <xdr:col>24</xdr:col>
      <xdr:colOff>63500</xdr:colOff>
      <xdr:row>57</xdr:row>
      <xdr:rowOff>30899</xdr:rowOff>
    </xdr:to>
    <xdr:cxnSp macro="">
      <xdr:nvCxnSpPr>
        <xdr:cNvPr id="117" name="直線コネクタ 116"/>
        <xdr:cNvCxnSpPr/>
      </xdr:nvCxnSpPr>
      <xdr:spPr>
        <a:xfrm>
          <a:off x="3797300" y="9620758"/>
          <a:ext cx="838200" cy="1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160604</xdr:rowOff>
    </xdr:from>
    <xdr:to>
      <xdr:col>19</xdr:col>
      <xdr:colOff>177800</xdr:colOff>
      <xdr:row>56</xdr:row>
      <xdr:rowOff>19558</xdr:rowOff>
    </xdr:to>
    <xdr:cxnSp macro="">
      <xdr:nvCxnSpPr>
        <xdr:cNvPr id="120" name="直線コネクタ 119"/>
        <xdr:cNvCxnSpPr/>
      </xdr:nvCxnSpPr>
      <xdr:spPr>
        <a:xfrm>
          <a:off x="2908300" y="8733104"/>
          <a:ext cx="889000" cy="8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143730</xdr:rowOff>
    </xdr:from>
    <xdr:ext cx="534377" cy="259045"/>
    <xdr:sp macro="" textlink="">
      <xdr:nvSpPr>
        <xdr:cNvPr id="122" name="テキスト ボックス 121"/>
        <xdr:cNvSpPr txBox="1"/>
      </xdr:nvSpPr>
      <xdr:spPr>
        <a:xfrm>
          <a:off x="3530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160604</xdr:rowOff>
    </xdr:from>
    <xdr:to>
      <xdr:col>15</xdr:col>
      <xdr:colOff>50800</xdr:colOff>
      <xdr:row>58</xdr:row>
      <xdr:rowOff>15863</xdr:rowOff>
    </xdr:to>
    <xdr:cxnSp macro="">
      <xdr:nvCxnSpPr>
        <xdr:cNvPr id="123" name="直線コネクタ 122"/>
        <xdr:cNvCxnSpPr/>
      </xdr:nvCxnSpPr>
      <xdr:spPr>
        <a:xfrm flipV="1">
          <a:off x="2019300" y="8733104"/>
          <a:ext cx="889000" cy="1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15863</xdr:rowOff>
    </xdr:from>
    <xdr:to>
      <xdr:col>10</xdr:col>
      <xdr:colOff>114300</xdr:colOff>
      <xdr:row>58</xdr:row>
      <xdr:rowOff>70815</xdr:rowOff>
    </xdr:to>
    <xdr:cxnSp macro="">
      <xdr:nvCxnSpPr>
        <xdr:cNvPr id="126" name="直線コネクタ 125"/>
        <xdr:cNvCxnSpPr/>
      </xdr:nvCxnSpPr>
      <xdr:spPr>
        <a:xfrm flipV="1">
          <a:off x="1130300" y="9959963"/>
          <a:ext cx="8890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91851</xdr:rowOff>
    </xdr:from>
    <xdr:ext cx="534377" cy="259045"/>
    <xdr:sp macro="" textlink="">
      <xdr:nvSpPr>
        <xdr:cNvPr id="128" name="テキスト ボックス 127"/>
        <xdr:cNvSpPr txBox="1"/>
      </xdr:nvSpPr>
      <xdr:spPr>
        <a:xfrm>
          <a:off x="1752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151549</xdr:rowOff>
    </xdr:from>
    <xdr:to>
      <xdr:col>24</xdr:col>
      <xdr:colOff>114300</xdr:colOff>
      <xdr:row>57</xdr:row>
      <xdr:rowOff>81699</xdr:rowOff>
    </xdr:to>
    <xdr:sp macro="" textlink="">
      <xdr:nvSpPr>
        <xdr:cNvPr id="136" name="楕円 135"/>
        <xdr:cNvSpPr/>
      </xdr:nvSpPr>
      <xdr:spPr>
        <a:xfrm>
          <a:off x="4584700" y="97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2976</xdr:rowOff>
    </xdr:from>
    <xdr:ext cx="534377" cy="259045"/>
    <xdr:sp macro="" textlink="">
      <xdr:nvSpPr>
        <xdr:cNvPr id="137" name="総務費該当値テキスト"/>
        <xdr:cNvSpPr txBox="1"/>
      </xdr:nvSpPr>
      <xdr:spPr>
        <a:xfrm>
          <a:off x="4686300" y="9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140208</xdr:rowOff>
    </xdr:from>
    <xdr:to>
      <xdr:col>20</xdr:col>
      <xdr:colOff>38100</xdr:colOff>
      <xdr:row>56</xdr:row>
      <xdr:rowOff>70358</xdr:rowOff>
    </xdr:to>
    <xdr:sp macro="" textlink="">
      <xdr:nvSpPr>
        <xdr:cNvPr id="138" name="楕円 137"/>
        <xdr:cNvSpPr/>
      </xdr:nvSpPr>
      <xdr:spPr>
        <a:xfrm>
          <a:off x="3746500" y="95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86885</xdr:rowOff>
    </xdr:from>
    <xdr:ext cx="534377" cy="259045"/>
    <xdr:sp macro="" textlink="">
      <xdr:nvSpPr>
        <xdr:cNvPr id="139" name="テキスト ボックス 138"/>
        <xdr:cNvSpPr txBox="1"/>
      </xdr:nvSpPr>
      <xdr:spPr>
        <a:xfrm>
          <a:off x="3530111" y="93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109804</xdr:rowOff>
    </xdr:from>
    <xdr:to>
      <xdr:col>15</xdr:col>
      <xdr:colOff>101600</xdr:colOff>
      <xdr:row>51</xdr:row>
      <xdr:rowOff>39954</xdr:rowOff>
    </xdr:to>
    <xdr:sp macro="" textlink="">
      <xdr:nvSpPr>
        <xdr:cNvPr id="140" name="楕円 139"/>
        <xdr:cNvSpPr/>
      </xdr:nvSpPr>
      <xdr:spPr>
        <a:xfrm>
          <a:off x="2857500" y="86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31081</xdr:rowOff>
    </xdr:from>
    <xdr:ext cx="599010" cy="259045"/>
    <xdr:sp macro="" textlink="">
      <xdr:nvSpPr>
        <xdr:cNvPr id="141" name="テキスト ボックス 140"/>
        <xdr:cNvSpPr txBox="1"/>
      </xdr:nvSpPr>
      <xdr:spPr>
        <a:xfrm>
          <a:off x="2608795" y="87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136513</xdr:rowOff>
    </xdr:from>
    <xdr:to>
      <xdr:col>10</xdr:col>
      <xdr:colOff>165100</xdr:colOff>
      <xdr:row>58</xdr:row>
      <xdr:rowOff>66663</xdr:rowOff>
    </xdr:to>
    <xdr:sp macro="" textlink="">
      <xdr:nvSpPr>
        <xdr:cNvPr id="142" name="楕円 141"/>
        <xdr:cNvSpPr/>
      </xdr:nvSpPr>
      <xdr:spPr>
        <a:xfrm>
          <a:off x="1968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83190</xdr:rowOff>
    </xdr:from>
    <xdr:ext cx="534377" cy="259045"/>
    <xdr:sp macro="" textlink="">
      <xdr:nvSpPr>
        <xdr:cNvPr id="143" name="テキスト ボックス 142"/>
        <xdr:cNvSpPr txBox="1"/>
      </xdr:nvSpPr>
      <xdr:spPr>
        <a:xfrm>
          <a:off x="1752111" y="9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20015</xdr:rowOff>
    </xdr:from>
    <xdr:to>
      <xdr:col>6</xdr:col>
      <xdr:colOff>38100</xdr:colOff>
      <xdr:row>58</xdr:row>
      <xdr:rowOff>121615</xdr:rowOff>
    </xdr:to>
    <xdr:sp macro="" textlink="">
      <xdr:nvSpPr>
        <xdr:cNvPr id="144" name="楕円 143"/>
        <xdr:cNvSpPr/>
      </xdr:nvSpPr>
      <xdr:spPr>
        <a:xfrm>
          <a:off x="10795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138142</xdr:rowOff>
    </xdr:from>
    <xdr:ext cx="534377" cy="259045"/>
    <xdr:sp macro="" textlink="">
      <xdr:nvSpPr>
        <xdr:cNvPr id="145" name="テキスト ボックス 144"/>
        <xdr:cNvSpPr txBox="1"/>
      </xdr:nvSpPr>
      <xdr:spPr>
        <a:xfrm>
          <a:off x="863111" y="97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156997</xdr:rowOff>
    </xdr:from>
    <xdr:to>
      <xdr:col>24</xdr:col>
      <xdr:colOff>63500</xdr:colOff>
      <xdr:row>72</xdr:row>
      <xdr:rowOff>21095</xdr:rowOff>
    </xdr:to>
    <xdr:cxnSp macro="">
      <xdr:nvCxnSpPr>
        <xdr:cNvPr id="175" name="直線コネクタ 174"/>
        <xdr:cNvCxnSpPr/>
      </xdr:nvCxnSpPr>
      <xdr:spPr>
        <a:xfrm>
          <a:off x="3797300" y="12158497"/>
          <a:ext cx="838200" cy="2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156997</xdr:rowOff>
    </xdr:from>
    <xdr:to>
      <xdr:col>19</xdr:col>
      <xdr:colOff>177800</xdr:colOff>
      <xdr:row>73</xdr:row>
      <xdr:rowOff>102705</xdr:rowOff>
    </xdr:to>
    <xdr:cxnSp macro="">
      <xdr:nvCxnSpPr>
        <xdr:cNvPr id="178" name="直線コネクタ 177"/>
        <xdr:cNvCxnSpPr/>
      </xdr:nvCxnSpPr>
      <xdr:spPr>
        <a:xfrm flipV="1">
          <a:off x="2908300" y="12158497"/>
          <a:ext cx="889000" cy="4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102705</xdr:rowOff>
    </xdr:from>
    <xdr:to>
      <xdr:col>15</xdr:col>
      <xdr:colOff>50800</xdr:colOff>
      <xdr:row>73</xdr:row>
      <xdr:rowOff>144196</xdr:rowOff>
    </xdr:to>
    <xdr:cxnSp macro="">
      <xdr:nvCxnSpPr>
        <xdr:cNvPr id="181" name="直線コネクタ 180"/>
        <xdr:cNvCxnSpPr/>
      </xdr:nvCxnSpPr>
      <xdr:spPr>
        <a:xfrm flipV="1">
          <a:off x="2019300" y="12618555"/>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144196</xdr:rowOff>
    </xdr:from>
    <xdr:to>
      <xdr:col>10</xdr:col>
      <xdr:colOff>114300</xdr:colOff>
      <xdr:row>74</xdr:row>
      <xdr:rowOff>79197</xdr:rowOff>
    </xdr:to>
    <xdr:cxnSp macro="">
      <xdr:nvCxnSpPr>
        <xdr:cNvPr id="184" name="直線コネクタ 183"/>
        <xdr:cNvCxnSpPr/>
      </xdr:nvCxnSpPr>
      <xdr:spPr>
        <a:xfrm flipV="1">
          <a:off x="1130300" y="12660046"/>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141745</xdr:rowOff>
    </xdr:from>
    <xdr:to>
      <xdr:col>24</xdr:col>
      <xdr:colOff>114300</xdr:colOff>
      <xdr:row>72</xdr:row>
      <xdr:rowOff>71895</xdr:rowOff>
    </xdr:to>
    <xdr:sp macro="" textlink="">
      <xdr:nvSpPr>
        <xdr:cNvPr id="194" name="楕円 193"/>
        <xdr:cNvSpPr/>
      </xdr:nvSpPr>
      <xdr:spPr>
        <a:xfrm>
          <a:off x="4584700" y="123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164622</xdr:rowOff>
    </xdr:from>
    <xdr:ext cx="599010" cy="259045"/>
    <xdr:sp macro="" textlink="">
      <xdr:nvSpPr>
        <xdr:cNvPr id="195" name="民生費該当値テキスト"/>
        <xdr:cNvSpPr txBox="1"/>
      </xdr:nvSpPr>
      <xdr:spPr>
        <a:xfrm>
          <a:off x="4686300" y="121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106197</xdr:rowOff>
    </xdr:from>
    <xdr:to>
      <xdr:col>20</xdr:col>
      <xdr:colOff>38100</xdr:colOff>
      <xdr:row>71</xdr:row>
      <xdr:rowOff>36347</xdr:rowOff>
    </xdr:to>
    <xdr:sp macro="" textlink="">
      <xdr:nvSpPr>
        <xdr:cNvPr id="196" name="楕円 195"/>
        <xdr:cNvSpPr/>
      </xdr:nvSpPr>
      <xdr:spPr>
        <a:xfrm>
          <a:off x="3746500" y="121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52874</xdr:rowOff>
    </xdr:from>
    <xdr:ext cx="599010" cy="259045"/>
    <xdr:sp macro="" textlink="">
      <xdr:nvSpPr>
        <xdr:cNvPr id="197" name="テキスト ボックス 196"/>
        <xdr:cNvSpPr txBox="1"/>
      </xdr:nvSpPr>
      <xdr:spPr>
        <a:xfrm>
          <a:off x="3497795" y="118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51905</xdr:rowOff>
    </xdr:from>
    <xdr:to>
      <xdr:col>15</xdr:col>
      <xdr:colOff>101600</xdr:colOff>
      <xdr:row>73</xdr:row>
      <xdr:rowOff>153505</xdr:rowOff>
    </xdr:to>
    <xdr:sp macro="" textlink="">
      <xdr:nvSpPr>
        <xdr:cNvPr id="198" name="楕円 197"/>
        <xdr:cNvSpPr/>
      </xdr:nvSpPr>
      <xdr:spPr>
        <a:xfrm>
          <a:off x="2857500" y="125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170032</xdr:rowOff>
    </xdr:from>
    <xdr:ext cx="599010" cy="259045"/>
    <xdr:sp macro="" textlink="">
      <xdr:nvSpPr>
        <xdr:cNvPr id="199" name="テキスト ボックス 198"/>
        <xdr:cNvSpPr txBox="1"/>
      </xdr:nvSpPr>
      <xdr:spPr>
        <a:xfrm>
          <a:off x="2608795" y="123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93396</xdr:rowOff>
    </xdr:from>
    <xdr:to>
      <xdr:col>10</xdr:col>
      <xdr:colOff>165100</xdr:colOff>
      <xdr:row>74</xdr:row>
      <xdr:rowOff>23546</xdr:rowOff>
    </xdr:to>
    <xdr:sp macro="" textlink="">
      <xdr:nvSpPr>
        <xdr:cNvPr id="200" name="楕円 199"/>
        <xdr:cNvSpPr/>
      </xdr:nvSpPr>
      <xdr:spPr>
        <a:xfrm>
          <a:off x="1968500" y="126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40073</xdr:rowOff>
    </xdr:from>
    <xdr:ext cx="599010" cy="259045"/>
    <xdr:sp macro="" textlink="">
      <xdr:nvSpPr>
        <xdr:cNvPr id="201" name="テキスト ボックス 200"/>
        <xdr:cNvSpPr txBox="1"/>
      </xdr:nvSpPr>
      <xdr:spPr>
        <a:xfrm>
          <a:off x="1719795" y="123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28397</xdr:rowOff>
    </xdr:from>
    <xdr:to>
      <xdr:col>6</xdr:col>
      <xdr:colOff>38100</xdr:colOff>
      <xdr:row>74</xdr:row>
      <xdr:rowOff>129997</xdr:rowOff>
    </xdr:to>
    <xdr:sp macro="" textlink="">
      <xdr:nvSpPr>
        <xdr:cNvPr id="202" name="楕円 201"/>
        <xdr:cNvSpPr/>
      </xdr:nvSpPr>
      <xdr:spPr>
        <a:xfrm>
          <a:off x="1079500" y="127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146524</xdr:rowOff>
    </xdr:from>
    <xdr:ext cx="599010" cy="259045"/>
    <xdr:sp macro="" textlink="">
      <xdr:nvSpPr>
        <xdr:cNvPr id="203" name="テキスト ボックス 202"/>
        <xdr:cNvSpPr txBox="1"/>
      </xdr:nvSpPr>
      <xdr:spPr>
        <a:xfrm>
          <a:off x="830795" y="1249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4" name="直線コネクタ 223"/>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5" name="衛生費最小値テキスト"/>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6" name="直線コネクタ 225"/>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7" name="衛生費最大値テキスト"/>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8" name="直線コネクタ 227"/>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113068</xdr:rowOff>
    </xdr:from>
    <xdr:to>
      <xdr:col>24</xdr:col>
      <xdr:colOff>63500</xdr:colOff>
      <xdr:row>92</xdr:row>
      <xdr:rowOff>119926</xdr:rowOff>
    </xdr:to>
    <xdr:cxnSp macro="">
      <xdr:nvCxnSpPr>
        <xdr:cNvPr id="229" name="直線コネクタ 228"/>
        <xdr:cNvCxnSpPr/>
      </xdr:nvCxnSpPr>
      <xdr:spPr>
        <a:xfrm>
          <a:off x="3797300" y="158864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0" name="衛生費平均値テキスト"/>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1" name="フローチャート: 判断 230"/>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113068</xdr:rowOff>
    </xdr:from>
    <xdr:to>
      <xdr:col>19</xdr:col>
      <xdr:colOff>177800</xdr:colOff>
      <xdr:row>97</xdr:row>
      <xdr:rowOff>96780</xdr:rowOff>
    </xdr:to>
    <xdr:cxnSp macro="">
      <xdr:nvCxnSpPr>
        <xdr:cNvPr id="232" name="直線コネクタ 231"/>
        <xdr:cNvCxnSpPr/>
      </xdr:nvCxnSpPr>
      <xdr:spPr>
        <a:xfrm flipV="1">
          <a:off x="2908300" y="15886468"/>
          <a:ext cx="889000" cy="8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3" name="フローチャート: 判断 232"/>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63612</xdr:rowOff>
    </xdr:from>
    <xdr:ext cx="534377" cy="259045"/>
    <xdr:sp macro="" textlink="">
      <xdr:nvSpPr>
        <xdr:cNvPr id="234" name="テキスト ボックス 233"/>
        <xdr:cNvSpPr txBox="1"/>
      </xdr:nvSpPr>
      <xdr:spPr>
        <a:xfrm>
          <a:off x="3530111" y="160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96780</xdr:rowOff>
    </xdr:from>
    <xdr:to>
      <xdr:col>15</xdr:col>
      <xdr:colOff>50800</xdr:colOff>
      <xdr:row>98</xdr:row>
      <xdr:rowOff>32829</xdr:rowOff>
    </xdr:to>
    <xdr:cxnSp macro="">
      <xdr:nvCxnSpPr>
        <xdr:cNvPr id="235" name="直線コネクタ 234"/>
        <xdr:cNvCxnSpPr/>
      </xdr:nvCxnSpPr>
      <xdr:spPr>
        <a:xfrm flipV="1">
          <a:off x="2019300" y="16727430"/>
          <a:ext cx="889000" cy="10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6" name="フローチャート: 判断 235"/>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7" name="テキスト ボックス 236"/>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25743</xdr:rowOff>
    </xdr:from>
    <xdr:to>
      <xdr:col>10</xdr:col>
      <xdr:colOff>114300</xdr:colOff>
      <xdr:row>98</xdr:row>
      <xdr:rowOff>32829</xdr:rowOff>
    </xdr:to>
    <xdr:cxnSp macro="">
      <xdr:nvCxnSpPr>
        <xdr:cNvPr id="238" name="直線コネクタ 237"/>
        <xdr:cNvCxnSpPr/>
      </xdr:nvCxnSpPr>
      <xdr:spPr>
        <a:xfrm>
          <a:off x="1130300" y="16827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9" name="フローチャート: 判断 238"/>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29805</xdr:rowOff>
    </xdr:from>
    <xdr:ext cx="534377" cy="259045"/>
    <xdr:sp macro="" textlink="">
      <xdr:nvSpPr>
        <xdr:cNvPr id="240" name="テキスト ボックス 239"/>
        <xdr:cNvSpPr txBox="1"/>
      </xdr:nvSpPr>
      <xdr:spPr>
        <a:xfrm>
          <a:off x="1752111" y="164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1" name="フローチャート: 判断 240"/>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85811</xdr:rowOff>
    </xdr:from>
    <xdr:ext cx="534377" cy="259045"/>
    <xdr:sp macro="" textlink="">
      <xdr:nvSpPr>
        <xdr:cNvPr id="242" name="テキスト ボックス 241"/>
        <xdr:cNvSpPr txBox="1"/>
      </xdr:nvSpPr>
      <xdr:spPr>
        <a:xfrm>
          <a:off x="863111" y="16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69126</xdr:rowOff>
    </xdr:from>
    <xdr:to>
      <xdr:col>24</xdr:col>
      <xdr:colOff>114300</xdr:colOff>
      <xdr:row>92</xdr:row>
      <xdr:rowOff>170726</xdr:rowOff>
    </xdr:to>
    <xdr:sp macro="" textlink="">
      <xdr:nvSpPr>
        <xdr:cNvPr id="248" name="楕円 247"/>
        <xdr:cNvSpPr/>
      </xdr:nvSpPr>
      <xdr:spPr>
        <a:xfrm>
          <a:off x="4584700" y="158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92003</xdr:rowOff>
    </xdr:from>
    <xdr:ext cx="534377" cy="259045"/>
    <xdr:sp macro="" textlink="">
      <xdr:nvSpPr>
        <xdr:cNvPr id="249" name="衛生費該当値テキスト"/>
        <xdr:cNvSpPr txBox="1"/>
      </xdr:nvSpPr>
      <xdr:spPr>
        <a:xfrm>
          <a:off x="4686300" y="156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62268</xdr:rowOff>
    </xdr:from>
    <xdr:to>
      <xdr:col>20</xdr:col>
      <xdr:colOff>38100</xdr:colOff>
      <xdr:row>92</xdr:row>
      <xdr:rowOff>163868</xdr:rowOff>
    </xdr:to>
    <xdr:sp macro="" textlink="">
      <xdr:nvSpPr>
        <xdr:cNvPr id="250" name="楕円 249"/>
        <xdr:cNvSpPr/>
      </xdr:nvSpPr>
      <xdr:spPr>
        <a:xfrm>
          <a:off x="3746500" y="158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8945</xdr:rowOff>
    </xdr:from>
    <xdr:ext cx="534377" cy="259045"/>
    <xdr:sp macro="" textlink="">
      <xdr:nvSpPr>
        <xdr:cNvPr id="251" name="テキスト ボックス 250"/>
        <xdr:cNvSpPr txBox="1"/>
      </xdr:nvSpPr>
      <xdr:spPr>
        <a:xfrm>
          <a:off x="3530111" y="156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45980</xdr:rowOff>
    </xdr:from>
    <xdr:to>
      <xdr:col>15</xdr:col>
      <xdr:colOff>101600</xdr:colOff>
      <xdr:row>97</xdr:row>
      <xdr:rowOff>147580</xdr:rowOff>
    </xdr:to>
    <xdr:sp macro="" textlink="">
      <xdr:nvSpPr>
        <xdr:cNvPr id="252" name="楕円 251"/>
        <xdr:cNvSpPr/>
      </xdr:nvSpPr>
      <xdr:spPr>
        <a:xfrm>
          <a:off x="2857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138707</xdr:rowOff>
    </xdr:from>
    <xdr:ext cx="534377" cy="259045"/>
    <xdr:sp macro="" textlink="">
      <xdr:nvSpPr>
        <xdr:cNvPr id="253" name="テキスト ボックス 252"/>
        <xdr:cNvSpPr txBox="1"/>
      </xdr:nvSpPr>
      <xdr:spPr>
        <a:xfrm>
          <a:off x="2641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153479</xdr:rowOff>
    </xdr:from>
    <xdr:to>
      <xdr:col>10</xdr:col>
      <xdr:colOff>165100</xdr:colOff>
      <xdr:row>98</xdr:row>
      <xdr:rowOff>83629</xdr:rowOff>
    </xdr:to>
    <xdr:sp macro="" textlink="">
      <xdr:nvSpPr>
        <xdr:cNvPr id="254" name="楕円 253"/>
        <xdr:cNvSpPr/>
      </xdr:nvSpPr>
      <xdr:spPr>
        <a:xfrm>
          <a:off x="1968500" y="16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74756</xdr:rowOff>
    </xdr:from>
    <xdr:ext cx="534377" cy="259045"/>
    <xdr:sp macro="" textlink="">
      <xdr:nvSpPr>
        <xdr:cNvPr id="255" name="テキスト ボックス 254"/>
        <xdr:cNvSpPr txBox="1"/>
      </xdr:nvSpPr>
      <xdr:spPr>
        <a:xfrm>
          <a:off x="1752111" y="168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146393</xdr:rowOff>
    </xdr:from>
    <xdr:to>
      <xdr:col>6</xdr:col>
      <xdr:colOff>38100</xdr:colOff>
      <xdr:row>98</xdr:row>
      <xdr:rowOff>76543</xdr:rowOff>
    </xdr:to>
    <xdr:sp macro="" textlink="">
      <xdr:nvSpPr>
        <xdr:cNvPr id="256" name="楕円 255"/>
        <xdr:cNvSpPr/>
      </xdr:nvSpPr>
      <xdr:spPr>
        <a:xfrm>
          <a:off x="1079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67670</xdr:rowOff>
    </xdr:from>
    <xdr:ext cx="534377" cy="259045"/>
    <xdr:sp macro="" textlink="">
      <xdr:nvSpPr>
        <xdr:cNvPr id="257" name="テキスト ボックス 256"/>
        <xdr:cNvSpPr txBox="1"/>
      </xdr:nvSpPr>
      <xdr:spPr>
        <a:xfrm>
          <a:off x="863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1" name="直線コネクタ 280"/>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2" name="労働費最小値テキスト"/>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3" name="直線コネクタ 282"/>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4"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5" name="直線コネクタ 284"/>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40831</xdr:rowOff>
    </xdr:from>
    <xdr:to>
      <xdr:col>55</xdr:col>
      <xdr:colOff>0</xdr:colOff>
      <xdr:row>38</xdr:row>
      <xdr:rowOff>59119</xdr:rowOff>
    </xdr:to>
    <xdr:cxnSp macro="">
      <xdr:nvCxnSpPr>
        <xdr:cNvPr id="286" name="直線コネクタ 285"/>
        <xdr:cNvCxnSpPr/>
      </xdr:nvCxnSpPr>
      <xdr:spPr>
        <a:xfrm flipV="1">
          <a:off x="9639300" y="655593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7" name="労働費平均値テキスト"/>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8" name="フローチャート: 判断 287"/>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50356</xdr:rowOff>
    </xdr:from>
    <xdr:to>
      <xdr:col>50</xdr:col>
      <xdr:colOff>114300</xdr:colOff>
      <xdr:row>38</xdr:row>
      <xdr:rowOff>59119</xdr:rowOff>
    </xdr:to>
    <xdr:cxnSp macro="">
      <xdr:nvCxnSpPr>
        <xdr:cNvPr id="289" name="直線コネクタ 288"/>
        <xdr:cNvCxnSpPr/>
      </xdr:nvCxnSpPr>
      <xdr:spPr>
        <a:xfrm>
          <a:off x="8750300" y="65654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0" name="フローチャート: 判断 289"/>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1" name="テキスト ボックス 290"/>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42164</xdr:rowOff>
    </xdr:from>
    <xdr:to>
      <xdr:col>45</xdr:col>
      <xdr:colOff>177800</xdr:colOff>
      <xdr:row>38</xdr:row>
      <xdr:rowOff>50356</xdr:rowOff>
    </xdr:to>
    <xdr:cxnSp macro="">
      <xdr:nvCxnSpPr>
        <xdr:cNvPr id="292" name="直線コネクタ 291"/>
        <xdr:cNvCxnSpPr/>
      </xdr:nvCxnSpPr>
      <xdr:spPr>
        <a:xfrm>
          <a:off x="7861300" y="655726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3" name="フローチャート: 判断 292"/>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4" name="テキスト ボックス 293"/>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42164</xdr:rowOff>
    </xdr:from>
    <xdr:to>
      <xdr:col>41</xdr:col>
      <xdr:colOff>50800</xdr:colOff>
      <xdr:row>38</xdr:row>
      <xdr:rowOff>71882</xdr:rowOff>
    </xdr:to>
    <xdr:cxnSp macro="">
      <xdr:nvCxnSpPr>
        <xdr:cNvPr id="295" name="直線コネクタ 294"/>
        <xdr:cNvCxnSpPr/>
      </xdr:nvCxnSpPr>
      <xdr:spPr>
        <a:xfrm flipV="1">
          <a:off x="6972300" y="65572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6" name="フローチャート: 判断 295"/>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7" name="テキスト ボックス 296"/>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8" name="フローチャート: 判断 297"/>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299" name="テキスト ボックス 298"/>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161481</xdr:rowOff>
    </xdr:from>
    <xdr:to>
      <xdr:col>55</xdr:col>
      <xdr:colOff>50800</xdr:colOff>
      <xdr:row>38</xdr:row>
      <xdr:rowOff>91631</xdr:rowOff>
    </xdr:to>
    <xdr:sp macro="" textlink="">
      <xdr:nvSpPr>
        <xdr:cNvPr id="305" name="楕円 304"/>
        <xdr:cNvSpPr/>
      </xdr:nvSpPr>
      <xdr:spPr>
        <a:xfrm>
          <a:off x="104267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76407</xdr:rowOff>
    </xdr:from>
    <xdr:ext cx="378565" cy="259045"/>
    <xdr:sp macro="" textlink="">
      <xdr:nvSpPr>
        <xdr:cNvPr id="306" name="労働費該当値テキスト"/>
        <xdr:cNvSpPr txBox="1"/>
      </xdr:nvSpPr>
      <xdr:spPr>
        <a:xfrm>
          <a:off x="10528300" y="64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8319</xdr:rowOff>
    </xdr:from>
    <xdr:to>
      <xdr:col>50</xdr:col>
      <xdr:colOff>165100</xdr:colOff>
      <xdr:row>38</xdr:row>
      <xdr:rowOff>109919</xdr:rowOff>
    </xdr:to>
    <xdr:sp macro="" textlink="">
      <xdr:nvSpPr>
        <xdr:cNvPr id="307" name="楕円 306"/>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101046</xdr:rowOff>
    </xdr:from>
    <xdr:ext cx="378565" cy="259045"/>
    <xdr:sp macro="" textlink="">
      <xdr:nvSpPr>
        <xdr:cNvPr id="308" name="テキスト ボックス 307"/>
        <xdr:cNvSpPr txBox="1"/>
      </xdr:nvSpPr>
      <xdr:spPr>
        <a:xfrm>
          <a:off x="9450017" y="661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171006</xdr:rowOff>
    </xdr:from>
    <xdr:to>
      <xdr:col>46</xdr:col>
      <xdr:colOff>38100</xdr:colOff>
      <xdr:row>38</xdr:row>
      <xdr:rowOff>101156</xdr:rowOff>
    </xdr:to>
    <xdr:sp macro="" textlink="">
      <xdr:nvSpPr>
        <xdr:cNvPr id="309" name="楕円 308"/>
        <xdr:cNvSpPr/>
      </xdr:nvSpPr>
      <xdr:spPr>
        <a:xfrm>
          <a:off x="8699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92283</xdr:rowOff>
    </xdr:from>
    <xdr:ext cx="378565" cy="259045"/>
    <xdr:sp macro="" textlink="">
      <xdr:nvSpPr>
        <xdr:cNvPr id="310" name="テキスト ボックス 309"/>
        <xdr:cNvSpPr txBox="1"/>
      </xdr:nvSpPr>
      <xdr:spPr>
        <a:xfrm>
          <a:off x="8561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162814</xdr:rowOff>
    </xdr:from>
    <xdr:to>
      <xdr:col>41</xdr:col>
      <xdr:colOff>101600</xdr:colOff>
      <xdr:row>38</xdr:row>
      <xdr:rowOff>92964</xdr:rowOff>
    </xdr:to>
    <xdr:sp macro="" textlink="">
      <xdr:nvSpPr>
        <xdr:cNvPr id="311" name="楕円 310"/>
        <xdr:cNvSpPr/>
      </xdr:nvSpPr>
      <xdr:spPr>
        <a:xfrm>
          <a:off x="7810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84091</xdr:rowOff>
    </xdr:from>
    <xdr:ext cx="378565" cy="259045"/>
    <xdr:sp macro="" textlink="">
      <xdr:nvSpPr>
        <xdr:cNvPr id="312" name="テキスト ボックス 311"/>
        <xdr:cNvSpPr txBox="1"/>
      </xdr:nvSpPr>
      <xdr:spPr>
        <a:xfrm>
          <a:off x="7672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21082</xdr:rowOff>
    </xdr:from>
    <xdr:to>
      <xdr:col>36</xdr:col>
      <xdr:colOff>165100</xdr:colOff>
      <xdr:row>38</xdr:row>
      <xdr:rowOff>122682</xdr:rowOff>
    </xdr:to>
    <xdr:sp macro="" textlink="">
      <xdr:nvSpPr>
        <xdr:cNvPr id="313" name="楕円 312"/>
        <xdr:cNvSpPr/>
      </xdr:nvSpPr>
      <xdr:spPr>
        <a:xfrm>
          <a:off x="6921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113809</xdr:rowOff>
    </xdr:from>
    <xdr:ext cx="378565" cy="259045"/>
    <xdr:sp macro="" textlink="">
      <xdr:nvSpPr>
        <xdr:cNvPr id="314" name="テキスト ボックス 313"/>
        <xdr:cNvSpPr txBox="1"/>
      </xdr:nvSpPr>
      <xdr:spPr>
        <a:xfrm>
          <a:off x="6783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6" name="直線コネクタ 335"/>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7" name="農林水産業費最小値テキスト"/>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8" name="直線コネクタ 337"/>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9" name="農林水産業費最大値テキスト"/>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0" name="直線コネクタ 339"/>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76378</xdr:rowOff>
    </xdr:from>
    <xdr:to>
      <xdr:col>55</xdr:col>
      <xdr:colOff>0</xdr:colOff>
      <xdr:row>56</xdr:row>
      <xdr:rowOff>6792</xdr:rowOff>
    </xdr:to>
    <xdr:cxnSp macro="">
      <xdr:nvCxnSpPr>
        <xdr:cNvPr id="341" name="直線コネクタ 340"/>
        <xdr:cNvCxnSpPr/>
      </xdr:nvCxnSpPr>
      <xdr:spPr>
        <a:xfrm flipV="1">
          <a:off x="9639300" y="9506128"/>
          <a:ext cx="8382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2" name="農林水産業費平均値テキスト"/>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3" name="フローチャート: 判断 342"/>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108610</xdr:rowOff>
    </xdr:from>
    <xdr:to>
      <xdr:col>50</xdr:col>
      <xdr:colOff>114300</xdr:colOff>
      <xdr:row>56</xdr:row>
      <xdr:rowOff>6792</xdr:rowOff>
    </xdr:to>
    <xdr:cxnSp macro="">
      <xdr:nvCxnSpPr>
        <xdr:cNvPr id="344" name="直線コネクタ 343"/>
        <xdr:cNvCxnSpPr/>
      </xdr:nvCxnSpPr>
      <xdr:spPr>
        <a:xfrm>
          <a:off x="8750300" y="9538360"/>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5" name="フローチャート: 判断 344"/>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6" name="テキスト ボックス 345"/>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108610</xdr:rowOff>
    </xdr:from>
    <xdr:to>
      <xdr:col>45</xdr:col>
      <xdr:colOff>177800</xdr:colOff>
      <xdr:row>55</xdr:row>
      <xdr:rowOff>165166</xdr:rowOff>
    </xdr:to>
    <xdr:cxnSp macro="">
      <xdr:nvCxnSpPr>
        <xdr:cNvPr id="347" name="直線コネクタ 346"/>
        <xdr:cNvCxnSpPr/>
      </xdr:nvCxnSpPr>
      <xdr:spPr>
        <a:xfrm flipV="1">
          <a:off x="7861300" y="9538360"/>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8" name="フローチャート: 判断 347"/>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49" name="テキスト ボックス 348"/>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165166</xdr:rowOff>
    </xdr:from>
    <xdr:to>
      <xdr:col>41</xdr:col>
      <xdr:colOff>50800</xdr:colOff>
      <xdr:row>56</xdr:row>
      <xdr:rowOff>6334</xdr:rowOff>
    </xdr:to>
    <xdr:cxnSp macro="">
      <xdr:nvCxnSpPr>
        <xdr:cNvPr id="350" name="直線コネクタ 349"/>
        <xdr:cNvCxnSpPr/>
      </xdr:nvCxnSpPr>
      <xdr:spPr>
        <a:xfrm flipV="1">
          <a:off x="6972300" y="959491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1" name="フローチャート: 判断 350"/>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2" name="テキスト ボックス 351"/>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3" name="フローチャート: 判断 352"/>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4" name="テキスト ボックス 353"/>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25578</xdr:rowOff>
    </xdr:from>
    <xdr:to>
      <xdr:col>55</xdr:col>
      <xdr:colOff>50800</xdr:colOff>
      <xdr:row>55</xdr:row>
      <xdr:rowOff>127178</xdr:rowOff>
    </xdr:to>
    <xdr:sp macro="" textlink="">
      <xdr:nvSpPr>
        <xdr:cNvPr id="360" name="楕円 359"/>
        <xdr:cNvSpPr/>
      </xdr:nvSpPr>
      <xdr:spPr>
        <a:xfrm>
          <a:off x="104267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48455</xdr:rowOff>
    </xdr:from>
    <xdr:ext cx="534377" cy="259045"/>
    <xdr:sp macro="" textlink="">
      <xdr:nvSpPr>
        <xdr:cNvPr id="361" name="農林水産業費該当値テキスト"/>
        <xdr:cNvSpPr txBox="1"/>
      </xdr:nvSpPr>
      <xdr:spPr>
        <a:xfrm>
          <a:off x="10528300"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127442</xdr:rowOff>
    </xdr:from>
    <xdr:to>
      <xdr:col>50</xdr:col>
      <xdr:colOff>165100</xdr:colOff>
      <xdr:row>56</xdr:row>
      <xdr:rowOff>57592</xdr:rowOff>
    </xdr:to>
    <xdr:sp macro="" textlink="">
      <xdr:nvSpPr>
        <xdr:cNvPr id="362" name="楕円 361"/>
        <xdr:cNvSpPr/>
      </xdr:nvSpPr>
      <xdr:spPr>
        <a:xfrm>
          <a:off x="9588500" y="95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74119</xdr:rowOff>
    </xdr:from>
    <xdr:ext cx="534377" cy="259045"/>
    <xdr:sp macro="" textlink="">
      <xdr:nvSpPr>
        <xdr:cNvPr id="363" name="テキスト ボックス 362"/>
        <xdr:cNvSpPr txBox="1"/>
      </xdr:nvSpPr>
      <xdr:spPr>
        <a:xfrm>
          <a:off x="9372111" y="93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57810</xdr:rowOff>
    </xdr:from>
    <xdr:to>
      <xdr:col>46</xdr:col>
      <xdr:colOff>38100</xdr:colOff>
      <xdr:row>55</xdr:row>
      <xdr:rowOff>159410</xdr:rowOff>
    </xdr:to>
    <xdr:sp macro="" textlink="">
      <xdr:nvSpPr>
        <xdr:cNvPr id="364" name="楕円 363"/>
        <xdr:cNvSpPr/>
      </xdr:nvSpPr>
      <xdr:spPr>
        <a:xfrm>
          <a:off x="8699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4487</xdr:rowOff>
    </xdr:from>
    <xdr:ext cx="534377" cy="259045"/>
    <xdr:sp macro="" textlink="">
      <xdr:nvSpPr>
        <xdr:cNvPr id="365" name="テキスト ボックス 364"/>
        <xdr:cNvSpPr txBox="1"/>
      </xdr:nvSpPr>
      <xdr:spPr>
        <a:xfrm>
          <a:off x="8483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114366</xdr:rowOff>
    </xdr:from>
    <xdr:to>
      <xdr:col>41</xdr:col>
      <xdr:colOff>101600</xdr:colOff>
      <xdr:row>56</xdr:row>
      <xdr:rowOff>44516</xdr:rowOff>
    </xdr:to>
    <xdr:sp macro="" textlink="">
      <xdr:nvSpPr>
        <xdr:cNvPr id="366" name="楕円 365"/>
        <xdr:cNvSpPr/>
      </xdr:nvSpPr>
      <xdr:spPr>
        <a:xfrm>
          <a:off x="7810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61043</xdr:rowOff>
    </xdr:from>
    <xdr:ext cx="534377" cy="259045"/>
    <xdr:sp macro="" textlink="">
      <xdr:nvSpPr>
        <xdr:cNvPr id="367" name="テキスト ボックス 366"/>
        <xdr:cNvSpPr txBox="1"/>
      </xdr:nvSpPr>
      <xdr:spPr>
        <a:xfrm>
          <a:off x="7594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126984</xdr:rowOff>
    </xdr:from>
    <xdr:to>
      <xdr:col>36</xdr:col>
      <xdr:colOff>165100</xdr:colOff>
      <xdr:row>56</xdr:row>
      <xdr:rowOff>57134</xdr:rowOff>
    </xdr:to>
    <xdr:sp macro="" textlink="">
      <xdr:nvSpPr>
        <xdr:cNvPr id="368" name="楕円 367"/>
        <xdr:cNvSpPr/>
      </xdr:nvSpPr>
      <xdr:spPr>
        <a:xfrm>
          <a:off x="6921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73661</xdr:rowOff>
    </xdr:from>
    <xdr:ext cx="534377" cy="259045"/>
    <xdr:sp macro="" textlink="">
      <xdr:nvSpPr>
        <xdr:cNvPr id="369" name="テキスト ボックス 368"/>
        <xdr:cNvSpPr txBox="1"/>
      </xdr:nvSpPr>
      <xdr:spPr>
        <a:xfrm>
          <a:off x="6705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5" name="直線コネクタ 394"/>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6"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7" name="直線コネクタ 396"/>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8" name="商工費最大値テキスト"/>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9" name="直線コネクタ 398"/>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161907</xdr:rowOff>
    </xdr:from>
    <xdr:to>
      <xdr:col>55</xdr:col>
      <xdr:colOff>0</xdr:colOff>
      <xdr:row>75</xdr:row>
      <xdr:rowOff>146362</xdr:rowOff>
    </xdr:to>
    <xdr:cxnSp macro="">
      <xdr:nvCxnSpPr>
        <xdr:cNvPr id="400" name="直線コネクタ 399"/>
        <xdr:cNvCxnSpPr/>
      </xdr:nvCxnSpPr>
      <xdr:spPr>
        <a:xfrm flipV="1">
          <a:off x="9639300" y="12849207"/>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1" name="商工費平均値テキスト"/>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2" name="フローチャート: 判断 401"/>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80101</xdr:rowOff>
    </xdr:from>
    <xdr:to>
      <xdr:col>50</xdr:col>
      <xdr:colOff>114300</xdr:colOff>
      <xdr:row>75</xdr:row>
      <xdr:rowOff>146362</xdr:rowOff>
    </xdr:to>
    <xdr:cxnSp macro="">
      <xdr:nvCxnSpPr>
        <xdr:cNvPr id="403" name="直線コネクタ 402"/>
        <xdr:cNvCxnSpPr/>
      </xdr:nvCxnSpPr>
      <xdr:spPr>
        <a:xfrm>
          <a:off x="8750300" y="12938851"/>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4" name="フローチャート: 判断 403"/>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5" name="テキスト ボックス 404"/>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80101</xdr:rowOff>
    </xdr:from>
    <xdr:to>
      <xdr:col>45</xdr:col>
      <xdr:colOff>177800</xdr:colOff>
      <xdr:row>76</xdr:row>
      <xdr:rowOff>150476</xdr:rowOff>
    </xdr:to>
    <xdr:cxnSp macro="">
      <xdr:nvCxnSpPr>
        <xdr:cNvPr id="406" name="直線コネクタ 405"/>
        <xdr:cNvCxnSpPr/>
      </xdr:nvCxnSpPr>
      <xdr:spPr>
        <a:xfrm flipV="1">
          <a:off x="7861300" y="12938851"/>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7" name="フローチャート: 判断 406"/>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8" name="テキスト ボックス 407"/>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150476</xdr:rowOff>
    </xdr:from>
    <xdr:to>
      <xdr:col>41</xdr:col>
      <xdr:colOff>50800</xdr:colOff>
      <xdr:row>77</xdr:row>
      <xdr:rowOff>44962</xdr:rowOff>
    </xdr:to>
    <xdr:cxnSp macro="">
      <xdr:nvCxnSpPr>
        <xdr:cNvPr id="409" name="直線コネクタ 408"/>
        <xdr:cNvCxnSpPr/>
      </xdr:nvCxnSpPr>
      <xdr:spPr>
        <a:xfrm flipV="1">
          <a:off x="6972300" y="13180676"/>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0" name="フローチャート: 判断 409"/>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1" name="テキスト ボックス 410"/>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2" name="フローチャート: 判断 411"/>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3" name="テキスト ボックス 412"/>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111107</xdr:rowOff>
    </xdr:from>
    <xdr:to>
      <xdr:col>55</xdr:col>
      <xdr:colOff>50800</xdr:colOff>
      <xdr:row>75</xdr:row>
      <xdr:rowOff>41257</xdr:rowOff>
    </xdr:to>
    <xdr:sp macro="" textlink="">
      <xdr:nvSpPr>
        <xdr:cNvPr id="419" name="楕円 418"/>
        <xdr:cNvSpPr/>
      </xdr:nvSpPr>
      <xdr:spPr>
        <a:xfrm>
          <a:off x="10426700" y="12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133984</xdr:rowOff>
    </xdr:from>
    <xdr:ext cx="534377" cy="259045"/>
    <xdr:sp macro="" textlink="">
      <xdr:nvSpPr>
        <xdr:cNvPr id="420" name="商工費該当値テキスト"/>
        <xdr:cNvSpPr txBox="1"/>
      </xdr:nvSpPr>
      <xdr:spPr>
        <a:xfrm>
          <a:off x="10528300" y="12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95562</xdr:rowOff>
    </xdr:from>
    <xdr:to>
      <xdr:col>50</xdr:col>
      <xdr:colOff>165100</xdr:colOff>
      <xdr:row>76</xdr:row>
      <xdr:rowOff>25713</xdr:rowOff>
    </xdr:to>
    <xdr:sp macro="" textlink="">
      <xdr:nvSpPr>
        <xdr:cNvPr id="421" name="楕円 420"/>
        <xdr:cNvSpPr/>
      </xdr:nvSpPr>
      <xdr:spPr>
        <a:xfrm>
          <a:off x="9588500" y="12954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42239</xdr:rowOff>
    </xdr:from>
    <xdr:ext cx="534377" cy="259045"/>
    <xdr:sp macro="" textlink="">
      <xdr:nvSpPr>
        <xdr:cNvPr id="422" name="テキスト ボックス 421"/>
        <xdr:cNvSpPr txBox="1"/>
      </xdr:nvSpPr>
      <xdr:spPr>
        <a:xfrm>
          <a:off x="9372111" y="127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29301</xdr:rowOff>
    </xdr:from>
    <xdr:to>
      <xdr:col>46</xdr:col>
      <xdr:colOff>38100</xdr:colOff>
      <xdr:row>75</xdr:row>
      <xdr:rowOff>130901</xdr:rowOff>
    </xdr:to>
    <xdr:sp macro="" textlink="">
      <xdr:nvSpPr>
        <xdr:cNvPr id="423" name="楕円 422"/>
        <xdr:cNvSpPr/>
      </xdr:nvSpPr>
      <xdr:spPr>
        <a:xfrm>
          <a:off x="8699500" y="12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147428</xdr:rowOff>
    </xdr:from>
    <xdr:ext cx="534377" cy="259045"/>
    <xdr:sp macro="" textlink="">
      <xdr:nvSpPr>
        <xdr:cNvPr id="424" name="テキスト ボックス 423"/>
        <xdr:cNvSpPr txBox="1"/>
      </xdr:nvSpPr>
      <xdr:spPr>
        <a:xfrm>
          <a:off x="8483111" y="126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99676</xdr:rowOff>
    </xdr:from>
    <xdr:to>
      <xdr:col>41</xdr:col>
      <xdr:colOff>101600</xdr:colOff>
      <xdr:row>77</xdr:row>
      <xdr:rowOff>29826</xdr:rowOff>
    </xdr:to>
    <xdr:sp macro="" textlink="">
      <xdr:nvSpPr>
        <xdr:cNvPr id="425" name="楕円 424"/>
        <xdr:cNvSpPr/>
      </xdr:nvSpPr>
      <xdr:spPr>
        <a:xfrm>
          <a:off x="78105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46354</xdr:rowOff>
    </xdr:from>
    <xdr:ext cx="534377" cy="259045"/>
    <xdr:sp macro="" textlink="">
      <xdr:nvSpPr>
        <xdr:cNvPr id="426" name="テキスト ボックス 425"/>
        <xdr:cNvSpPr txBox="1"/>
      </xdr:nvSpPr>
      <xdr:spPr>
        <a:xfrm>
          <a:off x="7594111" y="12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165612</xdr:rowOff>
    </xdr:from>
    <xdr:to>
      <xdr:col>36</xdr:col>
      <xdr:colOff>165100</xdr:colOff>
      <xdr:row>77</xdr:row>
      <xdr:rowOff>95762</xdr:rowOff>
    </xdr:to>
    <xdr:sp macro="" textlink="">
      <xdr:nvSpPr>
        <xdr:cNvPr id="427" name="楕円 426"/>
        <xdr:cNvSpPr/>
      </xdr:nvSpPr>
      <xdr:spPr>
        <a:xfrm>
          <a:off x="6921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86889</xdr:rowOff>
    </xdr:from>
    <xdr:ext cx="534377" cy="259045"/>
    <xdr:sp macro="" textlink="">
      <xdr:nvSpPr>
        <xdr:cNvPr id="428" name="テキスト ボックス 427"/>
        <xdr:cNvSpPr txBox="1"/>
      </xdr:nvSpPr>
      <xdr:spPr>
        <a:xfrm>
          <a:off x="6705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1" name="直線コネクタ 450"/>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2" name="土木費最小値テキスト"/>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3" name="直線コネクタ 452"/>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4" name="土木費最大値テキスト"/>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5" name="直線コネクタ 454"/>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168915</xdr:rowOff>
    </xdr:from>
    <xdr:to>
      <xdr:col>55</xdr:col>
      <xdr:colOff>0</xdr:colOff>
      <xdr:row>96</xdr:row>
      <xdr:rowOff>6152</xdr:rowOff>
    </xdr:to>
    <xdr:cxnSp macro="">
      <xdr:nvCxnSpPr>
        <xdr:cNvPr id="456" name="直線コネクタ 455"/>
        <xdr:cNvCxnSpPr/>
      </xdr:nvCxnSpPr>
      <xdr:spPr>
        <a:xfrm flipV="1">
          <a:off x="9639300" y="16285215"/>
          <a:ext cx="838200" cy="1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57" name="土木費平均値テキスト"/>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8" name="フローチャート: 判断 457"/>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6152</xdr:rowOff>
    </xdr:from>
    <xdr:to>
      <xdr:col>50</xdr:col>
      <xdr:colOff>114300</xdr:colOff>
      <xdr:row>96</xdr:row>
      <xdr:rowOff>11455</xdr:rowOff>
    </xdr:to>
    <xdr:cxnSp macro="">
      <xdr:nvCxnSpPr>
        <xdr:cNvPr id="459" name="直線コネクタ 458"/>
        <xdr:cNvCxnSpPr/>
      </xdr:nvCxnSpPr>
      <xdr:spPr>
        <a:xfrm flipV="1">
          <a:off x="8750300" y="16465352"/>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0" name="フローチャート: 判断 459"/>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1" name="テキスト ボックス 460"/>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11455</xdr:rowOff>
    </xdr:from>
    <xdr:to>
      <xdr:col>45</xdr:col>
      <xdr:colOff>177800</xdr:colOff>
      <xdr:row>96</xdr:row>
      <xdr:rowOff>75829</xdr:rowOff>
    </xdr:to>
    <xdr:cxnSp macro="">
      <xdr:nvCxnSpPr>
        <xdr:cNvPr id="462" name="直線コネクタ 461"/>
        <xdr:cNvCxnSpPr/>
      </xdr:nvCxnSpPr>
      <xdr:spPr>
        <a:xfrm flipV="1">
          <a:off x="7861300" y="1647065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3" name="フローチャート: 判断 462"/>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4" name="テキスト ボックス 463"/>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75829</xdr:rowOff>
    </xdr:from>
    <xdr:to>
      <xdr:col>41</xdr:col>
      <xdr:colOff>50800</xdr:colOff>
      <xdr:row>96</xdr:row>
      <xdr:rowOff>165167</xdr:rowOff>
    </xdr:to>
    <xdr:cxnSp macro="">
      <xdr:nvCxnSpPr>
        <xdr:cNvPr id="465" name="直線コネクタ 464"/>
        <xdr:cNvCxnSpPr/>
      </xdr:nvCxnSpPr>
      <xdr:spPr>
        <a:xfrm flipV="1">
          <a:off x="6972300" y="16535029"/>
          <a:ext cx="889000" cy="8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6" name="フローチャート: 判断 465"/>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7" name="テキスト ボックス 466"/>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8" name="フローチャート: 判断 467"/>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69" name="テキスト ボックス 468"/>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118115</xdr:rowOff>
    </xdr:from>
    <xdr:to>
      <xdr:col>55</xdr:col>
      <xdr:colOff>50800</xdr:colOff>
      <xdr:row>95</xdr:row>
      <xdr:rowOff>48265</xdr:rowOff>
    </xdr:to>
    <xdr:sp macro="" textlink="">
      <xdr:nvSpPr>
        <xdr:cNvPr id="475" name="楕円 474"/>
        <xdr:cNvSpPr/>
      </xdr:nvSpPr>
      <xdr:spPr>
        <a:xfrm>
          <a:off x="10426700" y="1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140992</xdr:rowOff>
    </xdr:from>
    <xdr:ext cx="534377" cy="259045"/>
    <xdr:sp macro="" textlink="">
      <xdr:nvSpPr>
        <xdr:cNvPr id="476" name="土木費該当値テキスト"/>
        <xdr:cNvSpPr txBox="1"/>
      </xdr:nvSpPr>
      <xdr:spPr>
        <a:xfrm>
          <a:off x="10528300" y="1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126802</xdr:rowOff>
    </xdr:from>
    <xdr:to>
      <xdr:col>50</xdr:col>
      <xdr:colOff>165100</xdr:colOff>
      <xdr:row>96</xdr:row>
      <xdr:rowOff>56952</xdr:rowOff>
    </xdr:to>
    <xdr:sp macro="" textlink="">
      <xdr:nvSpPr>
        <xdr:cNvPr id="477" name="楕円 476"/>
        <xdr:cNvSpPr/>
      </xdr:nvSpPr>
      <xdr:spPr>
        <a:xfrm>
          <a:off x="9588500" y="164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48079</xdr:rowOff>
    </xdr:from>
    <xdr:ext cx="534377" cy="259045"/>
    <xdr:sp macro="" textlink="">
      <xdr:nvSpPr>
        <xdr:cNvPr id="478" name="テキスト ボックス 477"/>
        <xdr:cNvSpPr txBox="1"/>
      </xdr:nvSpPr>
      <xdr:spPr>
        <a:xfrm>
          <a:off x="9372111" y="165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132105</xdr:rowOff>
    </xdr:from>
    <xdr:to>
      <xdr:col>46</xdr:col>
      <xdr:colOff>38100</xdr:colOff>
      <xdr:row>96</xdr:row>
      <xdr:rowOff>62255</xdr:rowOff>
    </xdr:to>
    <xdr:sp macro="" textlink="">
      <xdr:nvSpPr>
        <xdr:cNvPr id="479" name="楕円 478"/>
        <xdr:cNvSpPr/>
      </xdr:nvSpPr>
      <xdr:spPr>
        <a:xfrm>
          <a:off x="86995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53382</xdr:rowOff>
    </xdr:from>
    <xdr:ext cx="534377" cy="259045"/>
    <xdr:sp macro="" textlink="">
      <xdr:nvSpPr>
        <xdr:cNvPr id="480" name="テキスト ボックス 479"/>
        <xdr:cNvSpPr txBox="1"/>
      </xdr:nvSpPr>
      <xdr:spPr>
        <a:xfrm>
          <a:off x="8483111" y="16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25029</xdr:rowOff>
    </xdr:from>
    <xdr:to>
      <xdr:col>41</xdr:col>
      <xdr:colOff>101600</xdr:colOff>
      <xdr:row>96</xdr:row>
      <xdr:rowOff>126629</xdr:rowOff>
    </xdr:to>
    <xdr:sp macro="" textlink="">
      <xdr:nvSpPr>
        <xdr:cNvPr id="481" name="楕円 480"/>
        <xdr:cNvSpPr/>
      </xdr:nvSpPr>
      <xdr:spPr>
        <a:xfrm>
          <a:off x="7810500" y="164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117756</xdr:rowOff>
    </xdr:from>
    <xdr:ext cx="534377" cy="259045"/>
    <xdr:sp macro="" textlink="">
      <xdr:nvSpPr>
        <xdr:cNvPr id="482" name="テキスト ボックス 481"/>
        <xdr:cNvSpPr txBox="1"/>
      </xdr:nvSpPr>
      <xdr:spPr>
        <a:xfrm>
          <a:off x="7594111" y="16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114367</xdr:rowOff>
    </xdr:from>
    <xdr:to>
      <xdr:col>36</xdr:col>
      <xdr:colOff>165100</xdr:colOff>
      <xdr:row>97</xdr:row>
      <xdr:rowOff>44517</xdr:rowOff>
    </xdr:to>
    <xdr:sp macro="" textlink="">
      <xdr:nvSpPr>
        <xdr:cNvPr id="483" name="楕円 482"/>
        <xdr:cNvSpPr/>
      </xdr:nvSpPr>
      <xdr:spPr>
        <a:xfrm>
          <a:off x="6921500" y="165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35644</xdr:rowOff>
    </xdr:from>
    <xdr:ext cx="534377" cy="259045"/>
    <xdr:sp macro="" textlink="">
      <xdr:nvSpPr>
        <xdr:cNvPr id="484" name="テキスト ボックス 483"/>
        <xdr:cNvSpPr txBox="1"/>
      </xdr:nvSpPr>
      <xdr:spPr>
        <a:xfrm>
          <a:off x="6705111" y="166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1" name="直線コネクタ 510"/>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2" name="消防費最小値テキスト"/>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3" name="直線コネクタ 512"/>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4" name="消防費最大値テキスト"/>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5" name="直線コネクタ 514"/>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147211</xdr:rowOff>
    </xdr:from>
    <xdr:to>
      <xdr:col>85</xdr:col>
      <xdr:colOff>127000</xdr:colOff>
      <xdr:row>34</xdr:row>
      <xdr:rowOff>23876</xdr:rowOff>
    </xdr:to>
    <xdr:cxnSp macro="">
      <xdr:nvCxnSpPr>
        <xdr:cNvPr id="516" name="直線コネクタ 515"/>
        <xdr:cNvCxnSpPr/>
      </xdr:nvCxnSpPr>
      <xdr:spPr>
        <a:xfrm flipV="1">
          <a:off x="15481300" y="5805061"/>
          <a:ext cx="838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131008</xdr:rowOff>
    </xdr:from>
    <xdr:ext cx="534377" cy="259045"/>
    <xdr:sp macro="" textlink="">
      <xdr:nvSpPr>
        <xdr:cNvPr id="517" name="消防費平均値テキスト"/>
        <xdr:cNvSpPr txBox="1"/>
      </xdr:nvSpPr>
      <xdr:spPr>
        <a:xfrm>
          <a:off x="16370300" y="596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8" name="フローチャート: 判断 517"/>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23876</xdr:rowOff>
    </xdr:from>
    <xdr:to>
      <xdr:col>81</xdr:col>
      <xdr:colOff>50800</xdr:colOff>
      <xdr:row>34</xdr:row>
      <xdr:rowOff>56751</xdr:rowOff>
    </xdr:to>
    <xdr:cxnSp macro="">
      <xdr:nvCxnSpPr>
        <xdr:cNvPr id="519" name="直線コネクタ 518"/>
        <xdr:cNvCxnSpPr/>
      </xdr:nvCxnSpPr>
      <xdr:spPr>
        <a:xfrm flipV="1">
          <a:off x="14592300" y="5853176"/>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0" name="フローチャート: 判断 519"/>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1" name="テキスト ボックス 520"/>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8527</xdr:rowOff>
    </xdr:from>
    <xdr:to>
      <xdr:col>76</xdr:col>
      <xdr:colOff>114300</xdr:colOff>
      <xdr:row>34</xdr:row>
      <xdr:rowOff>56751</xdr:rowOff>
    </xdr:to>
    <xdr:cxnSp macro="">
      <xdr:nvCxnSpPr>
        <xdr:cNvPr id="522" name="直線コネクタ 521"/>
        <xdr:cNvCxnSpPr/>
      </xdr:nvCxnSpPr>
      <xdr:spPr>
        <a:xfrm>
          <a:off x="13703300" y="5666377"/>
          <a:ext cx="889000" cy="2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3" name="フローチャート: 判断 522"/>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124150</xdr:rowOff>
    </xdr:from>
    <xdr:ext cx="534377" cy="259045"/>
    <xdr:sp macro="" textlink="">
      <xdr:nvSpPr>
        <xdr:cNvPr id="524" name="テキスト ボックス 523"/>
        <xdr:cNvSpPr txBox="1"/>
      </xdr:nvSpPr>
      <xdr:spPr>
        <a:xfrm>
          <a:off x="14325111" y="59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8527</xdr:rowOff>
    </xdr:from>
    <xdr:to>
      <xdr:col>71</xdr:col>
      <xdr:colOff>177800</xdr:colOff>
      <xdr:row>34</xdr:row>
      <xdr:rowOff>83094</xdr:rowOff>
    </xdr:to>
    <xdr:cxnSp macro="">
      <xdr:nvCxnSpPr>
        <xdr:cNvPr id="525" name="直線コネクタ 524"/>
        <xdr:cNvCxnSpPr/>
      </xdr:nvCxnSpPr>
      <xdr:spPr>
        <a:xfrm flipV="1">
          <a:off x="12814300" y="5666377"/>
          <a:ext cx="889000" cy="2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6" name="フローチャート: 判断 525"/>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27" name="テキスト ボックス 526"/>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8" name="フローチャート: 判断 527"/>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157134</xdr:rowOff>
    </xdr:from>
    <xdr:ext cx="534377" cy="259045"/>
    <xdr:sp macro="" textlink="">
      <xdr:nvSpPr>
        <xdr:cNvPr id="529" name="テキスト ボックス 528"/>
        <xdr:cNvSpPr txBox="1"/>
      </xdr:nvSpPr>
      <xdr:spPr>
        <a:xfrm>
          <a:off x="12547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96411</xdr:rowOff>
    </xdr:from>
    <xdr:to>
      <xdr:col>85</xdr:col>
      <xdr:colOff>177800</xdr:colOff>
      <xdr:row>34</xdr:row>
      <xdr:rowOff>26561</xdr:rowOff>
    </xdr:to>
    <xdr:sp macro="" textlink="">
      <xdr:nvSpPr>
        <xdr:cNvPr id="535" name="楕円 534"/>
        <xdr:cNvSpPr/>
      </xdr:nvSpPr>
      <xdr:spPr>
        <a:xfrm>
          <a:off x="16268700" y="5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119288</xdr:rowOff>
    </xdr:from>
    <xdr:ext cx="534377" cy="259045"/>
    <xdr:sp macro="" textlink="">
      <xdr:nvSpPr>
        <xdr:cNvPr id="536" name="消防費該当値テキスト"/>
        <xdr:cNvSpPr txBox="1"/>
      </xdr:nvSpPr>
      <xdr:spPr>
        <a:xfrm>
          <a:off x="16370300" y="56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144526</xdr:rowOff>
    </xdr:from>
    <xdr:to>
      <xdr:col>81</xdr:col>
      <xdr:colOff>101600</xdr:colOff>
      <xdr:row>34</xdr:row>
      <xdr:rowOff>74676</xdr:rowOff>
    </xdr:to>
    <xdr:sp macro="" textlink="">
      <xdr:nvSpPr>
        <xdr:cNvPr id="537" name="楕円 536"/>
        <xdr:cNvSpPr/>
      </xdr:nvSpPr>
      <xdr:spPr>
        <a:xfrm>
          <a:off x="15430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91203</xdr:rowOff>
    </xdr:from>
    <xdr:ext cx="534377" cy="259045"/>
    <xdr:sp macro="" textlink="">
      <xdr:nvSpPr>
        <xdr:cNvPr id="538" name="テキスト ボックス 537"/>
        <xdr:cNvSpPr txBox="1"/>
      </xdr:nvSpPr>
      <xdr:spPr>
        <a:xfrm>
          <a:off x="15214111"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5951</xdr:rowOff>
    </xdr:from>
    <xdr:to>
      <xdr:col>76</xdr:col>
      <xdr:colOff>165100</xdr:colOff>
      <xdr:row>34</xdr:row>
      <xdr:rowOff>107551</xdr:rowOff>
    </xdr:to>
    <xdr:sp macro="" textlink="">
      <xdr:nvSpPr>
        <xdr:cNvPr id="539" name="楕円 538"/>
        <xdr:cNvSpPr/>
      </xdr:nvSpPr>
      <xdr:spPr>
        <a:xfrm>
          <a:off x="14541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124078</xdr:rowOff>
    </xdr:from>
    <xdr:ext cx="534377" cy="259045"/>
    <xdr:sp macro="" textlink="">
      <xdr:nvSpPr>
        <xdr:cNvPr id="540" name="テキスト ボックス 539"/>
        <xdr:cNvSpPr txBox="1"/>
      </xdr:nvSpPr>
      <xdr:spPr>
        <a:xfrm>
          <a:off x="14325111" y="56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129177</xdr:rowOff>
    </xdr:from>
    <xdr:to>
      <xdr:col>72</xdr:col>
      <xdr:colOff>38100</xdr:colOff>
      <xdr:row>33</xdr:row>
      <xdr:rowOff>59327</xdr:rowOff>
    </xdr:to>
    <xdr:sp macro="" textlink="">
      <xdr:nvSpPr>
        <xdr:cNvPr id="541" name="楕円 540"/>
        <xdr:cNvSpPr/>
      </xdr:nvSpPr>
      <xdr:spPr>
        <a:xfrm>
          <a:off x="13652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75854</xdr:rowOff>
    </xdr:from>
    <xdr:ext cx="534377" cy="259045"/>
    <xdr:sp macro="" textlink="">
      <xdr:nvSpPr>
        <xdr:cNvPr id="542" name="テキスト ボックス 541"/>
        <xdr:cNvSpPr txBox="1"/>
      </xdr:nvSpPr>
      <xdr:spPr>
        <a:xfrm>
          <a:off x="13436111" y="5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32294</xdr:rowOff>
    </xdr:from>
    <xdr:to>
      <xdr:col>67</xdr:col>
      <xdr:colOff>101600</xdr:colOff>
      <xdr:row>34</xdr:row>
      <xdr:rowOff>133894</xdr:rowOff>
    </xdr:to>
    <xdr:sp macro="" textlink="">
      <xdr:nvSpPr>
        <xdr:cNvPr id="543" name="楕円 542"/>
        <xdr:cNvSpPr/>
      </xdr:nvSpPr>
      <xdr:spPr>
        <a:xfrm>
          <a:off x="12763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150421</xdr:rowOff>
    </xdr:from>
    <xdr:ext cx="534377" cy="259045"/>
    <xdr:sp macro="" textlink="">
      <xdr:nvSpPr>
        <xdr:cNvPr id="544" name="テキスト ボックス 543"/>
        <xdr:cNvSpPr txBox="1"/>
      </xdr:nvSpPr>
      <xdr:spPr>
        <a:xfrm>
          <a:off x="12547111" y="56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9" name="直線コネクタ 568"/>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0" name="教育費最小値テキスト"/>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1" name="直線コネクタ 570"/>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2" name="教育費最大値テキスト"/>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3" name="直線コネクタ 572"/>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99352</xdr:rowOff>
    </xdr:from>
    <xdr:to>
      <xdr:col>85</xdr:col>
      <xdr:colOff>127000</xdr:colOff>
      <xdr:row>56</xdr:row>
      <xdr:rowOff>57023</xdr:rowOff>
    </xdr:to>
    <xdr:cxnSp macro="">
      <xdr:nvCxnSpPr>
        <xdr:cNvPr id="574" name="直線コネクタ 573"/>
        <xdr:cNvCxnSpPr/>
      </xdr:nvCxnSpPr>
      <xdr:spPr>
        <a:xfrm flipV="1">
          <a:off x="15481300" y="9529102"/>
          <a:ext cx="8382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5" name="教育費平均値テキスト"/>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6" name="フローチャート: 判断 575"/>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77064</xdr:rowOff>
    </xdr:from>
    <xdr:to>
      <xdr:col>81</xdr:col>
      <xdr:colOff>50800</xdr:colOff>
      <xdr:row>56</xdr:row>
      <xdr:rowOff>57023</xdr:rowOff>
    </xdr:to>
    <xdr:cxnSp macro="">
      <xdr:nvCxnSpPr>
        <xdr:cNvPr id="577" name="直線コネクタ 576"/>
        <xdr:cNvCxnSpPr/>
      </xdr:nvCxnSpPr>
      <xdr:spPr>
        <a:xfrm>
          <a:off x="14592300" y="9506814"/>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8" name="フローチャート: 判断 577"/>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79" name="テキスト ボックス 578"/>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111201</xdr:rowOff>
    </xdr:from>
    <xdr:to>
      <xdr:col>76</xdr:col>
      <xdr:colOff>114300</xdr:colOff>
      <xdr:row>55</xdr:row>
      <xdr:rowOff>77064</xdr:rowOff>
    </xdr:to>
    <xdr:cxnSp macro="">
      <xdr:nvCxnSpPr>
        <xdr:cNvPr id="580" name="直線コネクタ 579"/>
        <xdr:cNvCxnSpPr/>
      </xdr:nvCxnSpPr>
      <xdr:spPr>
        <a:xfrm>
          <a:off x="13703300" y="9026601"/>
          <a:ext cx="889000" cy="4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1" name="フローチャート: 判断 580"/>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2" name="テキスト ボックス 581"/>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111201</xdr:rowOff>
    </xdr:from>
    <xdr:to>
      <xdr:col>71</xdr:col>
      <xdr:colOff>177800</xdr:colOff>
      <xdr:row>53</xdr:row>
      <xdr:rowOff>121945</xdr:rowOff>
    </xdr:to>
    <xdr:cxnSp macro="">
      <xdr:nvCxnSpPr>
        <xdr:cNvPr id="583" name="直線コネクタ 582"/>
        <xdr:cNvCxnSpPr/>
      </xdr:nvCxnSpPr>
      <xdr:spPr>
        <a:xfrm flipV="1">
          <a:off x="12814300" y="9026601"/>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4" name="フローチャート: 判断 583"/>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85" name="テキスト ボックス 584"/>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6" name="フローチャート: 判断 585"/>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87" name="テキスト ボックス 586"/>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48552</xdr:rowOff>
    </xdr:from>
    <xdr:to>
      <xdr:col>85</xdr:col>
      <xdr:colOff>177800</xdr:colOff>
      <xdr:row>55</xdr:row>
      <xdr:rowOff>150152</xdr:rowOff>
    </xdr:to>
    <xdr:sp macro="" textlink="">
      <xdr:nvSpPr>
        <xdr:cNvPr id="593" name="楕円 592"/>
        <xdr:cNvSpPr/>
      </xdr:nvSpPr>
      <xdr:spPr>
        <a:xfrm>
          <a:off x="16268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26979</xdr:rowOff>
    </xdr:from>
    <xdr:ext cx="534377" cy="259045"/>
    <xdr:sp macro="" textlink="">
      <xdr:nvSpPr>
        <xdr:cNvPr id="594" name="教育費該当値テキスト"/>
        <xdr:cNvSpPr txBox="1"/>
      </xdr:nvSpPr>
      <xdr:spPr>
        <a:xfrm>
          <a:off x="16370300" y="94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6223</xdr:rowOff>
    </xdr:from>
    <xdr:to>
      <xdr:col>81</xdr:col>
      <xdr:colOff>101600</xdr:colOff>
      <xdr:row>56</xdr:row>
      <xdr:rowOff>107823</xdr:rowOff>
    </xdr:to>
    <xdr:sp macro="" textlink="">
      <xdr:nvSpPr>
        <xdr:cNvPr id="595" name="楕円 594"/>
        <xdr:cNvSpPr/>
      </xdr:nvSpPr>
      <xdr:spPr>
        <a:xfrm>
          <a:off x="15430500" y="96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98950</xdr:rowOff>
    </xdr:from>
    <xdr:ext cx="534377" cy="259045"/>
    <xdr:sp macro="" textlink="">
      <xdr:nvSpPr>
        <xdr:cNvPr id="596" name="テキスト ボックス 595"/>
        <xdr:cNvSpPr txBox="1"/>
      </xdr:nvSpPr>
      <xdr:spPr>
        <a:xfrm>
          <a:off x="15214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26264</xdr:rowOff>
    </xdr:from>
    <xdr:to>
      <xdr:col>76</xdr:col>
      <xdr:colOff>165100</xdr:colOff>
      <xdr:row>55</xdr:row>
      <xdr:rowOff>127864</xdr:rowOff>
    </xdr:to>
    <xdr:sp macro="" textlink="">
      <xdr:nvSpPr>
        <xdr:cNvPr id="597" name="楕円 596"/>
        <xdr:cNvSpPr/>
      </xdr:nvSpPr>
      <xdr:spPr>
        <a:xfrm>
          <a:off x="145415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118991</xdr:rowOff>
    </xdr:from>
    <xdr:ext cx="534377" cy="259045"/>
    <xdr:sp macro="" textlink="">
      <xdr:nvSpPr>
        <xdr:cNvPr id="598" name="テキスト ボックス 597"/>
        <xdr:cNvSpPr txBox="1"/>
      </xdr:nvSpPr>
      <xdr:spPr>
        <a:xfrm>
          <a:off x="14325111" y="95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60401</xdr:rowOff>
    </xdr:from>
    <xdr:to>
      <xdr:col>72</xdr:col>
      <xdr:colOff>38100</xdr:colOff>
      <xdr:row>52</xdr:row>
      <xdr:rowOff>162001</xdr:rowOff>
    </xdr:to>
    <xdr:sp macro="" textlink="">
      <xdr:nvSpPr>
        <xdr:cNvPr id="599" name="楕円 598"/>
        <xdr:cNvSpPr/>
      </xdr:nvSpPr>
      <xdr:spPr>
        <a:xfrm>
          <a:off x="13652500" y="89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7078</xdr:rowOff>
    </xdr:from>
    <xdr:ext cx="534377" cy="259045"/>
    <xdr:sp macro="" textlink="">
      <xdr:nvSpPr>
        <xdr:cNvPr id="600" name="テキスト ボックス 599"/>
        <xdr:cNvSpPr txBox="1"/>
      </xdr:nvSpPr>
      <xdr:spPr>
        <a:xfrm>
          <a:off x="13436111" y="87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71145</xdr:rowOff>
    </xdr:from>
    <xdr:to>
      <xdr:col>67</xdr:col>
      <xdr:colOff>101600</xdr:colOff>
      <xdr:row>54</xdr:row>
      <xdr:rowOff>1295</xdr:rowOff>
    </xdr:to>
    <xdr:sp macro="" textlink="">
      <xdr:nvSpPr>
        <xdr:cNvPr id="601" name="楕円 600"/>
        <xdr:cNvSpPr/>
      </xdr:nvSpPr>
      <xdr:spPr>
        <a:xfrm>
          <a:off x="12763500" y="91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17822</xdr:rowOff>
    </xdr:from>
    <xdr:ext cx="534377" cy="259045"/>
    <xdr:sp macro="" textlink="">
      <xdr:nvSpPr>
        <xdr:cNvPr id="602" name="テキスト ボックス 601"/>
        <xdr:cNvSpPr txBox="1"/>
      </xdr:nvSpPr>
      <xdr:spPr>
        <a:xfrm>
          <a:off x="12547111" y="89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4" name="直線コネクタ 623"/>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7" name="災害復旧費最大値テキスト"/>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8" name="直線コネクタ 627"/>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129048</xdr:rowOff>
    </xdr:from>
    <xdr:to>
      <xdr:col>85</xdr:col>
      <xdr:colOff>127000</xdr:colOff>
      <xdr:row>78</xdr:row>
      <xdr:rowOff>137049</xdr:rowOff>
    </xdr:to>
    <xdr:cxnSp macro="">
      <xdr:nvCxnSpPr>
        <xdr:cNvPr id="629" name="直線コネクタ 628"/>
        <xdr:cNvCxnSpPr/>
      </xdr:nvCxnSpPr>
      <xdr:spPr>
        <a:xfrm>
          <a:off x="15481300" y="1350214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0" name="災害復旧費平均値テキスト"/>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1" name="フローチャート: 判断 630"/>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119080</xdr:rowOff>
    </xdr:from>
    <xdr:to>
      <xdr:col>81</xdr:col>
      <xdr:colOff>50800</xdr:colOff>
      <xdr:row>78</xdr:row>
      <xdr:rowOff>129048</xdr:rowOff>
    </xdr:to>
    <xdr:cxnSp macro="">
      <xdr:nvCxnSpPr>
        <xdr:cNvPr id="632" name="直線コネクタ 631"/>
        <xdr:cNvCxnSpPr/>
      </xdr:nvCxnSpPr>
      <xdr:spPr>
        <a:xfrm>
          <a:off x="14592300" y="13492180"/>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3" name="フローチャート: 判断 632"/>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4" name="テキスト ボックス 633"/>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119080</xdr:rowOff>
    </xdr:to>
    <xdr:cxnSp macro="">
      <xdr:nvCxnSpPr>
        <xdr:cNvPr id="635" name="直線コネクタ 634"/>
        <xdr:cNvCxnSpPr/>
      </xdr:nvCxnSpPr>
      <xdr:spPr>
        <a:xfrm>
          <a:off x="13703300" y="13472612"/>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6" name="フローチャート: 判断 635"/>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7" name="テキスト ボックス 636"/>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166401</xdr:rowOff>
    </xdr:from>
    <xdr:to>
      <xdr:col>71</xdr:col>
      <xdr:colOff>177800</xdr:colOff>
      <xdr:row>78</xdr:row>
      <xdr:rowOff>99512</xdr:rowOff>
    </xdr:to>
    <xdr:cxnSp macro="">
      <xdr:nvCxnSpPr>
        <xdr:cNvPr id="638" name="直線コネクタ 637"/>
        <xdr:cNvCxnSpPr/>
      </xdr:nvCxnSpPr>
      <xdr:spPr>
        <a:xfrm>
          <a:off x="12814300" y="13368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39" name="フローチャート: 判断 638"/>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0" name="テキスト ボックス 639"/>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1" name="フローチャート: 判断 640"/>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53291</xdr:rowOff>
    </xdr:from>
    <xdr:ext cx="469744" cy="259045"/>
    <xdr:sp macro="" textlink="">
      <xdr:nvSpPr>
        <xdr:cNvPr id="642" name="テキスト ボックス 641"/>
        <xdr:cNvSpPr txBox="1"/>
      </xdr:nvSpPr>
      <xdr:spPr>
        <a:xfrm>
          <a:off x="12579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86249</xdr:rowOff>
    </xdr:from>
    <xdr:to>
      <xdr:col>85</xdr:col>
      <xdr:colOff>177800</xdr:colOff>
      <xdr:row>79</xdr:row>
      <xdr:rowOff>16399</xdr:rowOff>
    </xdr:to>
    <xdr:sp macro="" textlink="">
      <xdr:nvSpPr>
        <xdr:cNvPr id="648" name="楕円 647"/>
        <xdr:cNvSpPr/>
      </xdr:nvSpPr>
      <xdr:spPr>
        <a:xfrm>
          <a:off x="16268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1176</xdr:rowOff>
    </xdr:from>
    <xdr:ext cx="313932" cy="259045"/>
    <xdr:sp macro="" textlink="">
      <xdr:nvSpPr>
        <xdr:cNvPr id="649" name="災害復旧費該当値テキスト"/>
        <xdr:cNvSpPr txBox="1"/>
      </xdr:nvSpPr>
      <xdr:spPr>
        <a:xfrm>
          <a:off x="16370300" y="13374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78248</xdr:rowOff>
    </xdr:from>
    <xdr:to>
      <xdr:col>81</xdr:col>
      <xdr:colOff>101600</xdr:colOff>
      <xdr:row>79</xdr:row>
      <xdr:rowOff>8398</xdr:rowOff>
    </xdr:to>
    <xdr:sp macro="" textlink="">
      <xdr:nvSpPr>
        <xdr:cNvPr id="650" name="楕円 649"/>
        <xdr:cNvSpPr/>
      </xdr:nvSpPr>
      <xdr:spPr>
        <a:xfrm>
          <a:off x="15430500" y="13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170975</xdr:rowOff>
    </xdr:from>
    <xdr:ext cx="378565" cy="259045"/>
    <xdr:sp macro="" textlink="">
      <xdr:nvSpPr>
        <xdr:cNvPr id="651" name="テキスト ボックス 650"/>
        <xdr:cNvSpPr txBox="1"/>
      </xdr:nvSpPr>
      <xdr:spPr>
        <a:xfrm>
          <a:off x="15292017" y="1354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68280</xdr:rowOff>
    </xdr:from>
    <xdr:to>
      <xdr:col>76</xdr:col>
      <xdr:colOff>165100</xdr:colOff>
      <xdr:row>78</xdr:row>
      <xdr:rowOff>169880</xdr:rowOff>
    </xdr:to>
    <xdr:sp macro="" textlink="">
      <xdr:nvSpPr>
        <xdr:cNvPr id="652" name="楕円 651"/>
        <xdr:cNvSpPr/>
      </xdr:nvSpPr>
      <xdr:spPr>
        <a:xfrm>
          <a:off x="14541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161007</xdr:rowOff>
    </xdr:from>
    <xdr:ext cx="378565" cy="259045"/>
    <xdr:sp macro="" textlink="">
      <xdr:nvSpPr>
        <xdr:cNvPr id="653" name="テキスト ボックス 652"/>
        <xdr:cNvSpPr txBox="1"/>
      </xdr:nvSpPr>
      <xdr:spPr>
        <a:xfrm>
          <a:off x="14403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48712</xdr:rowOff>
    </xdr:from>
    <xdr:to>
      <xdr:col>72</xdr:col>
      <xdr:colOff>38100</xdr:colOff>
      <xdr:row>78</xdr:row>
      <xdr:rowOff>150312</xdr:rowOff>
    </xdr:to>
    <xdr:sp macro="" textlink="">
      <xdr:nvSpPr>
        <xdr:cNvPr id="654" name="楕円 653"/>
        <xdr:cNvSpPr/>
      </xdr:nvSpPr>
      <xdr:spPr>
        <a:xfrm>
          <a:off x="13652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141439</xdr:rowOff>
    </xdr:from>
    <xdr:ext cx="378565" cy="259045"/>
    <xdr:sp macro="" textlink="">
      <xdr:nvSpPr>
        <xdr:cNvPr id="655" name="テキスト ボックス 654"/>
        <xdr:cNvSpPr txBox="1"/>
      </xdr:nvSpPr>
      <xdr:spPr>
        <a:xfrm>
          <a:off x="13514017" y="1351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115601</xdr:rowOff>
    </xdr:from>
    <xdr:to>
      <xdr:col>67</xdr:col>
      <xdr:colOff>101600</xdr:colOff>
      <xdr:row>78</xdr:row>
      <xdr:rowOff>45751</xdr:rowOff>
    </xdr:to>
    <xdr:sp macro="" textlink="">
      <xdr:nvSpPr>
        <xdr:cNvPr id="656" name="楕円 655"/>
        <xdr:cNvSpPr/>
      </xdr:nvSpPr>
      <xdr:spPr>
        <a:xfrm>
          <a:off x="12763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62278</xdr:rowOff>
    </xdr:from>
    <xdr:ext cx="469744" cy="259045"/>
    <xdr:sp macro="" textlink="">
      <xdr:nvSpPr>
        <xdr:cNvPr id="657" name="テキスト ボックス 656"/>
        <xdr:cNvSpPr txBox="1"/>
      </xdr:nvSpPr>
      <xdr:spPr>
        <a:xfrm>
          <a:off x="12579428" y="13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1" name="直線コネクタ 680"/>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2" name="公債費最小値テキスト"/>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3" name="直線コネクタ 682"/>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4" name="公債費最大値テキスト"/>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5" name="直線コネクタ 684"/>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28448</xdr:rowOff>
    </xdr:from>
    <xdr:to>
      <xdr:col>85</xdr:col>
      <xdr:colOff>127000</xdr:colOff>
      <xdr:row>95</xdr:row>
      <xdr:rowOff>157493</xdr:rowOff>
    </xdr:to>
    <xdr:cxnSp macro="">
      <xdr:nvCxnSpPr>
        <xdr:cNvPr id="686" name="直線コネクタ 685"/>
        <xdr:cNvCxnSpPr/>
      </xdr:nvCxnSpPr>
      <xdr:spPr>
        <a:xfrm>
          <a:off x="15481300" y="16316198"/>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7" name="公債費平均値テキスト"/>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8" name="フローチャート: 判断 687"/>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115373</xdr:rowOff>
    </xdr:from>
    <xdr:to>
      <xdr:col>81</xdr:col>
      <xdr:colOff>50800</xdr:colOff>
      <xdr:row>95</xdr:row>
      <xdr:rowOff>28448</xdr:rowOff>
    </xdr:to>
    <xdr:cxnSp macro="">
      <xdr:nvCxnSpPr>
        <xdr:cNvPr id="689" name="直線コネクタ 688"/>
        <xdr:cNvCxnSpPr/>
      </xdr:nvCxnSpPr>
      <xdr:spPr>
        <a:xfrm>
          <a:off x="14592300" y="15888773"/>
          <a:ext cx="8890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0" name="フローチャート: 判断 689"/>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1" name="テキスト ボックス 690"/>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115373</xdr:rowOff>
    </xdr:from>
    <xdr:to>
      <xdr:col>76</xdr:col>
      <xdr:colOff>114300</xdr:colOff>
      <xdr:row>93</xdr:row>
      <xdr:rowOff>48737</xdr:rowOff>
    </xdr:to>
    <xdr:cxnSp macro="">
      <xdr:nvCxnSpPr>
        <xdr:cNvPr id="692" name="直線コネクタ 691"/>
        <xdr:cNvCxnSpPr/>
      </xdr:nvCxnSpPr>
      <xdr:spPr>
        <a:xfrm flipV="1">
          <a:off x="13703300" y="15888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3" name="フローチャート: 判断 692"/>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694" name="テキスト ボックス 693"/>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48737</xdr:rowOff>
    </xdr:from>
    <xdr:to>
      <xdr:col>71</xdr:col>
      <xdr:colOff>177800</xdr:colOff>
      <xdr:row>95</xdr:row>
      <xdr:rowOff>59480</xdr:rowOff>
    </xdr:to>
    <xdr:cxnSp macro="">
      <xdr:nvCxnSpPr>
        <xdr:cNvPr id="695" name="直線コネクタ 694"/>
        <xdr:cNvCxnSpPr/>
      </xdr:nvCxnSpPr>
      <xdr:spPr>
        <a:xfrm flipV="1">
          <a:off x="12814300" y="15993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6" name="フローチャート: 判断 695"/>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697" name="テキスト ボックス 696"/>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8" name="フローチャート: 判断 697"/>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699" name="テキスト ボックス 698"/>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106693</xdr:rowOff>
    </xdr:from>
    <xdr:to>
      <xdr:col>85</xdr:col>
      <xdr:colOff>177800</xdr:colOff>
      <xdr:row>96</xdr:row>
      <xdr:rowOff>36843</xdr:rowOff>
    </xdr:to>
    <xdr:sp macro="" textlink="">
      <xdr:nvSpPr>
        <xdr:cNvPr id="705" name="楕円 704"/>
        <xdr:cNvSpPr/>
      </xdr:nvSpPr>
      <xdr:spPr>
        <a:xfrm>
          <a:off x="16268700" y="163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85120</xdr:rowOff>
    </xdr:from>
    <xdr:ext cx="534377" cy="259045"/>
    <xdr:sp macro="" textlink="">
      <xdr:nvSpPr>
        <xdr:cNvPr id="706" name="公債費該当値テキスト"/>
        <xdr:cNvSpPr txBox="1"/>
      </xdr:nvSpPr>
      <xdr:spPr>
        <a:xfrm>
          <a:off x="16370300" y="163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149098</xdr:rowOff>
    </xdr:from>
    <xdr:to>
      <xdr:col>81</xdr:col>
      <xdr:colOff>101600</xdr:colOff>
      <xdr:row>95</xdr:row>
      <xdr:rowOff>79248</xdr:rowOff>
    </xdr:to>
    <xdr:sp macro="" textlink="">
      <xdr:nvSpPr>
        <xdr:cNvPr id="707" name="楕円 706"/>
        <xdr:cNvSpPr/>
      </xdr:nvSpPr>
      <xdr:spPr>
        <a:xfrm>
          <a:off x="15430500" y="162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70375</xdr:rowOff>
    </xdr:from>
    <xdr:ext cx="534377" cy="259045"/>
    <xdr:sp macro="" textlink="">
      <xdr:nvSpPr>
        <xdr:cNvPr id="708" name="テキスト ボックス 707"/>
        <xdr:cNvSpPr txBox="1"/>
      </xdr:nvSpPr>
      <xdr:spPr>
        <a:xfrm>
          <a:off x="15214111" y="163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64573</xdr:rowOff>
    </xdr:from>
    <xdr:to>
      <xdr:col>76</xdr:col>
      <xdr:colOff>165100</xdr:colOff>
      <xdr:row>92</xdr:row>
      <xdr:rowOff>166173</xdr:rowOff>
    </xdr:to>
    <xdr:sp macro="" textlink="">
      <xdr:nvSpPr>
        <xdr:cNvPr id="709" name="楕円 708"/>
        <xdr:cNvSpPr/>
      </xdr:nvSpPr>
      <xdr:spPr>
        <a:xfrm>
          <a:off x="14541500" y="158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11250</xdr:rowOff>
    </xdr:from>
    <xdr:ext cx="534377" cy="259045"/>
    <xdr:sp macro="" textlink="">
      <xdr:nvSpPr>
        <xdr:cNvPr id="710" name="テキスト ボックス 709"/>
        <xdr:cNvSpPr txBox="1"/>
      </xdr:nvSpPr>
      <xdr:spPr>
        <a:xfrm>
          <a:off x="14325111" y="156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169387</xdr:rowOff>
    </xdr:from>
    <xdr:to>
      <xdr:col>72</xdr:col>
      <xdr:colOff>38100</xdr:colOff>
      <xdr:row>93</xdr:row>
      <xdr:rowOff>99537</xdr:rowOff>
    </xdr:to>
    <xdr:sp macro="" textlink="">
      <xdr:nvSpPr>
        <xdr:cNvPr id="711" name="楕円 710"/>
        <xdr:cNvSpPr/>
      </xdr:nvSpPr>
      <xdr:spPr>
        <a:xfrm>
          <a:off x="13652500" y="159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116064</xdr:rowOff>
    </xdr:from>
    <xdr:ext cx="534377" cy="259045"/>
    <xdr:sp macro="" textlink="">
      <xdr:nvSpPr>
        <xdr:cNvPr id="712" name="テキスト ボックス 711"/>
        <xdr:cNvSpPr txBox="1"/>
      </xdr:nvSpPr>
      <xdr:spPr>
        <a:xfrm>
          <a:off x="13436111" y="157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8680</xdr:rowOff>
    </xdr:from>
    <xdr:to>
      <xdr:col>67</xdr:col>
      <xdr:colOff>101600</xdr:colOff>
      <xdr:row>95</xdr:row>
      <xdr:rowOff>110280</xdr:rowOff>
    </xdr:to>
    <xdr:sp macro="" textlink="">
      <xdr:nvSpPr>
        <xdr:cNvPr id="713" name="楕円 712"/>
        <xdr:cNvSpPr/>
      </xdr:nvSpPr>
      <xdr:spPr>
        <a:xfrm>
          <a:off x="12763500" y="16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101407</xdr:rowOff>
    </xdr:from>
    <xdr:ext cx="534377" cy="259045"/>
    <xdr:sp macro="" textlink="">
      <xdr:nvSpPr>
        <xdr:cNvPr id="714" name="テキスト ボックス 713"/>
        <xdr:cNvSpPr txBox="1"/>
      </xdr:nvSpPr>
      <xdr:spPr>
        <a:xfrm>
          <a:off x="12547111" y="16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6" name="直線コネクタ 735"/>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39" name="諸支出金最大値テキスト"/>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0" name="直線コネクタ 739"/>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2"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3" name="フローチャート: 判断 742"/>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5" name="フローチャート: 判断 744"/>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6" name="テキスト ボックス 745"/>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8" name="フローチャート: 判断 747"/>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49" name="テキスト ボックス 748"/>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1" name="フローチャート: 判断 750"/>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2" name="テキスト ボックス 751"/>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3" name="フローチャート: 判断 752"/>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4" name="テキスト ボックス 753"/>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本市の特徴として挙げられるのは、民生費の扶助費高止まりが挙げられる。土木費は例年、類似団体平均、県平均と比較して少ない状況であったが、令和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年度は総合運動公園建設事業費の増加等により類似団体平均を上回った。施設の老朽化が著しく、長寿命化、施設更新の事業費が大幅に増加している教育関係では、平成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年度、令和元年度は集中投資を実施して各平均値を上回ったが、集中投資期間が終了したため令和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以前の水準に戻ることとなった。公債費の変動が近年激しいのは、令和元年度までの集中投資期間による多額の起債発行により関連指標の悪化を短期間に抑えるため、大規模投資と同時に短期償還による市債残高抑制を図ったことによるもの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年度は短期償還分の影響はほぼなくなったため、減額となった。令和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年度から数年は、未来投資基金への積み立てに要した合併特例事業債の償還分が増加する見込みである。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令和元年度までの集中投資期間に要した市債借入の影響を短期間とするため、財政調整基金を活用して短期での償還を行ったため財政調整基金残高は減少した。令和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新型コロナウイルス感染症の影響を見込んでいたが、実際には影響は限定的であり、ポストコロナへ向けての景気回復による地方消費税交付金等の増、普通交付税の再算定による地方交付税の増等もあり、財政調整基金は増となり、実質単年度収支も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億円とプラス値になった。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年度は競輪事業会計において赤字となったが、平成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年度下半期から包括業務委託を取り入れた事業運営を行っており、平成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年度も黒字となり、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年連続で一般会計へ繰出すことができた（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松阪市民病院事業会計においては、呼吸器部門に特化するなど業務の効率化を徹底することで黒字化を達成している。令和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同様に新型コロナウイルス感染症の影響に伴う患者数の減により医業損益は赤字となったが、コロナ病床を設置して対応したことによる国県補助金を受け入れたことにより、事業損益は黒字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年度から公営企業会計制度の大規模な変更に伴い欠損金が大きく圧縮されたものの、依然として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億円程度の未処理欠損金が残っている状況である。</a:t>
          </a:r>
        </a:p>
        <a:p>
          <a:r>
            <a:rPr kumimoji="1" lang="ja-JP" altLang="en-US" sz="1400">
              <a:latin typeface="ＭＳ ゴシック" pitchFamily="49" charset="-128"/>
              <a:ea typeface="ＭＳ ゴシック" pitchFamily="49" charset="-128"/>
            </a:rPr>
            <a:t>国民健康保険事業特別会計において、令和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年度は国民健康保険支払準備基金として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億円計上したこと等により減少したものの、令和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憶円と増加した。県広域化による財政一本化に加え、コロナウイルス感染症による影響による変動も大きなものと想定されることから注視していく必要がある。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年度から令和元年度までを集中投資期間として大型の投資的事業を実施してきたことにより、その財源として市債借入が大幅に増額した。これに伴う公債費関連の指標悪化を一時的なものとするべく、平成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ja-JP" altLang="en-US" sz="1400">
              <a:solidFill>
                <a:sysClr val="windowText" lastClr="000000"/>
              </a:solidFill>
              <a:latin typeface="ＭＳ ゴシック" pitchFamily="49" charset="-128"/>
              <a:ea typeface="ＭＳ ゴシック" pitchFamily="49" charset="-128"/>
            </a:rPr>
            <a:t>から起債残高抑制のために財政調整基金を活用した短期償還を実施したため、元利償還金が大幅に増加した。令和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年度は短期償還が概ね終了したことにより平成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年度以前と同規模となっている。</a:t>
          </a:r>
        </a:p>
        <a:p>
          <a:r>
            <a:rPr kumimoji="1" lang="ja-JP" altLang="en-US" sz="1400">
              <a:solidFill>
                <a:sysClr val="windowText" lastClr="000000"/>
              </a:solidFill>
              <a:latin typeface="ＭＳ ゴシック" pitchFamily="49" charset="-128"/>
              <a:ea typeface="ＭＳ ゴシック" pitchFamily="49" charset="-128"/>
            </a:rPr>
            <a:t>　なお、集中投資期間において活用した市債は主に合併特例事業債で、短期償還を実施したのも同事業債であるため、元利償還金の増減に併せて算入公債費も増減している。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年度では地方債残高は若干の増（＋</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億円）となったものの、公営企業債等繰入見込額の減（△</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億円）等により引き続き分子がマイナスとなり非表示となった。</a:t>
          </a:r>
        </a:p>
        <a:p>
          <a:r>
            <a:rPr kumimoji="1" lang="ja-JP" altLang="en-US" sz="1400">
              <a:latin typeface="ＭＳ ゴシック" pitchFamily="49" charset="-128"/>
              <a:ea typeface="ＭＳ ゴシック" pitchFamily="49" charset="-128"/>
            </a:rPr>
            <a:t>　将来負担比率の分子については、令和元年度までの集中投資期間中に実施した大規模事業にかかる起債発行による指標悪化を避けるため、同期間中にかかる合併特例事業債の償還については短期償還を実施していくこととしており、短期償還には財政調整基金を一部原資とすることから充当可能基金は減少傾向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年度は短期償還の影響がほぼなくなったこと、ポストコロナへ向けての景気回復による交付金の増等により財政調整基金は増加することとなった。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年度に基金全体について今後の見込、整理の可否等の視点から見直しを実施し、整理を行った。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の前年度比で大幅に増額となったのは、財政調整基金の増額に加えて、その他特定目的基金において、未来投資基金、公共施設マネジメント基金、及び、みえ松阪マラソン応援基金等において積立金が繰入金を上回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年度の整理に従い、一部の基金を除き、順次その他特定目的基金は事業充当されて廃止されていくものと考えている。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年度に造成した未来投資基金は、合併特例事業債を最大限に活用するべく、令和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億円の積み立てを行った。今後は償還を終えた分から事業実施のために活用を検討していく。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未来投資基金：新市建設計画に基づく事業に充当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公共施設マネジメント基金：公共施設マネジメント（施設の集約、複合化、転用、除却）に係る事業に充当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ふるさと応援基金：ふるさと応援寄附者の意向に沿って事業充当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松阪市民病院事業基金：松阪市民病院の医療の質の向上、人材の育成及び確保並びに健全な運営に要する松阪市民病院事業会計への繰出金に充当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みえ松阪マラソン応援基金：みえ松阪マラソン事業に充当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億円積立（合併特例事業債等）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万円積立（クリーンセンター売電収入等）、約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万円繰入（市営住宅解体事業）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万円繰入（新たな学びの創造事業事業等）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万円繰入（松阪市民病院事業会計への繰出金）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みえ松阪マラソン応援基金：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万円積立（ふるさと応援寄附金等）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万円繰入（みえ松阪マラソン事業）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未来投資基金：原資の合併特例事業債償還済額について新市建設計画に基づく事業に充当していく。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公共施設マネジメント基金：今後需要は増加する見込みであることから定期的に積立を実施（クリーンセンター売電収入）し、できる限り公共施設の延命化を図っていく。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ふるさと応援基金：ふるさと応援寄附、返礼品分を控除した部分について寄附者の意向に沿った事業に充当していく。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松阪市民病院事業基金：医療の質の向上、人材の育成及び確保並びに健全な運に要する松阪市民病院事業会計への繰出金に充当していく。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みえ松阪マラソン応援基金：ふるさと納税制度等による寄附金を積み立て、みえ松阪マラソン事業に充当していく。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集中投資期間に要した合併特例事業債の短期償還を財政調整基金を活用し実施すること、加えて、新型コロナウイルス感染症の影響による税収等の減や感染症対策に要する経費の増加の見込みも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年度以降も残高は減少する見込みであったが、実際には影響は限定的であり、ポストコロナへ向けての景気回復による地方消費税交付金等の増、普通交付税の再算定による地方交付税の増等により、令和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集中投資期間による短期償還は終了したものの、令和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未来投資基金の積み立てに要した合併特例事業債の償還が必要となり、関係する財政指標の悪化や将来世代への負担増が懸念される。そのため、本基金を活用して公債費を増額し、影響を数年に留めるよう対応することとしている。但し、一定程度以下に残高がならないよう注意を払っていく必要がある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本市の一般会計の減債基金は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者は県や公益財団法人からの交付金等を財源としており、該当事業の償還額に合せて繰入れているものである。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特別会計で管理していた住宅新築資金等貸付事業基金について、令和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長期債の償還が終了したため、減債基金としても目的は終了することとなった。残高について低所得等による住宅困窮者に向けて提供している市営住宅の管理・運営について活用するため特定目的基金である市営住宅管理運営事業基金へ移行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が定まっているものについては、その償還額等に応じて繰入を実施ていくものである。また、特定目的が定まっていないものについては、今後繰上償還を実施する際の原資として充当していくもの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県平均、全国平均、類団平均と比較すると、全てに対して本市の有形固定資産減価償却率は高い数値を示しており、上昇傾向にある。令和元年度は大規模な施設整備により指標の改善が見られたが、令和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年度より悪化傾向にある。これは老朽施設が多く、更新が滞っている状況を示しており、公共施設等総合管理計画に基づき公共施設マネジメントを早急に進めなければならない状況である。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73" name="直線コネクタ 72"/>
        <xdr:cNvCxnSpPr/>
      </xdr:nvCxnSpPr>
      <xdr:spPr>
        <a:xfrm flipV="1">
          <a:off x="4760595" y="5384800"/>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74"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75" name="直線コネクタ 74"/>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78" name="有形固定資産減価償却率平均値テキスト"/>
        <xdr:cNvSpPr txBox="1"/>
      </xdr:nvSpPr>
      <xdr:spPr>
        <a:xfrm>
          <a:off x="4813300" y="568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9" name="フローチャート: 判断 78"/>
        <xdr:cNvSpPr/>
      </xdr:nvSpPr>
      <xdr:spPr>
        <a:xfrm>
          <a:off x="47117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80" name="フローチャート: 判断 79"/>
        <xdr:cNvSpPr/>
      </xdr:nvSpPr>
      <xdr:spPr>
        <a:xfrm>
          <a:off x="4000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83" name="フローチャート: 判断 8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9" name="楕円 8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90"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91" name="楕円 90"/>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170561</xdr:rowOff>
    </xdr:to>
    <xdr:cxnSp macro="">
      <xdr:nvCxnSpPr>
        <xdr:cNvPr id="92" name="直線コネクタ 91"/>
        <xdr:cNvCxnSpPr/>
      </xdr:nvCxnSpPr>
      <xdr:spPr>
        <a:xfrm>
          <a:off x="4051300" y="62138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42037</xdr:rowOff>
    </xdr:from>
    <xdr:to>
      <xdr:col>15</xdr:col>
      <xdr:colOff>187325</xdr:colOff>
      <xdr:row>31</xdr:row>
      <xdr:rowOff>143637</xdr:rowOff>
    </xdr:to>
    <xdr:sp macro="" textlink="">
      <xdr:nvSpPr>
        <xdr:cNvPr id="93" name="楕円 92"/>
        <xdr:cNvSpPr/>
      </xdr:nvSpPr>
      <xdr:spPr>
        <a:xfrm>
          <a:off x="323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92837</xdr:rowOff>
    </xdr:from>
    <xdr:to>
      <xdr:col>19</xdr:col>
      <xdr:colOff>136525</xdr:colOff>
      <xdr:row>31</xdr:row>
      <xdr:rowOff>127381</xdr:rowOff>
    </xdr:to>
    <xdr:cxnSp macro="">
      <xdr:nvCxnSpPr>
        <xdr:cNvPr id="94" name="直線コネクタ 93"/>
        <xdr:cNvCxnSpPr/>
      </xdr:nvCxnSpPr>
      <xdr:spPr>
        <a:xfrm>
          <a:off x="3289300" y="61793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20447</xdr:rowOff>
    </xdr:from>
    <xdr:to>
      <xdr:col>11</xdr:col>
      <xdr:colOff>187325</xdr:colOff>
      <xdr:row>31</xdr:row>
      <xdr:rowOff>122047</xdr:rowOff>
    </xdr:to>
    <xdr:sp macro="" textlink="">
      <xdr:nvSpPr>
        <xdr:cNvPr id="95" name="楕円 94"/>
        <xdr:cNvSpPr/>
      </xdr:nvSpPr>
      <xdr:spPr>
        <a:xfrm>
          <a:off x="247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92837</xdr:rowOff>
    </xdr:to>
    <xdr:cxnSp macro="">
      <xdr:nvCxnSpPr>
        <xdr:cNvPr id="96" name="直線コネクタ 95"/>
        <xdr:cNvCxnSpPr/>
      </xdr:nvCxnSpPr>
      <xdr:spPr>
        <a:xfrm>
          <a:off x="2527300" y="61577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macro="" textlink="">
      <xdr:nvSpPr>
        <xdr:cNvPr id="97" name="楕円 96"/>
        <xdr:cNvSpPr/>
      </xdr:nvSpPr>
      <xdr:spPr>
        <a:xfrm>
          <a:off x="1714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101473</xdr:rowOff>
    </xdr:to>
    <xdr:cxnSp macro="">
      <xdr:nvCxnSpPr>
        <xdr:cNvPr id="98" name="直線コネクタ 97"/>
        <xdr:cNvCxnSpPr/>
      </xdr:nvCxnSpPr>
      <xdr:spPr>
        <a:xfrm flipV="1">
          <a:off x="1765300" y="61577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99" name="n_1aveValue有形固定資産減価償却率"/>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100" name="n_2ave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102" name="n_4ave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103" name="n_1mainValue有形固定資産減価償却率"/>
        <xdr:cNvSpPr txBox="1"/>
      </xdr:nvSpPr>
      <xdr:spPr>
        <a:xfrm>
          <a:off x="38360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134764</xdr:rowOff>
    </xdr:from>
    <xdr:ext cx="405111" cy="259045"/>
    <xdr:sp macro="" textlink="">
      <xdr:nvSpPr>
        <xdr:cNvPr id="104" name="n_2mainValue有形固定資産減価償却率"/>
        <xdr:cNvSpPr txBox="1"/>
      </xdr:nvSpPr>
      <xdr:spPr>
        <a:xfrm>
          <a:off x="3086744"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113174</xdr:rowOff>
    </xdr:from>
    <xdr:ext cx="405111" cy="259045"/>
    <xdr:sp macro="" textlink="">
      <xdr:nvSpPr>
        <xdr:cNvPr id="105" name="n_3mainValue有形固定資産減価償却率"/>
        <xdr:cNvSpPr txBox="1"/>
      </xdr:nvSpPr>
      <xdr:spPr>
        <a:xfrm>
          <a:off x="2324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106" name="n_4mainValue有形固定資産減価償却率"/>
        <xdr:cNvSpPr txBox="1"/>
      </xdr:nvSpPr>
      <xdr:spPr>
        <a:xfrm>
          <a:off x="1562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県平均、全国平均、類団平均と比較して低くなっている。平成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年度から令和元年度までに実施した地方債を財源とする各種施設の大規模更新に伴う地方債償還金が大幅に減少したため、一時的に増加した債務償還比率は減少傾向となっていた。令和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年度は、臨時財政対策債発行可能額が減少したことに加え、令和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年度借入合併特例事業債の基金増成分（未来投資基金）等の地方債償還金が増加したことにより数値が増加した。未来投資基金は市債残高の影響を一時的なものに留めるため短期間での償還を行っている。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35" name="直線コネクタ 134"/>
        <xdr:cNvCxnSpPr/>
      </xdr:nvCxnSpPr>
      <xdr:spPr>
        <a:xfrm flipV="1">
          <a:off x="14793595" y="5312833"/>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36" name="債務償還比率最小値テキスト"/>
        <xdr:cNvSpPr txBox="1"/>
      </xdr:nvSpPr>
      <xdr:spPr>
        <a:xfrm>
          <a:off x="14846300"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37" name="直線コネクタ 136"/>
        <xdr:cNvCxnSpPr/>
      </xdr:nvCxnSpPr>
      <xdr:spPr>
        <a:xfrm>
          <a:off x="14706600" y="657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109512</xdr:rowOff>
    </xdr:from>
    <xdr:ext cx="469744" cy="259045"/>
    <xdr:sp macro="" textlink="">
      <xdr:nvSpPr>
        <xdr:cNvPr id="140" name="債務償還比率平均値テキスト"/>
        <xdr:cNvSpPr txBox="1"/>
      </xdr:nvSpPr>
      <xdr:spPr>
        <a:xfrm>
          <a:off x="14846300" y="6024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41" name="フローチャート: 判断 140"/>
        <xdr:cNvSpPr/>
      </xdr:nvSpPr>
      <xdr:spPr>
        <a:xfrm>
          <a:off x="147447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42" name="フローチャート: 判断 141"/>
        <xdr:cNvSpPr/>
      </xdr:nvSpPr>
      <xdr:spPr>
        <a:xfrm>
          <a:off x="140335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43" name="フローチャート: 判断 142"/>
        <xdr:cNvSpPr/>
      </xdr:nvSpPr>
      <xdr:spPr>
        <a:xfrm>
          <a:off x="13271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44" name="フローチャート: 判断 143"/>
        <xdr:cNvSpPr/>
      </xdr:nvSpPr>
      <xdr:spPr>
        <a:xfrm>
          <a:off x="12509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45" name="フローチャート: 判断 144"/>
        <xdr:cNvSpPr/>
      </xdr:nvSpPr>
      <xdr:spPr>
        <a:xfrm>
          <a:off x="11747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119211</xdr:rowOff>
    </xdr:from>
    <xdr:to>
      <xdr:col>76</xdr:col>
      <xdr:colOff>73025</xdr:colOff>
      <xdr:row>31</xdr:row>
      <xdr:rowOff>49361</xdr:rowOff>
    </xdr:to>
    <xdr:sp macro="" textlink="">
      <xdr:nvSpPr>
        <xdr:cNvPr id="151" name="楕円 150"/>
        <xdr:cNvSpPr/>
      </xdr:nvSpPr>
      <xdr:spPr>
        <a:xfrm>
          <a:off x="14744700" y="60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142088</xdr:rowOff>
    </xdr:from>
    <xdr:ext cx="469744" cy="259045"/>
    <xdr:sp macro="" textlink="">
      <xdr:nvSpPr>
        <xdr:cNvPr id="152" name="債務償還比率該当値テキスト"/>
        <xdr:cNvSpPr txBox="1"/>
      </xdr:nvSpPr>
      <xdr:spPr>
        <a:xfrm>
          <a:off x="14846300" y="58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4964</xdr:rowOff>
    </xdr:from>
    <xdr:to>
      <xdr:col>72</xdr:col>
      <xdr:colOff>123825</xdr:colOff>
      <xdr:row>30</xdr:row>
      <xdr:rowOff>106564</xdr:rowOff>
    </xdr:to>
    <xdr:sp macro="" textlink="">
      <xdr:nvSpPr>
        <xdr:cNvPr id="153" name="楕円 152"/>
        <xdr:cNvSpPr/>
      </xdr:nvSpPr>
      <xdr:spPr>
        <a:xfrm>
          <a:off x="14033500" y="59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55764</xdr:rowOff>
    </xdr:from>
    <xdr:to>
      <xdr:col>76</xdr:col>
      <xdr:colOff>22225</xdr:colOff>
      <xdr:row>30</xdr:row>
      <xdr:rowOff>170011</xdr:rowOff>
    </xdr:to>
    <xdr:cxnSp macro="">
      <xdr:nvCxnSpPr>
        <xdr:cNvPr id="154" name="直線コネクタ 153"/>
        <xdr:cNvCxnSpPr/>
      </xdr:nvCxnSpPr>
      <xdr:spPr>
        <a:xfrm>
          <a:off x="14084300" y="5970789"/>
          <a:ext cx="711200" cy="1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44905</xdr:rowOff>
    </xdr:from>
    <xdr:to>
      <xdr:col>68</xdr:col>
      <xdr:colOff>123825</xdr:colOff>
      <xdr:row>30</xdr:row>
      <xdr:rowOff>146505</xdr:rowOff>
    </xdr:to>
    <xdr:sp macro="" textlink="">
      <xdr:nvSpPr>
        <xdr:cNvPr id="155" name="楕円 154"/>
        <xdr:cNvSpPr/>
      </xdr:nvSpPr>
      <xdr:spPr>
        <a:xfrm>
          <a:off x="13271500" y="59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55764</xdr:rowOff>
    </xdr:from>
    <xdr:to>
      <xdr:col>72</xdr:col>
      <xdr:colOff>73025</xdr:colOff>
      <xdr:row>30</xdr:row>
      <xdr:rowOff>95705</xdr:rowOff>
    </xdr:to>
    <xdr:cxnSp macro="">
      <xdr:nvCxnSpPr>
        <xdr:cNvPr id="156" name="直線コネクタ 155"/>
        <xdr:cNvCxnSpPr/>
      </xdr:nvCxnSpPr>
      <xdr:spPr>
        <a:xfrm flipV="1">
          <a:off x="13322300" y="5970789"/>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66685</xdr:rowOff>
    </xdr:from>
    <xdr:to>
      <xdr:col>64</xdr:col>
      <xdr:colOff>123825</xdr:colOff>
      <xdr:row>31</xdr:row>
      <xdr:rowOff>168285</xdr:rowOff>
    </xdr:to>
    <xdr:sp macro="" textlink="">
      <xdr:nvSpPr>
        <xdr:cNvPr id="157" name="楕円 156"/>
        <xdr:cNvSpPr/>
      </xdr:nvSpPr>
      <xdr:spPr>
        <a:xfrm>
          <a:off x="12509500" y="61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95705</xdr:rowOff>
    </xdr:from>
    <xdr:to>
      <xdr:col>68</xdr:col>
      <xdr:colOff>73025</xdr:colOff>
      <xdr:row>31</xdr:row>
      <xdr:rowOff>117485</xdr:rowOff>
    </xdr:to>
    <xdr:cxnSp macro="">
      <xdr:nvCxnSpPr>
        <xdr:cNvPr id="158" name="直線コネクタ 157"/>
        <xdr:cNvCxnSpPr/>
      </xdr:nvCxnSpPr>
      <xdr:spPr>
        <a:xfrm flipV="1">
          <a:off x="12560300" y="6010730"/>
          <a:ext cx="762000" cy="1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90974</xdr:rowOff>
    </xdr:from>
    <xdr:to>
      <xdr:col>60</xdr:col>
      <xdr:colOff>123825</xdr:colOff>
      <xdr:row>32</xdr:row>
      <xdr:rowOff>21124</xdr:rowOff>
    </xdr:to>
    <xdr:sp macro="" textlink="">
      <xdr:nvSpPr>
        <xdr:cNvPr id="159" name="楕円 158"/>
        <xdr:cNvSpPr/>
      </xdr:nvSpPr>
      <xdr:spPr>
        <a:xfrm>
          <a:off x="11747500" y="61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117485</xdr:rowOff>
    </xdr:from>
    <xdr:to>
      <xdr:col>64</xdr:col>
      <xdr:colOff>73025</xdr:colOff>
      <xdr:row>31</xdr:row>
      <xdr:rowOff>141774</xdr:rowOff>
    </xdr:to>
    <xdr:cxnSp macro="">
      <xdr:nvCxnSpPr>
        <xdr:cNvPr id="160" name="直線コネクタ 159"/>
        <xdr:cNvCxnSpPr/>
      </xdr:nvCxnSpPr>
      <xdr:spPr>
        <a:xfrm flipV="1">
          <a:off x="11798300" y="6203960"/>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15119</xdr:rowOff>
    </xdr:from>
    <xdr:ext cx="469744" cy="259045"/>
    <xdr:sp macro="" textlink="">
      <xdr:nvSpPr>
        <xdr:cNvPr id="161" name="n_1aveValue債務償還比率"/>
        <xdr:cNvSpPr txBox="1"/>
      </xdr:nvSpPr>
      <xdr:spPr>
        <a:xfrm>
          <a:off x="13836727" y="610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27904</xdr:rowOff>
    </xdr:from>
    <xdr:ext cx="469744" cy="259045"/>
    <xdr:sp macro="" textlink="">
      <xdr:nvSpPr>
        <xdr:cNvPr id="162" name="n_2aveValue債務償還比率"/>
        <xdr:cNvSpPr txBox="1"/>
      </xdr:nvSpPr>
      <xdr:spPr>
        <a:xfrm>
          <a:off x="130874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65686</xdr:rowOff>
    </xdr:from>
    <xdr:ext cx="469744" cy="259045"/>
    <xdr:sp macro="" textlink="">
      <xdr:nvSpPr>
        <xdr:cNvPr id="163" name="n_3aveValue債務償還比率"/>
        <xdr:cNvSpPr txBox="1"/>
      </xdr:nvSpPr>
      <xdr:spPr>
        <a:xfrm>
          <a:off x="12325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46076</xdr:rowOff>
    </xdr:from>
    <xdr:ext cx="469744" cy="259045"/>
    <xdr:sp macro="" textlink="">
      <xdr:nvSpPr>
        <xdr:cNvPr id="164" name="n_4aveValue債務償還比率"/>
        <xdr:cNvSpPr txBox="1"/>
      </xdr:nvSpPr>
      <xdr:spPr>
        <a:xfrm>
          <a:off x="11563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123091</xdr:rowOff>
    </xdr:from>
    <xdr:ext cx="469744" cy="259045"/>
    <xdr:sp macro="" textlink="">
      <xdr:nvSpPr>
        <xdr:cNvPr id="165" name="n_1mainValue債務償還比率"/>
        <xdr:cNvSpPr txBox="1"/>
      </xdr:nvSpPr>
      <xdr:spPr>
        <a:xfrm>
          <a:off x="13836727" y="56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163032</xdr:rowOff>
    </xdr:from>
    <xdr:ext cx="469744" cy="259045"/>
    <xdr:sp macro="" textlink="">
      <xdr:nvSpPr>
        <xdr:cNvPr id="166" name="n_2mainValue債務償還比率"/>
        <xdr:cNvSpPr txBox="1"/>
      </xdr:nvSpPr>
      <xdr:spPr>
        <a:xfrm>
          <a:off x="13087427" y="57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13362</xdr:rowOff>
    </xdr:from>
    <xdr:ext cx="469744" cy="259045"/>
    <xdr:sp macro="" textlink="">
      <xdr:nvSpPr>
        <xdr:cNvPr id="167" name="n_3mainValue債務償還比率"/>
        <xdr:cNvSpPr txBox="1"/>
      </xdr:nvSpPr>
      <xdr:spPr>
        <a:xfrm>
          <a:off x="12325427" y="59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37651</xdr:rowOff>
    </xdr:from>
    <xdr:ext cx="469744" cy="259045"/>
    <xdr:sp macro="" textlink="">
      <xdr:nvSpPr>
        <xdr:cNvPr id="168" name="n_4mainValue債務償還比率"/>
        <xdr:cNvSpPr txBox="1"/>
      </xdr:nvSpPr>
      <xdr:spPr>
        <a:xfrm>
          <a:off x="11563427" y="59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xdr:cNvSpPr txBox="1"/>
      </xdr:nvSpPr>
      <xdr:spPr>
        <a:xfrm>
          <a:off x="46736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xdr:cNvSpPr/>
      </xdr:nvSpPr>
      <xdr:spPr>
        <a:xfrm>
          <a:off x="4584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79773</xdr:rowOff>
    </xdr:from>
    <xdr:ext cx="405111" cy="259045"/>
    <xdr:sp macro="" textlink="">
      <xdr:nvSpPr>
        <xdr:cNvPr id="72" name="【道路】&#10;有形固定資産減価償却率該当値テキスト"/>
        <xdr:cNvSpPr txBox="1"/>
      </xdr:nvSpPr>
      <xdr:spPr>
        <a:xfrm>
          <a:off x="4673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3" name="楕円 72"/>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44196</xdr:rowOff>
    </xdr:from>
    <xdr:to>
      <xdr:col>24</xdr:col>
      <xdr:colOff>63500</xdr:colOff>
      <xdr:row>41</xdr:row>
      <xdr:rowOff>53340</xdr:rowOff>
    </xdr:to>
    <xdr:cxnSp macro="">
      <xdr:nvCxnSpPr>
        <xdr:cNvPr id="74" name="直線コネクタ 73"/>
        <xdr:cNvCxnSpPr/>
      </xdr:nvCxnSpPr>
      <xdr:spPr>
        <a:xfrm flipV="1">
          <a:off x="3797300" y="70736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xdr:rowOff>
    </xdr:from>
    <xdr:to>
      <xdr:col>15</xdr:col>
      <xdr:colOff>101600</xdr:colOff>
      <xdr:row>41</xdr:row>
      <xdr:rowOff>110998</xdr:rowOff>
    </xdr:to>
    <xdr:sp macro="" textlink="">
      <xdr:nvSpPr>
        <xdr:cNvPr id="75" name="楕円 74"/>
        <xdr:cNvSpPr/>
      </xdr:nvSpPr>
      <xdr:spPr>
        <a:xfrm>
          <a:off x="2857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53340</xdr:rowOff>
    </xdr:from>
    <xdr:to>
      <xdr:col>19</xdr:col>
      <xdr:colOff>177800</xdr:colOff>
      <xdr:row>41</xdr:row>
      <xdr:rowOff>60198</xdr:rowOff>
    </xdr:to>
    <xdr:cxnSp macro="">
      <xdr:nvCxnSpPr>
        <xdr:cNvPr id="76" name="直線コネクタ 75"/>
        <xdr:cNvCxnSpPr/>
      </xdr:nvCxnSpPr>
      <xdr:spPr>
        <a:xfrm flipV="1">
          <a:off x="2908300" y="70827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xdr:rowOff>
    </xdr:from>
    <xdr:to>
      <xdr:col>10</xdr:col>
      <xdr:colOff>165100</xdr:colOff>
      <xdr:row>41</xdr:row>
      <xdr:rowOff>110998</xdr:rowOff>
    </xdr:to>
    <xdr:sp macro="" textlink="">
      <xdr:nvSpPr>
        <xdr:cNvPr id="77" name="楕円 76"/>
        <xdr:cNvSpPr/>
      </xdr:nvSpPr>
      <xdr:spPr>
        <a:xfrm>
          <a:off x="1968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60198</xdr:rowOff>
    </xdr:from>
    <xdr:to>
      <xdr:col>15</xdr:col>
      <xdr:colOff>50800</xdr:colOff>
      <xdr:row>41</xdr:row>
      <xdr:rowOff>60198</xdr:rowOff>
    </xdr:to>
    <xdr:cxnSp macro="">
      <xdr:nvCxnSpPr>
        <xdr:cNvPr id="78" name="直線コネクタ 77"/>
        <xdr:cNvCxnSpPr/>
      </xdr:nvCxnSpPr>
      <xdr:spPr>
        <a:xfrm>
          <a:off x="2019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4826</xdr:rowOff>
    </xdr:from>
    <xdr:to>
      <xdr:col>6</xdr:col>
      <xdr:colOff>38100</xdr:colOff>
      <xdr:row>41</xdr:row>
      <xdr:rowOff>106426</xdr:rowOff>
    </xdr:to>
    <xdr:sp macro="" textlink="">
      <xdr:nvSpPr>
        <xdr:cNvPr id="79" name="楕円 78"/>
        <xdr:cNvSpPr/>
      </xdr:nvSpPr>
      <xdr:spPr>
        <a:xfrm>
          <a:off x="107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55626</xdr:rowOff>
    </xdr:from>
    <xdr:to>
      <xdr:col>10</xdr:col>
      <xdr:colOff>114300</xdr:colOff>
      <xdr:row>41</xdr:row>
      <xdr:rowOff>60198</xdr:rowOff>
    </xdr:to>
    <xdr:cxnSp macro="">
      <xdr:nvCxnSpPr>
        <xdr:cNvPr id="80" name="直線コネクタ 79"/>
        <xdr:cNvCxnSpPr/>
      </xdr:nvCxnSpPr>
      <xdr:spPr>
        <a:xfrm>
          <a:off x="1130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5" name="n_1mainValue【道路】&#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102125</xdr:rowOff>
    </xdr:from>
    <xdr:ext cx="405111" cy="259045"/>
    <xdr:sp macro="" textlink="">
      <xdr:nvSpPr>
        <xdr:cNvPr id="86" name="n_2mainValue【道路】&#10;有形固定資産減価償却率"/>
        <xdr:cNvSpPr txBox="1"/>
      </xdr:nvSpPr>
      <xdr:spPr>
        <a:xfrm>
          <a:off x="2705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102125</xdr:rowOff>
    </xdr:from>
    <xdr:ext cx="405111" cy="259045"/>
    <xdr:sp macro="" textlink="">
      <xdr:nvSpPr>
        <xdr:cNvPr id="87" name="n_3mainValue【道路】&#10;有形固定資産減価償却率"/>
        <xdr:cNvSpPr txBox="1"/>
      </xdr:nvSpPr>
      <xdr:spPr>
        <a:xfrm>
          <a:off x="1816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97553</xdr:rowOff>
    </xdr:from>
    <xdr:ext cx="405111" cy="259045"/>
    <xdr:sp macro="" textlink="">
      <xdr:nvSpPr>
        <xdr:cNvPr id="88" name="n_4mainValue【道路】&#10;有形固定資産減価償却率"/>
        <xdr:cNvSpPr txBox="1"/>
      </xdr:nvSpPr>
      <xdr:spPr>
        <a:xfrm>
          <a:off x="927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xdr:cNvSpPr txBox="1"/>
      </xdr:nvSpPr>
      <xdr:spPr>
        <a:xfrm>
          <a:off x="10515600" y="6597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47620</xdr:rowOff>
    </xdr:from>
    <xdr:to>
      <xdr:col>55</xdr:col>
      <xdr:colOff>50800</xdr:colOff>
      <xdr:row>38</xdr:row>
      <xdr:rowOff>149220</xdr:rowOff>
    </xdr:to>
    <xdr:sp macro="" textlink="">
      <xdr:nvSpPr>
        <xdr:cNvPr id="126" name="楕円 125"/>
        <xdr:cNvSpPr/>
      </xdr:nvSpPr>
      <xdr:spPr>
        <a:xfrm>
          <a:off x="10426700" y="65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70497</xdr:rowOff>
    </xdr:from>
    <xdr:ext cx="534377" cy="259045"/>
    <xdr:sp macro="" textlink="">
      <xdr:nvSpPr>
        <xdr:cNvPr id="127" name="【道路】&#10;一人当たり延長該当値テキスト"/>
        <xdr:cNvSpPr txBox="1"/>
      </xdr:nvSpPr>
      <xdr:spPr>
        <a:xfrm>
          <a:off x="10515600" y="64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53472</xdr:rowOff>
    </xdr:from>
    <xdr:to>
      <xdr:col>50</xdr:col>
      <xdr:colOff>165100</xdr:colOff>
      <xdr:row>38</xdr:row>
      <xdr:rowOff>155072</xdr:rowOff>
    </xdr:to>
    <xdr:sp macro="" textlink="">
      <xdr:nvSpPr>
        <xdr:cNvPr id="128" name="楕円 127"/>
        <xdr:cNvSpPr/>
      </xdr:nvSpPr>
      <xdr:spPr>
        <a:xfrm>
          <a:off x="9588500" y="65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98420</xdr:rowOff>
    </xdr:from>
    <xdr:to>
      <xdr:col>55</xdr:col>
      <xdr:colOff>0</xdr:colOff>
      <xdr:row>38</xdr:row>
      <xdr:rowOff>104272</xdr:rowOff>
    </xdr:to>
    <xdr:cxnSp macro="">
      <xdr:nvCxnSpPr>
        <xdr:cNvPr id="129" name="直線コネクタ 128"/>
        <xdr:cNvCxnSpPr/>
      </xdr:nvCxnSpPr>
      <xdr:spPr>
        <a:xfrm flipV="1">
          <a:off x="9639300" y="6613520"/>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59050</xdr:rowOff>
    </xdr:from>
    <xdr:to>
      <xdr:col>46</xdr:col>
      <xdr:colOff>38100</xdr:colOff>
      <xdr:row>38</xdr:row>
      <xdr:rowOff>160650</xdr:rowOff>
    </xdr:to>
    <xdr:sp macro="" textlink="">
      <xdr:nvSpPr>
        <xdr:cNvPr id="130" name="楕円 129"/>
        <xdr:cNvSpPr/>
      </xdr:nvSpPr>
      <xdr:spPr>
        <a:xfrm>
          <a:off x="86995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104272</xdr:rowOff>
    </xdr:from>
    <xdr:to>
      <xdr:col>50</xdr:col>
      <xdr:colOff>114300</xdr:colOff>
      <xdr:row>38</xdr:row>
      <xdr:rowOff>109850</xdr:rowOff>
    </xdr:to>
    <xdr:cxnSp macro="">
      <xdr:nvCxnSpPr>
        <xdr:cNvPr id="131" name="直線コネクタ 130"/>
        <xdr:cNvCxnSpPr/>
      </xdr:nvCxnSpPr>
      <xdr:spPr>
        <a:xfrm flipV="1">
          <a:off x="8750300" y="661937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64491</xdr:rowOff>
    </xdr:from>
    <xdr:to>
      <xdr:col>41</xdr:col>
      <xdr:colOff>101600</xdr:colOff>
      <xdr:row>38</xdr:row>
      <xdr:rowOff>166091</xdr:rowOff>
    </xdr:to>
    <xdr:sp macro="" textlink="">
      <xdr:nvSpPr>
        <xdr:cNvPr id="132" name="楕円 131"/>
        <xdr:cNvSpPr/>
      </xdr:nvSpPr>
      <xdr:spPr>
        <a:xfrm>
          <a:off x="7810500" y="65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109850</xdr:rowOff>
    </xdr:from>
    <xdr:to>
      <xdr:col>45</xdr:col>
      <xdr:colOff>177800</xdr:colOff>
      <xdr:row>38</xdr:row>
      <xdr:rowOff>115291</xdr:rowOff>
    </xdr:to>
    <xdr:cxnSp macro="">
      <xdr:nvCxnSpPr>
        <xdr:cNvPr id="133" name="直線コネクタ 132"/>
        <xdr:cNvCxnSpPr/>
      </xdr:nvCxnSpPr>
      <xdr:spPr>
        <a:xfrm flipV="1">
          <a:off x="7861300" y="6624950"/>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69474</xdr:rowOff>
    </xdr:from>
    <xdr:to>
      <xdr:col>36</xdr:col>
      <xdr:colOff>165100</xdr:colOff>
      <xdr:row>38</xdr:row>
      <xdr:rowOff>171074</xdr:rowOff>
    </xdr:to>
    <xdr:sp macro="" textlink="">
      <xdr:nvSpPr>
        <xdr:cNvPr id="134" name="楕円 133"/>
        <xdr:cNvSpPr/>
      </xdr:nvSpPr>
      <xdr:spPr>
        <a:xfrm>
          <a:off x="6921500" y="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115291</xdr:rowOff>
    </xdr:from>
    <xdr:to>
      <xdr:col>41</xdr:col>
      <xdr:colOff>50800</xdr:colOff>
      <xdr:row>38</xdr:row>
      <xdr:rowOff>120274</xdr:rowOff>
    </xdr:to>
    <xdr:cxnSp macro="">
      <xdr:nvCxnSpPr>
        <xdr:cNvPr id="135" name="直線コネクタ 134"/>
        <xdr:cNvCxnSpPr/>
      </xdr:nvCxnSpPr>
      <xdr:spPr>
        <a:xfrm flipV="1">
          <a:off x="6972300" y="663039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xdr:cNvSpPr txBox="1"/>
      </xdr:nvSpPr>
      <xdr:spPr>
        <a:xfrm>
          <a:off x="9359411" y="67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xdr:cNvSpPr txBox="1"/>
      </xdr:nvSpPr>
      <xdr:spPr>
        <a:xfrm>
          <a:off x="8483111" y="6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xdr:cNvSpPr txBox="1"/>
      </xdr:nvSpPr>
      <xdr:spPr>
        <a:xfrm>
          <a:off x="7594111" y="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xdr:cNvSpPr txBox="1"/>
      </xdr:nvSpPr>
      <xdr:spPr>
        <a:xfrm>
          <a:off x="6705111" y="6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149</xdr:rowOff>
    </xdr:from>
    <xdr:ext cx="534377" cy="259045"/>
    <xdr:sp macro="" textlink="">
      <xdr:nvSpPr>
        <xdr:cNvPr id="140" name="n_1mainValue【道路】&#10;一人当たり延長"/>
        <xdr:cNvSpPr txBox="1"/>
      </xdr:nvSpPr>
      <xdr:spPr>
        <a:xfrm>
          <a:off x="9359411" y="63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5727</xdr:rowOff>
    </xdr:from>
    <xdr:ext cx="534377" cy="259045"/>
    <xdr:sp macro="" textlink="">
      <xdr:nvSpPr>
        <xdr:cNvPr id="141" name="n_2mainValue【道路】&#10;一人当たり延長"/>
        <xdr:cNvSpPr txBox="1"/>
      </xdr:nvSpPr>
      <xdr:spPr>
        <a:xfrm>
          <a:off x="8483111" y="6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11168</xdr:rowOff>
    </xdr:from>
    <xdr:ext cx="534377" cy="259045"/>
    <xdr:sp macro="" textlink="">
      <xdr:nvSpPr>
        <xdr:cNvPr id="142" name="n_3mainValue【道路】&#10;一人当たり延長"/>
        <xdr:cNvSpPr txBox="1"/>
      </xdr:nvSpPr>
      <xdr:spPr>
        <a:xfrm>
          <a:off x="7594111" y="63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16151</xdr:rowOff>
    </xdr:from>
    <xdr:ext cx="534377" cy="259045"/>
    <xdr:sp macro="" textlink="">
      <xdr:nvSpPr>
        <xdr:cNvPr id="143" name="n_4mainValue【道路】&#10;一人当たり延長"/>
        <xdr:cNvSpPr txBox="1"/>
      </xdr:nvSpPr>
      <xdr:spPr>
        <a:xfrm>
          <a:off x="6705111" y="63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xdr:cNvSpPr txBox="1"/>
      </xdr:nvSpPr>
      <xdr:spPr>
        <a:xfrm>
          <a:off x="4673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4" name="楕円 183"/>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5" name="【橋りょう・トンネ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6" name="楕円 185"/>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76200</xdr:rowOff>
    </xdr:to>
    <xdr:cxnSp macro="">
      <xdr:nvCxnSpPr>
        <xdr:cNvPr id="187" name="直線コネクタ 186"/>
        <xdr:cNvCxnSpPr/>
      </xdr:nvCxnSpPr>
      <xdr:spPr>
        <a:xfrm>
          <a:off x="3797300" y="10134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8" name="楕円 187"/>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19050</xdr:rowOff>
    </xdr:to>
    <xdr:cxnSp macro="">
      <xdr:nvCxnSpPr>
        <xdr:cNvPr id="189" name="直線コネクタ 188"/>
        <xdr:cNvCxnSpPr/>
      </xdr:nvCxnSpPr>
      <xdr:spPr>
        <a:xfrm>
          <a:off x="2908300" y="10092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0" name="楕円 189"/>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148590</xdr:rowOff>
    </xdr:to>
    <xdr:cxnSp macro="">
      <xdr:nvCxnSpPr>
        <xdr:cNvPr id="191" name="直線コネクタ 190"/>
        <xdr:cNvCxnSpPr/>
      </xdr:nvCxnSpPr>
      <xdr:spPr>
        <a:xfrm>
          <a:off x="2019300" y="1003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2" name="楕円 191"/>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95250</xdr:rowOff>
    </xdr:to>
    <xdr:cxnSp macro="">
      <xdr:nvCxnSpPr>
        <xdr:cNvPr id="193" name="直線コネクタ 192"/>
        <xdr:cNvCxnSpPr/>
      </xdr:nvCxnSpPr>
      <xdr:spPr>
        <a:xfrm>
          <a:off x="1130300" y="9989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8" name="n_1mainValue【橋りょう・トンネ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99"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0" name="n_3mainValue【橋りょう・トンネル】&#10;有形固定資産減価償却率"/>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1" name="n_4main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xdr:cNvSpPr txBox="1"/>
      </xdr:nvSpPr>
      <xdr:spPr>
        <a:xfrm>
          <a:off x="10515600" y="1040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32031</xdr:rowOff>
    </xdr:from>
    <xdr:to>
      <xdr:col>55</xdr:col>
      <xdr:colOff>50800</xdr:colOff>
      <xdr:row>60</xdr:row>
      <xdr:rowOff>133631</xdr:rowOff>
    </xdr:to>
    <xdr:sp macro="" textlink="">
      <xdr:nvSpPr>
        <xdr:cNvPr id="243" name="楕円 242"/>
        <xdr:cNvSpPr/>
      </xdr:nvSpPr>
      <xdr:spPr>
        <a:xfrm>
          <a:off x="10426700" y="10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54908</xdr:rowOff>
    </xdr:from>
    <xdr:ext cx="599010" cy="259045"/>
    <xdr:sp macro="" textlink="">
      <xdr:nvSpPr>
        <xdr:cNvPr id="244" name="【橋りょう・トンネル】&#10;一人当たり有形固定資産（償却資産）額該当値テキスト"/>
        <xdr:cNvSpPr txBox="1"/>
      </xdr:nvSpPr>
      <xdr:spPr>
        <a:xfrm>
          <a:off x="10515600" y="1017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41470</xdr:rowOff>
    </xdr:from>
    <xdr:to>
      <xdr:col>50</xdr:col>
      <xdr:colOff>165100</xdr:colOff>
      <xdr:row>60</xdr:row>
      <xdr:rowOff>143070</xdr:rowOff>
    </xdr:to>
    <xdr:sp macro="" textlink="">
      <xdr:nvSpPr>
        <xdr:cNvPr id="245" name="楕円 244"/>
        <xdr:cNvSpPr/>
      </xdr:nvSpPr>
      <xdr:spPr>
        <a:xfrm>
          <a:off x="9588500" y="103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82831</xdr:rowOff>
    </xdr:from>
    <xdr:to>
      <xdr:col>55</xdr:col>
      <xdr:colOff>0</xdr:colOff>
      <xdr:row>60</xdr:row>
      <xdr:rowOff>92270</xdr:rowOff>
    </xdr:to>
    <xdr:cxnSp macro="">
      <xdr:nvCxnSpPr>
        <xdr:cNvPr id="246" name="直線コネクタ 245"/>
        <xdr:cNvCxnSpPr/>
      </xdr:nvCxnSpPr>
      <xdr:spPr>
        <a:xfrm flipV="1">
          <a:off x="9639300" y="10369831"/>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55235</xdr:rowOff>
    </xdr:from>
    <xdr:to>
      <xdr:col>46</xdr:col>
      <xdr:colOff>38100</xdr:colOff>
      <xdr:row>60</xdr:row>
      <xdr:rowOff>156835</xdr:rowOff>
    </xdr:to>
    <xdr:sp macro="" textlink="">
      <xdr:nvSpPr>
        <xdr:cNvPr id="247" name="楕円 246"/>
        <xdr:cNvSpPr/>
      </xdr:nvSpPr>
      <xdr:spPr>
        <a:xfrm>
          <a:off x="8699500" y="103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92270</xdr:rowOff>
    </xdr:from>
    <xdr:to>
      <xdr:col>50</xdr:col>
      <xdr:colOff>114300</xdr:colOff>
      <xdr:row>60</xdr:row>
      <xdr:rowOff>106035</xdr:rowOff>
    </xdr:to>
    <xdr:cxnSp macro="">
      <xdr:nvCxnSpPr>
        <xdr:cNvPr id="248" name="直線コネクタ 247"/>
        <xdr:cNvCxnSpPr/>
      </xdr:nvCxnSpPr>
      <xdr:spPr>
        <a:xfrm flipV="1">
          <a:off x="8750300" y="1037927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64346</xdr:rowOff>
    </xdr:from>
    <xdr:to>
      <xdr:col>41</xdr:col>
      <xdr:colOff>101600</xdr:colOff>
      <xdr:row>60</xdr:row>
      <xdr:rowOff>165946</xdr:rowOff>
    </xdr:to>
    <xdr:sp macro="" textlink="">
      <xdr:nvSpPr>
        <xdr:cNvPr id="249" name="楕円 248"/>
        <xdr:cNvSpPr/>
      </xdr:nvSpPr>
      <xdr:spPr>
        <a:xfrm>
          <a:off x="7810500" y="103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106035</xdr:rowOff>
    </xdr:from>
    <xdr:to>
      <xdr:col>45</xdr:col>
      <xdr:colOff>177800</xdr:colOff>
      <xdr:row>60</xdr:row>
      <xdr:rowOff>115146</xdr:rowOff>
    </xdr:to>
    <xdr:cxnSp macro="">
      <xdr:nvCxnSpPr>
        <xdr:cNvPr id="250" name="直線コネクタ 249"/>
        <xdr:cNvCxnSpPr/>
      </xdr:nvCxnSpPr>
      <xdr:spPr>
        <a:xfrm flipV="1">
          <a:off x="7861300" y="10393035"/>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66318</xdr:rowOff>
    </xdr:from>
    <xdr:to>
      <xdr:col>36</xdr:col>
      <xdr:colOff>165100</xdr:colOff>
      <xdr:row>60</xdr:row>
      <xdr:rowOff>167918</xdr:rowOff>
    </xdr:to>
    <xdr:sp macro="" textlink="">
      <xdr:nvSpPr>
        <xdr:cNvPr id="251" name="楕円 250"/>
        <xdr:cNvSpPr/>
      </xdr:nvSpPr>
      <xdr:spPr>
        <a:xfrm>
          <a:off x="6921500" y="10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115146</xdr:rowOff>
    </xdr:from>
    <xdr:to>
      <xdr:col>41</xdr:col>
      <xdr:colOff>50800</xdr:colOff>
      <xdr:row>60</xdr:row>
      <xdr:rowOff>117118</xdr:rowOff>
    </xdr:to>
    <xdr:cxnSp macro="">
      <xdr:nvCxnSpPr>
        <xdr:cNvPr id="252" name="直線コネクタ 251"/>
        <xdr:cNvCxnSpPr/>
      </xdr:nvCxnSpPr>
      <xdr:spPr>
        <a:xfrm flipV="1">
          <a:off x="6972300" y="10402146"/>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xdr:cNvSpPr txBox="1"/>
      </xdr:nvSpPr>
      <xdr:spPr>
        <a:xfrm>
          <a:off x="9327095" y="105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159597</xdr:rowOff>
    </xdr:from>
    <xdr:ext cx="599010" cy="259045"/>
    <xdr:sp macro="" textlink="">
      <xdr:nvSpPr>
        <xdr:cNvPr id="257" name="n_1mainValue【橋りょう・トンネル】&#10;一人当たり有形固定資産（償却資産）額"/>
        <xdr:cNvSpPr txBox="1"/>
      </xdr:nvSpPr>
      <xdr:spPr>
        <a:xfrm>
          <a:off x="9327095" y="101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147962</xdr:rowOff>
    </xdr:from>
    <xdr:ext cx="599010" cy="259045"/>
    <xdr:sp macro="" textlink="">
      <xdr:nvSpPr>
        <xdr:cNvPr id="258" name="n_2mainValue【橋りょう・トンネル】&#10;一人当たり有形固定資産（償却資産）額"/>
        <xdr:cNvSpPr txBox="1"/>
      </xdr:nvSpPr>
      <xdr:spPr>
        <a:xfrm>
          <a:off x="8450795" y="104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157073</xdr:rowOff>
    </xdr:from>
    <xdr:ext cx="599010" cy="259045"/>
    <xdr:sp macro="" textlink="">
      <xdr:nvSpPr>
        <xdr:cNvPr id="259" name="n_3mainValue【橋りょう・トンネル】&#10;一人当たり有形固定資産（償却資産）額"/>
        <xdr:cNvSpPr txBox="1"/>
      </xdr:nvSpPr>
      <xdr:spPr>
        <a:xfrm>
          <a:off x="7561795" y="104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159045</xdr:rowOff>
    </xdr:from>
    <xdr:ext cx="599010" cy="259045"/>
    <xdr:sp macro="" textlink="">
      <xdr:nvSpPr>
        <xdr:cNvPr id="260" name="n_4mainValue【橋りょう・トンネル】&#10;一人当たり有形固定資産（償却資産）額"/>
        <xdr:cNvSpPr txBox="1"/>
      </xdr:nvSpPr>
      <xdr:spPr>
        <a:xfrm>
          <a:off x="6672795" y="104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8" name="【公営住宅】&#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9" name="楕円 298"/>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0"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301" name="楕円 300"/>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95250</xdr:rowOff>
    </xdr:to>
    <xdr:cxnSp macro="">
      <xdr:nvCxnSpPr>
        <xdr:cNvPr id="302" name="直線コネクタ 301"/>
        <xdr:cNvCxnSpPr/>
      </xdr:nvCxnSpPr>
      <xdr:spPr>
        <a:xfrm>
          <a:off x="3797300" y="14284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3" name="楕円 302"/>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54102</xdr:rowOff>
    </xdr:to>
    <xdr:cxnSp macro="">
      <xdr:nvCxnSpPr>
        <xdr:cNvPr id="304" name="直線コネクタ 303"/>
        <xdr:cNvCxnSpPr/>
      </xdr:nvCxnSpPr>
      <xdr:spPr>
        <a:xfrm>
          <a:off x="2908300" y="142250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305" name="楕円 304"/>
        <xdr:cNvSpPr/>
      </xdr:nvSpPr>
      <xdr:spPr>
        <a:xfrm>
          <a:off x="196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166115</xdr:rowOff>
    </xdr:to>
    <xdr:cxnSp macro="">
      <xdr:nvCxnSpPr>
        <xdr:cNvPr id="306" name="直線コネクタ 305"/>
        <xdr:cNvCxnSpPr/>
      </xdr:nvCxnSpPr>
      <xdr:spPr>
        <a:xfrm>
          <a:off x="2019300" y="141747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07" name="楕円 306"/>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115824</xdr:rowOff>
    </xdr:to>
    <xdr:cxnSp macro="">
      <xdr:nvCxnSpPr>
        <xdr:cNvPr id="308" name="直線コネクタ 307"/>
        <xdr:cNvCxnSpPr/>
      </xdr:nvCxnSpPr>
      <xdr:spPr>
        <a:xfrm>
          <a:off x="1130300" y="14119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167149</xdr:rowOff>
    </xdr:from>
    <xdr:ext cx="405111" cy="259045"/>
    <xdr:sp macro="" textlink="">
      <xdr:nvSpPr>
        <xdr:cNvPr id="309" name="n_1aveValue【公営住宅】&#10;有形固定資産減価償却率"/>
        <xdr:cNvSpPr txBox="1"/>
      </xdr:nvSpPr>
      <xdr:spPr>
        <a:xfrm>
          <a:off x="35820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0" name="n_2aveValue【公営住宅】&#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1" name="n_3ave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103140</xdr:rowOff>
    </xdr:from>
    <xdr:ext cx="405111" cy="259045"/>
    <xdr:sp macro="" textlink="">
      <xdr:nvSpPr>
        <xdr:cNvPr id="312" name="n_4aveValue【公営住宅】&#10;有形固定資産減価償却率"/>
        <xdr:cNvSpPr txBox="1"/>
      </xdr:nvSpPr>
      <xdr:spPr>
        <a:xfrm>
          <a:off x="927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313" name="n_1mainValue【公営住宅】&#10;有形固定資産減価償却率"/>
        <xdr:cNvSpPr txBox="1"/>
      </xdr:nvSpPr>
      <xdr:spPr>
        <a:xfrm>
          <a:off x="3582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4" name="n_2mainValue【公営住宅】&#10;有形固定資産減価償却率"/>
        <xdr:cNvSpPr txBox="1"/>
      </xdr:nvSpPr>
      <xdr:spPr>
        <a:xfrm>
          <a:off x="2705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15" name="n_3mainValue【公営住宅】&#10;有形固定資産減価償却率"/>
        <xdr:cNvSpPr txBox="1"/>
      </xdr:nvSpPr>
      <xdr:spPr>
        <a:xfrm>
          <a:off x="1816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6" name="n_4mainValue【公営住宅】&#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20700</xdr:rowOff>
    </xdr:from>
    <xdr:ext cx="469744" cy="259045"/>
    <xdr:sp macro="" textlink="">
      <xdr:nvSpPr>
        <xdr:cNvPr id="347" name="【公営住宅】&#10;一人当たり面積平均値テキスト"/>
        <xdr:cNvSpPr txBox="1"/>
      </xdr:nvSpPr>
      <xdr:spPr>
        <a:xfrm>
          <a:off x="10515600" y="14251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58" name="楕円 357"/>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359" name="【公営住宅】&#10;一人当たり面積該当値テキスト"/>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138612</xdr:rowOff>
    </xdr:from>
    <xdr:to>
      <xdr:col>50</xdr:col>
      <xdr:colOff>165100</xdr:colOff>
      <xdr:row>83</xdr:row>
      <xdr:rowOff>68762</xdr:rowOff>
    </xdr:to>
    <xdr:sp macro="" textlink="">
      <xdr:nvSpPr>
        <xdr:cNvPr id="360" name="楕円 359"/>
        <xdr:cNvSpPr/>
      </xdr:nvSpPr>
      <xdr:spPr>
        <a:xfrm>
          <a:off x="9588500" y="141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17962</xdr:rowOff>
    </xdr:to>
    <xdr:cxnSp macro="">
      <xdr:nvCxnSpPr>
        <xdr:cNvPr id="361" name="直線コネクタ 360"/>
        <xdr:cNvCxnSpPr/>
      </xdr:nvCxnSpPr>
      <xdr:spPr>
        <a:xfrm flipV="1">
          <a:off x="9639300" y="14241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141877</xdr:rowOff>
    </xdr:from>
    <xdr:to>
      <xdr:col>46</xdr:col>
      <xdr:colOff>38100</xdr:colOff>
      <xdr:row>83</xdr:row>
      <xdr:rowOff>72027</xdr:rowOff>
    </xdr:to>
    <xdr:sp macro="" textlink="">
      <xdr:nvSpPr>
        <xdr:cNvPr id="362" name="楕円 361"/>
        <xdr:cNvSpPr/>
      </xdr:nvSpPr>
      <xdr:spPr>
        <a:xfrm>
          <a:off x="8699500" y="142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17962</xdr:rowOff>
    </xdr:from>
    <xdr:to>
      <xdr:col>50</xdr:col>
      <xdr:colOff>114300</xdr:colOff>
      <xdr:row>83</xdr:row>
      <xdr:rowOff>21227</xdr:rowOff>
    </xdr:to>
    <xdr:cxnSp macro="">
      <xdr:nvCxnSpPr>
        <xdr:cNvPr id="363" name="直線コネクタ 362"/>
        <xdr:cNvCxnSpPr/>
      </xdr:nvCxnSpPr>
      <xdr:spPr>
        <a:xfrm flipV="1">
          <a:off x="8750300" y="14248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4" name="楕円 363"/>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21227</xdr:rowOff>
    </xdr:from>
    <xdr:to>
      <xdr:col>45</xdr:col>
      <xdr:colOff>177800</xdr:colOff>
      <xdr:row>83</xdr:row>
      <xdr:rowOff>26670</xdr:rowOff>
    </xdr:to>
    <xdr:cxnSp macro="">
      <xdr:nvCxnSpPr>
        <xdr:cNvPr id="365" name="直線コネクタ 364"/>
        <xdr:cNvCxnSpPr/>
      </xdr:nvCxnSpPr>
      <xdr:spPr>
        <a:xfrm flipV="1">
          <a:off x="7861300" y="142515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151674</xdr:rowOff>
    </xdr:from>
    <xdr:to>
      <xdr:col>36</xdr:col>
      <xdr:colOff>165100</xdr:colOff>
      <xdr:row>83</xdr:row>
      <xdr:rowOff>81824</xdr:rowOff>
    </xdr:to>
    <xdr:sp macro="" textlink="">
      <xdr:nvSpPr>
        <xdr:cNvPr id="366" name="楕円 365"/>
        <xdr:cNvSpPr/>
      </xdr:nvSpPr>
      <xdr:spPr>
        <a:xfrm>
          <a:off x="6921500" y="142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31024</xdr:rowOff>
    </xdr:to>
    <xdr:cxnSp macro="">
      <xdr:nvCxnSpPr>
        <xdr:cNvPr id="367" name="直線コネクタ 366"/>
        <xdr:cNvCxnSpPr/>
      </xdr:nvCxnSpPr>
      <xdr:spPr>
        <a:xfrm flipV="1">
          <a:off x="6972300" y="142570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132822</xdr:rowOff>
    </xdr:from>
    <xdr:ext cx="469744" cy="259045"/>
    <xdr:sp macro="" textlink="">
      <xdr:nvSpPr>
        <xdr:cNvPr id="368" name="n_1aveValue【公営住宅】&#10;一人当たり面積"/>
        <xdr:cNvSpPr txBox="1"/>
      </xdr:nvSpPr>
      <xdr:spPr>
        <a:xfrm>
          <a:off x="9391727" y="143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164391</xdr:rowOff>
    </xdr:from>
    <xdr:ext cx="469744" cy="259045"/>
    <xdr:sp macro="" textlink="">
      <xdr:nvSpPr>
        <xdr:cNvPr id="369" name="n_2aveValue【公営住宅】&#10;一人当たり面積"/>
        <xdr:cNvSpPr txBox="1"/>
      </xdr:nvSpPr>
      <xdr:spPr>
        <a:xfrm>
          <a:off x="85154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167657</xdr:rowOff>
    </xdr:from>
    <xdr:ext cx="469744" cy="259045"/>
    <xdr:sp macro="" textlink="">
      <xdr:nvSpPr>
        <xdr:cNvPr id="370" name="n_3aveValue【公営住宅】&#10;一人当たり面積"/>
        <xdr:cNvSpPr txBox="1"/>
      </xdr:nvSpPr>
      <xdr:spPr>
        <a:xfrm>
          <a:off x="7626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1"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85289</xdr:rowOff>
    </xdr:from>
    <xdr:ext cx="469744" cy="259045"/>
    <xdr:sp macro="" textlink="">
      <xdr:nvSpPr>
        <xdr:cNvPr id="372" name="n_1mainValue【公営住宅】&#10;一人当たり面積"/>
        <xdr:cNvSpPr txBox="1"/>
      </xdr:nvSpPr>
      <xdr:spPr>
        <a:xfrm>
          <a:off x="9391727"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88554</xdr:rowOff>
    </xdr:from>
    <xdr:ext cx="469744" cy="259045"/>
    <xdr:sp macro="" textlink="">
      <xdr:nvSpPr>
        <xdr:cNvPr id="373" name="n_2mainValue【公営住宅】&#10;一人当たり面積"/>
        <xdr:cNvSpPr txBox="1"/>
      </xdr:nvSpPr>
      <xdr:spPr>
        <a:xfrm>
          <a:off x="8515427" y="139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4"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98351</xdr:rowOff>
    </xdr:from>
    <xdr:ext cx="469744" cy="259045"/>
    <xdr:sp macro="" textlink="">
      <xdr:nvSpPr>
        <xdr:cNvPr id="375" name="n_4mainValue【公営住宅】&#10;一人当たり面積"/>
        <xdr:cNvSpPr txBox="1"/>
      </xdr:nvSpPr>
      <xdr:spPr>
        <a:xfrm>
          <a:off x="67374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107</xdr:row>
      <xdr:rowOff>144780</xdr:rowOff>
    </xdr:to>
    <xdr:cxnSp macro="">
      <xdr:nvCxnSpPr>
        <xdr:cNvPr id="401" name="直線コネクタ 400"/>
        <xdr:cNvCxnSpPr/>
      </xdr:nvCxnSpPr>
      <xdr:spPr>
        <a:xfrm flipV="1">
          <a:off x="4634865" y="17253857"/>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148607</xdr:rowOff>
    </xdr:from>
    <xdr:ext cx="405111" cy="259045"/>
    <xdr:sp macro="" textlink="">
      <xdr:nvSpPr>
        <xdr:cNvPr id="402" name="【港湾・漁港】&#10;有形固定資産減価償却率最小値テキスト"/>
        <xdr:cNvSpPr txBox="1"/>
      </xdr:nvSpPr>
      <xdr:spPr>
        <a:xfrm>
          <a:off x="4673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144780</xdr:rowOff>
    </xdr:from>
    <xdr:to>
      <xdr:col>24</xdr:col>
      <xdr:colOff>152400</xdr:colOff>
      <xdr:row>107</xdr:row>
      <xdr:rowOff>144780</xdr:rowOff>
    </xdr:to>
    <xdr:cxnSp macro="">
      <xdr:nvCxnSpPr>
        <xdr:cNvPr id="403" name="直線コネクタ 402"/>
        <xdr:cNvCxnSpPr/>
      </xdr:nvCxnSpPr>
      <xdr:spPr>
        <a:xfrm>
          <a:off x="4546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4" name="【港湾・漁港】&#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5" name="直線コネクタ 404"/>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5822</xdr:rowOff>
    </xdr:from>
    <xdr:ext cx="405111" cy="259045"/>
    <xdr:sp macro="" textlink="">
      <xdr:nvSpPr>
        <xdr:cNvPr id="406" name="【港湾・漁港】&#10;有形固定資産減価償却率平均値テキスト"/>
        <xdr:cNvSpPr txBox="1"/>
      </xdr:nvSpPr>
      <xdr:spPr>
        <a:xfrm>
          <a:off x="4673600" y="1800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7" name="フローチャート: 判断 406"/>
        <xdr:cNvSpPr/>
      </xdr:nvSpPr>
      <xdr:spPr>
        <a:xfrm>
          <a:off x="45847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142966</xdr:rowOff>
    </xdr:from>
    <xdr:to>
      <xdr:col>20</xdr:col>
      <xdr:colOff>38100</xdr:colOff>
      <xdr:row>106</xdr:row>
      <xdr:rowOff>73116</xdr:rowOff>
    </xdr:to>
    <xdr:sp macro="" textlink="">
      <xdr:nvSpPr>
        <xdr:cNvPr id="408" name="フローチャート: 判断 407"/>
        <xdr:cNvSpPr/>
      </xdr:nvSpPr>
      <xdr:spPr>
        <a:xfrm>
          <a:off x="3746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409" name="フローチャート: 判断 408"/>
        <xdr:cNvSpPr/>
      </xdr:nvSpPr>
      <xdr:spPr>
        <a:xfrm>
          <a:off x="2857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10" name="フローチャート: 判断 409"/>
        <xdr:cNvSpPr/>
      </xdr:nvSpPr>
      <xdr:spPr>
        <a:xfrm>
          <a:off x="1968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1" name="フローチャート: 判断 410"/>
        <xdr:cNvSpPr/>
      </xdr:nvSpPr>
      <xdr:spPr>
        <a:xfrm>
          <a:off x="1079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7" name="楕円 416"/>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18" name="【港湾・漁港】&#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19" name="楕円 418"/>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43543</xdr:rowOff>
    </xdr:to>
    <xdr:cxnSp macro="">
      <xdr:nvCxnSpPr>
        <xdr:cNvPr id="420" name="直線コネクタ 419"/>
        <xdr:cNvCxnSpPr/>
      </xdr:nvCxnSpPr>
      <xdr:spPr>
        <a:xfrm>
          <a:off x="3797300" y="181862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1" name="楕円 420"/>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12519</xdr:rowOff>
    </xdr:to>
    <xdr:cxnSp macro="">
      <xdr:nvCxnSpPr>
        <xdr:cNvPr id="422" name="直線コネクタ 421"/>
        <xdr:cNvCxnSpPr/>
      </xdr:nvCxnSpPr>
      <xdr:spPr>
        <a:xfrm>
          <a:off x="2908300" y="1815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3" name="楕円 422"/>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151312</xdr:rowOff>
    </xdr:to>
    <xdr:cxnSp macro="">
      <xdr:nvCxnSpPr>
        <xdr:cNvPr id="424" name="直線コネクタ 423"/>
        <xdr:cNvCxnSpPr/>
      </xdr:nvCxnSpPr>
      <xdr:spPr>
        <a:xfrm>
          <a:off x="2019300" y="1813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5" name="楕円 424"/>
        <xdr:cNvSpPr/>
      </xdr:nvSpPr>
      <xdr:spPr>
        <a:xfrm>
          <a:off x="107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130084</xdr:rowOff>
    </xdr:to>
    <xdr:cxnSp macro="">
      <xdr:nvCxnSpPr>
        <xdr:cNvPr id="426" name="直線コネクタ 425"/>
        <xdr:cNvCxnSpPr/>
      </xdr:nvCxnSpPr>
      <xdr:spPr>
        <a:xfrm>
          <a:off x="1130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64243</xdr:rowOff>
    </xdr:from>
    <xdr:ext cx="405111" cy="259045"/>
    <xdr:sp macro="" textlink="">
      <xdr:nvSpPr>
        <xdr:cNvPr id="427" name="n_1aveValue【港湾・漁港】&#10;有形固定資産減価償却率"/>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8" name="n_2aveValue【港湾・漁港】&#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29" name="n_3aveValue【港湾・漁港】&#10;有形固定資産減価償却率"/>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0" name="n_4aveValue【港湾・漁港】&#10;有形固定資産減価償却率"/>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79846</xdr:rowOff>
    </xdr:from>
    <xdr:ext cx="405111" cy="259045"/>
    <xdr:sp macro="" textlink="">
      <xdr:nvSpPr>
        <xdr:cNvPr id="431" name="n_1mainValue【港湾・漁港】&#10;有形固定資産減価償却率"/>
        <xdr:cNvSpPr txBox="1"/>
      </xdr:nvSpPr>
      <xdr:spPr>
        <a:xfrm>
          <a:off x="35820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47189</xdr:rowOff>
    </xdr:from>
    <xdr:ext cx="405111" cy="259045"/>
    <xdr:sp macro="" textlink="">
      <xdr:nvSpPr>
        <xdr:cNvPr id="432" name="n_2mainValue【港湾・漁港】&#10;有形固定資産減価償却率"/>
        <xdr:cNvSpPr txBox="1"/>
      </xdr:nvSpPr>
      <xdr:spPr>
        <a:xfrm>
          <a:off x="2705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25961</xdr:rowOff>
    </xdr:from>
    <xdr:ext cx="405111" cy="259045"/>
    <xdr:sp macro="" textlink="">
      <xdr:nvSpPr>
        <xdr:cNvPr id="433" name="n_3mainValue【港湾・漁港】&#10;有形固定資産減価償却率"/>
        <xdr:cNvSpPr txBox="1"/>
      </xdr:nvSpPr>
      <xdr:spPr>
        <a:xfrm>
          <a:off x="1816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166388</xdr:rowOff>
    </xdr:from>
    <xdr:ext cx="405111" cy="259045"/>
    <xdr:sp macro="" textlink="">
      <xdr:nvSpPr>
        <xdr:cNvPr id="434" name="n_4mainValue【港湾・漁港】&#10;有形固定資産減価償却率"/>
        <xdr:cNvSpPr txBox="1"/>
      </xdr:nvSpPr>
      <xdr:spPr>
        <a:xfrm>
          <a:off x="927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108552</xdr:rowOff>
    </xdr:from>
    <xdr:to>
      <xdr:col>54</xdr:col>
      <xdr:colOff>189865</xdr:colOff>
      <xdr:row>108</xdr:row>
      <xdr:rowOff>73896</xdr:rowOff>
    </xdr:to>
    <xdr:cxnSp macro="">
      <xdr:nvCxnSpPr>
        <xdr:cNvPr id="456" name="直線コネクタ 455"/>
        <xdr:cNvCxnSpPr/>
      </xdr:nvCxnSpPr>
      <xdr:spPr>
        <a:xfrm flipV="1">
          <a:off x="10476865" y="17253552"/>
          <a:ext cx="0" cy="133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77723</xdr:rowOff>
    </xdr:from>
    <xdr:ext cx="378565" cy="259045"/>
    <xdr:sp macro="" textlink="">
      <xdr:nvSpPr>
        <xdr:cNvPr id="457" name="【港湾・漁港】&#10;一人当たり有形固定資産（償却資産）額最小値テキスト"/>
        <xdr:cNvSpPr txBox="1"/>
      </xdr:nvSpPr>
      <xdr:spPr>
        <a:xfrm>
          <a:off x="10515600" y="1859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73896</xdr:rowOff>
    </xdr:from>
    <xdr:to>
      <xdr:col>55</xdr:col>
      <xdr:colOff>88900</xdr:colOff>
      <xdr:row>108</xdr:row>
      <xdr:rowOff>73896</xdr:rowOff>
    </xdr:to>
    <xdr:cxnSp macro="">
      <xdr:nvCxnSpPr>
        <xdr:cNvPr id="458" name="直線コネクタ 457"/>
        <xdr:cNvCxnSpPr/>
      </xdr:nvCxnSpPr>
      <xdr:spPr>
        <a:xfrm>
          <a:off x="10388600" y="1859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55229</xdr:rowOff>
    </xdr:from>
    <xdr:ext cx="599010" cy="259045"/>
    <xdr:sp macro="" textlink="">
      <xdr:nvSpPr>
        <xdr:cNvPr id="459" name="【港湾・漁港】&#10;一人当たり有形固定資産（償却資産）額最大値テキスト"/>
        <xdr:cNvSpPr txBox="1"/>
      </xdr:nvSpPr>
      <xdr:spPr>
        <a:xfrm>
          <a:off x="10515600" y="170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108552</xdr:rowOff>
    </xdr:from>
    <xdr:to>
      <xdr:col>55</xdr:col>
      <xdr:colOff>88900</xdr:colOff>
      <xdr:row>100</xdr:row>
      <xdr:rowOff>108552</xdr:rowOff>
    </xdr:to>
    <xdr:cxnSp macro="">
      <xdr:nvCxnSpPr>
        <xdr:cNvPr id="460" name="直線コネクタ 459"/>
        <xdr:cNvCxnSpPr/>
      </xdr:nvCxnSpPr>
      <xdr:spPr>
        <a:xfrm>
          <a:off x="10388600" y="172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14216</xdr:rowOff>
    </xdr:from>
    <xdr:ext cx="534377" cy="259045"/>
    <xdr:sp macro="" textlink="">
      <xdr:nvSpPr>
        <xdr:cNvPr id="461" name="【港湾・漁港】&#10;一人当たり有形固定資産（償却資産）額平均値テキスト"/>
        <xdr:cNvSpPr txBox="1"/>
      </xdr:nvSpPr>
      <xdr:spPr>
        <a:xfrm>
          <a:off x="10515600" y="18016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162789</xdr:rowOff>
    </xdr:from>
    <xdr:to>
      <xdr:col>55</xdr:col>
      <xdr:colOff>50800</xdr:colOff>
      <xdr:row>106</xdr:row>
      <xdr:rowOff>92939</xdr:rowOff>
    </xdr:to>
    <xdr:sp macro="" textlink="">
      <xdr:nvSpPr>
        <xdr:cNvPr id="462" name="フローチャート: 判断 461"/>
        <xdr:cNvSpPr/>
      </xdr:nvSpPr>
      <xdr:spPr>
        <a:xfrm>
          <a:off x="10426700" y="1816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168915</xdr:rowOff>
    </xdr:from>
    <xdr:to>
      <xdr:col>50</xdr:col>
      <xdr:colOff>165100</xdr:colOff>
      <xdr:row>106</xdr:row>
      <xdr:rowOff>99065</xdr:rowOff>
    </xdr:to>
    <xdr:sp macro="" textlink="">
      <xdr:nvSpPr>
        <xdr:cNvPr id="463" name="フローチャート: 判断 462"/>
        <xdr:cNvSpPr/>
      </xdr:nvSpPr>
      <xdr:spPr>
        <a:xfrm>
          <a:off x="9588500" y="181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12954</xdr:rowOff>
    </xdr:from>
    <xdr:to>
      <xdr:col>46</xdr:col>
      <xdr:colOff>38100</xdr:colOff>
      <xdr:row>106</xdr:row>
      <xdr:rowOff>114554</xdr:rowOff>
    </xdr:to>
    <xdr:sp macro="" textlink="">
      <xdr:nvSpPr>
        <xdr:cNvPr id="464" name="フローチャート: 判断 463"/>
        <xdr:cNvSpPr/>
      </xdr:nvSpPr>
      <xdr:spPr>
        <a:xfrm>
          <a:off x="8699500" y="181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18180</xdr:rowOff>
    </xdr:from>
    <xdr:to>
      <xdr:col>41</xdr:col>
      <xdr:colOff>101600</xdr:colOff>
      <xdr:row>106</xdr:row>
      <xdr:rowOff>119780</xdr:rowOff>
    </xdr:to>
    <xdr:sp macro="" textlink="">
      <xdr:nvSpPr>
        <xdr:cNvPr id="465" name="フローチャート: 判断 464"/>
        <xdr:cNvSpPr/>
      </xdr:nvSpPr>
      <xdr:spPr>
        <a:xfrm>
          <a:off x="7810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21820</xdr:rowOff>
    </xdr:from>
    <xdr:to>
      <xdr:col>36</xdr:col>
      <xdr:colOff>165100</xdr:colOff>
      <xdr:row>106</xdr:row>
      <xdr:rowOff>123420</xdr:rowOff>
    </xdr:to>
    <xdr:sp macro="" textlink="">
      <xdr:nvSpPr>
        <xdr:cNvPr id="466" name="フローチャート: 判断 465"/>
        <xdr:cNvSpPr/>
      </xdr:nvSpPr>
      <xdr:spPr>
        <a:xfrm>
          <a:off x="6921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118207</xdr:rowOff>
    </xdr:from>
    <xdr:to>
      <xdr:col>55</xdr:col>
      <xdr:colOff>50800</xdr:colOff>
      <xdr:row>108</xdr:row>
      <xdr:rowOff>48357</xdr:rowOff>
    </xdr:to>
    <xdr:sp macro="" textlink="">
      <xdr:nvSpPr>
        <xdr:cNvPr id="472" name="楕円 471"/>
        <xdr:cNvSpPr/>
      </xdr:nvSpPr>
      <xdr:spPr>
        <a:xfrm>
          <a:off x="10426700" y="184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33134</xdr:rowOff>
    </xdr:from>
    <xdr:ext cx="534377" cy="259045"/>
    <xdr:sp macro="" textlink="">
      <xdr:nvSpPr>
        <xdr:cNvPr id="473" name="【港湾・漁港】&#10;一人当たり有形固定資産（償却資産）額該当値テキスト"/>
        <xdr:cNvSpPr txBox="1"/>
      </xdr:nvSpPr>
      <xdr:spPr>
        <a:xfrm>
          <a:off x="10515600" y="183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119002</xdr:rowOff>
    </xdr:from>
    <xdr:to>
      <xdr:col>50</xdr:col>
      <xdr:colOff>165100</xdr:colOff>
      <xdr:row>108</xdr:row>
      <xdr:rowOff>49152</xdr:rowOff>
    </xdr:to>
    <xdr:sp macro="" textlink="">
      <xdr:nvSpPr>
        <xdr:cNvPr id="474" name="楕円 473"/>
        <xdr:cNvSpPr/>
      </xdr:nvSpPr>
      <xdr:spPr>
        <a:xfrm>
          <a:off x="9588500" y="184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169007</xdr:rowOff>
    </xdr:from>
    <xdr:to>
      <xdr:col>55</xdr:col>
      <xdr:colOff>0</xdr:colOff>
      <xdr:row>107</xdr:row>
      <xdr:rowOff>169802</xdr:rowOff>
    </xdr:to>
    <xdr:cxnSp macro="">
      <xdr:nvCxnSpPr>
        <xdr:cNvPr id="475" name="直線コネクタ 474"/>
        <xdr:cNvCxnSpPr/>
      </xdr:nvCxnSpPr>
      <xdr:spPr>
        <a:xfrm flipV="1">
          <a:off x="9639300" y="18514157"/>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119661</xdr:rowOff>
    </xdr:from>
    <xdr:to>
      <xdr:col>46</xdr:col>
      <xdr:colOff>38100</xdr:colOff>
      <xdr:row>108</xdr:row>
      <xdr:rowOff>49811</xdr:rowOff>
    </xdr:to>
    <xdr:sp macro="" textlink="">
      <xdr:nvSpPr>
        <xdr:cNvPr id="476" name="楕円 475"/>
        <xdr:cNvSpPr/>
      </xdr:nvSpPr>
      <xdr:spPr>
        <a:xfrm>
          <a:off x="8699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169802</xdr:rowOff>
    </xdr:from>
    <xdr:to>
      <xdr:col>50</xdr:col>
      <xdr:colOff>114300</xdr:colOff>
      <xdr:row>107</xdr:row>
      <xdr:rowOff>170461</xdr:rowOff>
    </xdr:to>
    <xdr:cxnSp macro="">
      <xdr:nvCxnSpPr>
        <xdr:cNvPr id="477" name="直線コネクタ 476"/>
        <xdr:cNvCxnSpPr/>
      </xdr:nvCxnSpPr>
      <xdr:spPr>
        <a:xfrm flipV="1">
          <a:off x="8750300" y="1851495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121055</xdr:rowOff>
    </xdr:from>
    <xdr:to>
      <xdr:col>41</xdr:col>
      <xdr:colOff>101600</xdr:colOff>
      <xdr:row>108</xdr:row>
      <xdr:rowOff>51205</xdr:rowOff>
    </xdr:to>
    <xdr:sp macro="" textlink="">
      <xdr:nvSpPr>
        <xdr:cNvPr id="478" name="楕円 477"/>
        <xdr:cNvSpPr/>
      </xdr:nvSpPr>
      <xdr:spPr>
        <a:xfrm>
          <a:off x="7810500" y="18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170461</xdr:rowOff>
    </xdr:from>
    <xdr:to>
      <xdr:col>45</xdr:col>
      <xdr:colOff>177800</xdr:colOff>
      <xdr:row>108</xdr:row>
      <xdr:rowOff>405</xdr:rowOff>
    </xdr:to>
    <xdr:cxnSp macro="">
      <xdr:nvCxnSpPr>
        <xdr:cNvPr id="479" name="直線コネクタ 478"/>
        <xdr:cNvCxnSpPr/>
      </xdr:nvCxnSpPr>
      <xdr:spPr>
        <a:xfrm flipV="1">
          <a:off x="7861300" y="1851561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121558</xdr:rowOff>
    </xdr:from>
    <xdr:to>
      <xdr:col>36</xdr:col>
      <xdr:colOff>165100</xdr:colOff>
      <xdr:row>108</xdr:row>
      <xdr:rowOff>51708</xdr:rowOff>
    </xdr:to>
    <xdr:sp macro="" textlink="">
      <xdr:nvSpPr>
        <xdr:cNvPr id="480" name="楕円 479"/>
        <xdr:cNvSpPr/>
      </xdr:nvSpPr>
      <xdr:spPr>
        <a:xfrm>
          <a:off x="6921500" y="184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405</xdr:rowOff>
    </xdr:from>
    <xdr:to>
      <xdr:col>41</xdr:col>
      <xdr:colOff>50800</xdr:colOff>
      <xdr:row>108</xdr:row>
      <xdr:rowOff>908</xdr:rowOff>
    </xdr:to>
    <xdr:cxnSp macro="">
      <xdr:nvCxnSpPr>
        <xdr:cNvPr id="481" name="直線コネクタ 480"/>
        <xdr:cNvCxnSpPr/>
      </xdr:nvCxnSpPr>
      <xdr:spPr>
        <a:xfrm flipV="1">
          <a:off x="6972300" y="1851700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115592</xdr:rowOff>
    </xdr:from>
    <xdr:ext cx="534377" cy="259045"/>
    <xdr:sp macro="" textlink="">
      <xdr:nvSpPr>
        <xdr:cNvPr id="482" name="n_1aveValue【港湾・漁港】&#10;一人当たり有形固定資産（償却資産）額"/>
        <xdr:cNvSpPr txBox="1"/>
      </xdr:nvSpPr>
      <xdr:spPr>
        <a:xfrm>
          <a:off x="9359411" y="179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131081</xdr:rowOff>
    </xdr:from>
    <xdr:ext cx="534377" cy="259045"/>
    <xdr:sp macro="" textlink="">
      <xdr:nvSpPr>
        <xdr:cNvPr id="483" name="n_2aveValue【港湾・漁港】&#10;一人当たり有形固定資産（償却資産）額"/>
        <xdr:cNvSpPr txBox="1"/>
      </xdr:nvSpPr>
      <xdr:spPr>
        <a:xfrm>
          <a:off x="8483111" y="179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136307</xdr:rowOff>
    </xdr:from>
    <xdr:ext cx="534377" cy="259045"/>
    <xdr:sp macro="" textlink="">
      <xdr:nvSpPr>
        <xdr:cNvPr id="484" name="n_3aveValue【港湾・漁港】&#10;一人当たり有形固定資産（償却資産）額"/>
        <xdr:cNvSpPr txBox="1"/>
      </xdr:nvSpPr>
      <xdr:spPr>
        <a:xfrm>
          <a:off x="7594111" y="179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139947</xdr:rowOff>
    </xdr:from>
    <xdr:ext cx="534377" cy="259045"/>
    <xdr:sp macro="" textlink="">
      <xdr:nvSpPr>
        <xdr:cNvPr id="485" name="n_4aveValue【港湾・漁港】&#10;一人当たり有形固定資産（償却資産）額"/>
        <xdr:cNvSpPr txBox="1"/>
      </xdr:nvSpPr>
      <xdr:spPr>
        <a:xfrm>
          <a:off x="6705111" y="179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40279</xdr:rowOff>
    </xdr:from>
    <xdr:ext cx="534377" cy="259045"/>
    <xdr:sp macro="" textlink="">
      <xdr:nvSpPr>
        <xdr:cNvPr id="486" name="n_1mainValue【港湾・漁港】&#10;一人当たり有形固定資産（償却資産）額"/>
        <xdr:cNvSpPr txBox="1"/>
      </xdr:nvSpPr>
      <xdr:spPr>
        <a:xfrm>
          <a:off x="9359411" y="185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40938</xdr:rowOff>
    </xdr:from>
    <xdr:ext cx="534377" cy="259045"/>
    <xdr:sp macro="" textlink="">
      <xdr:nvSpPr>
        <xdr:cNvPr id="487" name="n_2mainValue【港湾・漁港】&#10;一人当たり有形固定資産（償却資産）額"/>
        <xdr:cNvSpPr txBox="1"/>
      </xdr:nvSpPr>
      <xdr:spPr>
        <a:xfrm>
          <a:off x="8483111" y="185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42332</xdr:rowOff>
    </xdr:from>
    <xdr:ext cx="534377" cy="259045"/>
    <xdr:sp macro="" textlink="">
      <xdr:nvSpPr>
        <xdr:cNvPr id="488" name="n_3mainValue【港湾・漁港】&#10;一人当たり有形固定資産（償却資産）額"/>
        <xdr:cNvSpPr txBox="1"/>
      </xdr:nvSpPr>
      <xdr:spPr>
        <a:xfrm>
          <a:off x="7594111" y="18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42835</xdr:rowOff>
    </xdr:from>
    <xdr:ext cx="534377" cy="259045"/>
    <xdr:sp macro="" textlink="">
      <xdr:nvSpPr>
        <xdr:cNvPr id="489" name="n_4mainValue【港湾・漁港】&#10;一人当たり有形固定資産（償却資産）額"/>
        <xdr:cNvSpPr txBox="1"/>
      </xdr:nvSpPr>
      <xdr:spPr>
        <a:xfrm>
          <a:off x="6705111" y="185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0" name="テキスト ボックス 4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2" name="テキスト ボックス 5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514" name="直線コネクタ 513"/>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5"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6" name="直線コネクタ 515"/>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7"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8" name="直線コネクタ 517"/>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519" name="【認定こども園・幼稚園・保育所】&#10;有形固定資産減価償却率平均値テキスト"/>
        <xdr:cNvSpPr txBox="1"/>
      </xdr:nvSpPr>
      <xdr:spPr>
        <a:xfrm>
          <a:off x="163576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20" name="フローチャート: 判断 519"/>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521" name="フローチャート: 判断 520"/>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2" name="フローチャート: 判断 521"/>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3" name="フローチャート: 判断 522"/>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0" name="楕円 529"/>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1"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2" name="楕円 531"/>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80010</xdr:rowOff>
    </xdr:to>
    <xdr:cxnSp macro="">
      <xdr:nvCxnSpPr>
        <xdr:cNvPr id="533" name="直線コネクタ 532"/>
        <xdr:cNvCxnSpPr/>
      </xdr:nvCxnSpPr>
      <xdr:spPr>
        <a:xfrm>
          <a:off x="15481300" y="65074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4" name="楕円 533"/>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163830</xdr:rowOff>
    </xdr:to>
    <xdr:cxnSp macro="">
      <xdr:nvCxnSpPr>
        <xdr:cNvPr id="535" name="直線コネクタ 534"/>
        <xdr:cNvCxnSpPr/>
      </xdr:nvCxnSpPr>
      <xdr:spPr>
        <a:xfrm>
          <a:off x="14592300" y="6362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36" name="楕円 535"/>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49530</xdr:rowOff>
    </xdr:to>
    <xdr:cxnSp macro="">
      <xdr:nvCxnSpPr>
        <xdr:cNvPr id="537" name="直線コネクタ 536"/>
        <xdr:cNvCxnSpPr/>
      </xdr:nvCxnSpPr>
      <xdr:spPr>
        <a:xfrm flipV="1">
          <a:off x="13703300" y="636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538" name="楕円 537"/>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38</xdr:row>
      <xdr:rowOff>19050</xdr:rowOff>
    </xdr:to>
    <xdr:cxnSp macro="">
      <xdr:nvCxnSpPr>
        <xdr:cNvPr id="539" name="直線コネクタ 538"/>
        <xdr:cNvCxnSpPr/>
      </xdr:nvCxnSpPr>
      <xdr:spPr>
        <a:xfrm flipV="1">
          <a:off x="12814300" y="63931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540" name="n_1aveValue【認定こども園・幼稚園・保育所】&#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41" name="n_2aveValue【認定こども園・幼稚園・保育所】&#10;有形固定資産減価償却率"/>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2" name="n_3aveValue【認定こども園・幼稚園・保育所】&#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543" name="n_4aveValue【認定こども園・幼稚園・保育所】&#10;有形固定資産減価償却率"/>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544"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545" name="n_2mainValue【認定こども園・幼稚園・保育所】&#10;有形固定資産減価償却率"/>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46" name="n_3mainValue【認定こども園・幼稚園・保育所】&#10;有形固定資産減価償却率"/>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7" name="n_4main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569" name="直線コネクタ 568"/>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0"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1" name="直線コネクタ 570"/>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2" name="【認定こども園・幼稚園・保育所】&#10;一人当たり面積最大値テキスト"/>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3" name="直線コネクタ 572"/>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574" name="【認定こども園・幼稚園・保育所】&#10;一人当たり面積平均値テキスト"/>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75" name="フローチャート: 判断 574"/>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576" name="フローチャート: 判断 575"/>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577" name="フローチャート: 判断 576"/>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78" name="フローチャート: 判断 577"/>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579" name="フローチャート: 判断 578"/>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585" name="楕円 584"/>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124985</xdr:rowOff>
    </xdr:from>
    <xdr:ext cx="469744" cy="259045"/>
    <xdr:sp macro="" textlink="">
      <xdr:nvSpPr>
        <xdr:cNvPr id="586" name="【認定こども園・幼稚園・保育所】&#10;一人当たり面積該当値テキスト"/>
        <xdr:cNvSpPr txBox="1"/>
      </xdr:nvSpPr>
      <xdr:spPr>
        <a:xfrm>
          <a:off x="22199600" y="64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135128</xdr:rowOff>
    </xdr:from>
    <xdr:to>
      <xdr:col>112</xdr:col>
      <xdr:colOff>38100</xdr:colOff>
      <xdr:row>37</xdr:row>
      <xdr:rowOff>65278</xdr:rowOff>
    </xdr:to>
    <xdr:sp macro="" textlink="">
      <xdr:nvSpPr>
        <xdr:cNvPr id="587" name="楕円 586"/>
        <xdr:cNvSpPr/>
      </xdr:nvSpPr>
      <xdr:spPr>
        <a:xfrm>
          <a:off x="21272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38</xdr:row>
      <xdr:rowOff>25908</xdr:rowOff>
    </xdr:to>
    <xdr:cxnSp macro="">
      <xdr:nvCxnSpPr>
        <xdr:cNvPr id="588" name="直線コネクタ 587"/>
        <xdr:cNvCxnSpPr/>
      </xdr:nvCxnSpPr>
      <xdr:spPr>
        <a:xfrm>
          <a:off x="21323300" y="63581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144272</xdr:rowOff>
    </xdr:from>
    <xdr:to>
      <xdr:col>107</xdr:col>
      <xdr:colOff>101600</xdr:colOff>
      <xdr:row>37</xdr:row>
      <xdr:rowOff>74422</xdr:rowOff>
    </xdr:to>
    <xdr:sp macro="" textlink="">
      <xdr:nvSpPr>
        <xdr:cNvPr id="589" name="楕円 588"/>
        <xdr:cNvSpPr/>
      </xdr:nvSpPr>
      <xdr:spPr>
        <a:xfrm>
          <a:off x="20383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xdr:rowOff>
    </xdr:from>
    <xdr:to>
      <xdr:col>111</xdr:col>
      <xdr:colOff>177800</xdr:colOff>
      <xdr:row>37</xdr:row>
      <xdr:rowOff>23622</xdr:rowOff>
    </xdr:to>
    <xdr:cxnSp macro="">
      <xdr:nvCxnSpPr>
        <xdr:cNvPr id="590" name="直線コネクタ 589"/>
        <xdr:cNvCxnSpPr/>
      </xdr:nvCxnSpPr>
      <xdr:spPr>
        <a:xfrm flipV="1">
          <a:off x="20434300" y="635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591" name="楕円 590"/>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23622</xdr:rowOff>
    </xdr:to>
    <xdr:cxnSp macro="">
      <xdr:nvCxnSpPr>
        <xdr:cNvPr id="592" name="直線コネクタ 591"/>
        <xdr:cNvCxnSpPr/>
      </xdr:nvCxnSpPr>
      <xdr:spPr>
        <a:xfrm>
          <a:off x="19545300" y="633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93" name="楕円 592"/>
        <xdr:cNvSpPr/>
      </xdr:nvSpPr>
      <xdr:spPr>
        <a:xfrm>
          <a:off x="18605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762</xdr:rowOff>
    </xdr:to>
    <xdr:cxnSp macro="">
      <xdr:nvCxnSpPr>
        <xdr:cNvPr id="594" name="直線コネクタ 593"/>
        <xdr:cNvCxnSpPr/>
      </xdr:nvCxnSpPr>
      <xdr:spPr>
        <a:xfrm flipV="1">
          <a:off x="18656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595" name="n_1aveValue【認定こども園・幼稚園・保育所】&#10;一人当たり面積"/>
        <xdr:cNvSpPr txBox="1"/>
      </xdr:nvSpPr>
      <xdr:spPr>
        <a:xfrm>
          <a:off x="21075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596" name="n_2aveValue【認定こども園・幼稚園・保育所】&#10;一人当たり面積"/>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597" name="n_3aveValue【認定こども園・幼稚園・保育所】&#10;一人当たり面積"/>
        <xdr:cNvSpPr txBox="1"/>
      </xdr:nvSpPr>
      <xdr:spPr>
        <a:xfrm>
          <a:off x="19310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98" name="n_4aveValue【認定こども園・幼稚園・保育所】&#10;一人当たり面積"/>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81805</xdr:rowOff>
    </xdr:from>
    <xdr:ext cx="469744" cy="259045"/>
    <xdr:sp macro="" textlink="">
      <xdr:nvSpPr>
        <xdr:cNvPr id="599" name="n_1mainValue【認定こども園・幼稚園・保育所】&#10;一人当たり面積"/>
        <xdr:cNvSpPr txBox="1"/>
      </xdr:nvSpPr>
      <xdr:spPr>
        <a:xfrm>
          <a:off x="21075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90949</xdr:rowOff>
    </xdr:from>
    <xdr:ext cx="469744" cy="259045"/>
    <xdr:sp macro="" textlink="">
      <xdr:nvSpPr>
        <xdr:cNvPr id="600" name="n_2mainValue【認定こども園・幼稚園・保育所】&#10;一人当たり面積"/>
        <xdr:cNvSpPr txBox="1"/>
      </xdr:nvSpPr>
      <xdr:spPr>
        <a:xfrm>
          <a:off x="20199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601"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602" name="n_4mainValue【認定こども園・幼稚園・保育所】&#10;一人当たり面積"/>
        <xdr:cNvSpPr txBox="1"/>
      </xdr:nvSpPr>
      <xdr:spPr>
        <a:xfrm>
          <a:off x="18421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625" name="直線コネクタ 624"/>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626" name="【学校施設】&#10;有形固定資産減価償却率最小値テキスト"/>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627" name="直線コネクタ 626"/>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28"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29" name="直線コネクタ 628"/>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630" name="【学校施設】&#10;有形固定資産減価償却率平均値テキスト"/>
        <xdr:cNvSpPr txBox="1"/>
      </xdr:nvSpPr>
      <xdr:spPr>
        <a:xfrm>
          <a:off x="16357600" y="1003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31" name="フローチャート: 判断 630"/>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2" name="フローチャート: 判断 631"/>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3" name="フローチャート: 判断 632"/>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634" name="フローチャート: 判断 633"/>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41" name="楕円 64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4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31496</xdr:rowOff>
    </xdr:from>
    <xdr:to>
      <xdr:col>81</xdr:col>
      <xdr:colOff>101600</xdr:colOff>
      <xdr:row>62</xdr:row>
      <xdr:rowOff>133096</xdr:rowOff>
    </xdr:to>
    <xdr:sp macro="" textlink="">
      <xdr:nvSpPr>
        <xdr:cNvPr id="643" name="楕円 642"/>
        <xdr:cNvSpPr/>
      </xdr:nvSpPr>
      <xdr:spPr>
        <a:xfrm>
          <a:off x="1543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62</xdr:row>
      <xdr:rowOff>82296</xdr:rowOff>
    </xdr:to>
    <xdr:cxnSp macro="">
      <xdr:nvCxnSpPr>
        <xdr:cNvPr id="644" name="直線コネクタ 643"/>
        <xdr:cNvCxnSpPr/>
      </xdr:nvCxnSpPr>
      <xdr:spPr>
        <a:xfrm flipV="1">
          <a:off x="15481300" y="1049274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645" name="楕円 644"/>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82296</xdr:rowOff>
    </xdr:to>
    <xdr:cxnSp macro="">
      <xdr:nvCxnSpPr>
        <xdr:cNvPr id="646" name="直線コネクタ 645"/>
        <xdr:cNvCxnSpPr/>
      </xdr:nvCxnSpPr>
      <xdr:spPr>
        <a:xfrm>
          <a:off x="14592300" y="1067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106934</xdr:rowOff>
    </xdr:from>
    <xdr:to>
      <xdr:col>72</xdr:col>
      <xdr:colOff>38100</xdr:colOff>
      <xdr:row>62</xdr:row>
      <xdr:rowOff>37084</xdr:rowOff>
    </xdr:to>
    <xdr:sp macro="" textlink="">
      <xdr:nvSpPr>
        <xdr:cNvPr id="647" name="楕円 646"/>
        <xdr:cNvSpPr/>
      </xdr:nvSpPr>
      <xdr:spPr>
        <a:xfrm>
          <a:off x="1365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157734</xdr:rowOff>
    </xdr:from>
    <xdr:to>
      <xdr:col>76</xdr:col>
      <xdr:colOff>114300</xdr:colOff>
      <xdr:row>62</xdr:row>
      <xdr:rowOff>45720</xdr:rowOff>
    </xdr:to>
    <xdr:cxnSp macro="">
      <xdr:nvCxnSpPr>
        <xdr:cNvPr id="648" name="直線コネクタ 647"/>
        <xdr:cNvCxnSpPr/>
      </xdr:nvCxnSpPr>
      <xdr:spPr>
        <a:xfrm>
          <a:off x="13703300" y="10616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49" name="楕円 648"/>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157734</xdr:rowOff>
    </xdr:to>
    <xdr:cxnSp macro="">
      <xdr:nvCxnSpPr>
        <xdr:cNvPr id="650" name="直線コネクタ 649"/>
        <xdr:cNvCxnSpPr/>
      </xdr:nvCxnSpPr>
      <xdr:spPr>
        <a:xfrm>
          <a:off x="12814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1"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2"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653" name="n_3aveValue【学校施設】&#10;有形固定資産減価償却率"/>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54"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124223</xdr:rowOff>
    </xdr:from>
    <xdr:ext cx="405111" cy="259045"/>
    <xdr:sp macro="" textlink="">
      <xdr:nvSpPr>
        <xdr:cNvPr id="655" name="n_1mainValue【学校施設】&#10;有形固定資産減価償却率"/>
        <xdr:cNvSpPr txBox="1"/>
      </xdr:nvSpPr>
      <xdr:spPr>
        <a:xfrm>
          <a:off x="15266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656" name="n_2mainValue【学校施設】&#10;有形固定資産減価償却率"/>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28211</xdr:rowOff>
    </xdr:from>
    <xdr:ext cx="405111" cy="259045"/>
    <xdr:sp macro="" textlink="">
      <xdr:nvSpPr>
        <xdr:cNvPr id="657" name="n_3mainValue【学校施設】&#10;有形固定資産減価償却率"/>
        <xdr:cNvSpPr txBox="1"/>
      </xdr:nvSpPr>
      <xdr:spPr>
        <a:xfrm>
          <a:off x="13500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58"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0" name="直線コネクタ 66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1" name="テキスト ボックス 67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4" name="直線コネクタ 67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5" name="テキスト ボックス 67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8" name="直線コネクタ 67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9" name="テキスト ボックス 67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2" name="直線コネクタ 68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3" name="テキスト ボックス 68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687" name="直線コネクタ 686"/>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688" name="【学校施設】&#10;一人当たり面積最小値テキスト"/>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689" name="直線コネクタ 688"/>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690" name="【学校施設】&#10;一人当たり面積最大値テキスト"/>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691" name="直線コネクタ 690"/>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692" name="【学校施設】&#10;一人当たり面積平均値テキスト"/>
        <xdr:cNvSpPr txBox="1"/>
      </xdr:nvSpPr>
      <xdr:spPr>
        <a:xfrm>
          <a:off x="221996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93" name="フローチャート: 判断 692"/>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94" name="フローチャート: 判断 693"/>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95" name="フローチャート: 判断 694"/>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96" name="フローチャート: 判断 695"/>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97" name="フローチャート: 判断 696"/>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140653</xdr:rowOff>
    </xdr:from>
    <xdr:to>
      <xdr:col>116</xdr:col>
      <xdr:colOff>114300</xdr:colOff>
      <xdr:row>60</xdr:row>
      <xdr:rowOff>70803</xdr:rowOff>
    </xdr:to>
    <xdr:sp macro="" textlink="">
      <xdr:nvSpPr>
        <xdr:cNvPr id="703" name="楕円 702"/>
        <xdr:cNvSpPr/>
      </xdr:nvSpPr>
      <xdr:spPr>
        <a:xfrm>
          <a:off x="221107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163530</xdr:rowOff>
    </xdr:from>
    <xdr:ext cx="469744" cy="259045"/>
    <xdr:sp macro="" textlink="">
      <xdr:nvSpPr>
        <xdr:cNvPr id="704" name="【学校施設】&#10;一人当たり面積該当値テキスト"/>
        <xdr:cNvSpPr txBox="1"/>
      </xdr:nvSpPr>
      <xdr:spPr>
        <a:xfrm>
          <a:off x="22199600"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163513</xdr:rowOff>
    </xdr:from>
    <xdr:to>
      <xdr:col>112</xdr:col>
      <xdr:colOff>38100</xdr:colOff>
      <xdr:row>60</xdr:row>
      <xdr:rowOff>93663</xdr:rowOff>
    </xdr:to>
    <xdr:sp macro="" textlink="">
      <xdr:nvSpPr>
        <xdr:cNvPr id="705" name="楕円 704"/>
        <xdr:cNvSpPr/>
      </xdr:nvSpPr>
      <xdr:spPr>
        <a:xfrm>
          <a:off x="21272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20003</xdr:rowOff>
    </xdr:from>
    <xdr:to>
      <xdr:col>116</xdr:col>
      <xdr:colOff>63500</xdr:colOff>
      <xdr:row>60</xdr:row>
      <xdr:rowOff>42863</xdr:rowOff>
    </xdr:to>
    <xdr:cxnSp macro="">
      <xdr:nvCxnSpPr>
        <xdr:cNvPr id="706" name="直線コネクタ 705"/>
        <xdr:cNvCxnSpPr/>
      </xdr:nvCxnSpPr>
      <xdr:spPr>
        <a:xfrm flipV="1">
          <a:off x="21323300" y="103070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4921</xdr:rowOff>
    </xdr:from>
    <xdr:to>
      <xdr:col>107</xdr:col>
      <xdr:colOff>101600</xdr:colOff>
      <xdr:row>60</xdr:row>
      <xdr:rowOff>106521</xdr:rowOff>
    </xdr:to>
    <xdr:sp macro="" textlink="">
      <xdr:nvSpPr>
        <xdr:cNvPr id="707" name="楕円 706"/>
        <xdr:cNvSpPr/>
      </xdr:nvSpPr>
      <xdr:spPr>
        <a:xfrm>
          <a:off x="20383500" y="102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42863</xdr:rowOff>
    </xdr:from>
    <xdr:to>
      <xdr:col>111</xdr:col>
      <xdr:colOff>177800</xdr:colOff>
      <xdr:row>60</xdr:row>
      <xdr:rowOff>55721</xdr:rowOff>
    </xdr:to>
    <xdr:cxnSp macro="">
      <xdr:nvCxnSpPr>
        <xdr:cNvPr id="708" name="直線コネクタ 707"/>
        <xdr:cNvCxnSpPr/>
      </xdr:nvCxnSpPr>
      <xdr:spPr>
        <a:xfrm flipV="1">
          <a:off x="20434300" y="10329863"/>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150654</xdr:rowOff>
    </xdr:from>
    <xdr:to>
      <xdr:col>102</xdr:col>
      <xdr:colOff>165100</xdr:colOff>
      <xdr:row>60</xdr:row>
      <xdr:rowOff>80804</xdr:rowOff>
    </xdr:to>
    <xdr:sp macro="" textlink="">
      <xdr:nvSpPr>
        <xdr:cNvPr id="709" name="楕円 708"/>
        <xdr:cNvSpPr/>
      </xdr:nvSpPr>
      <xdr:spPr>
        <a:xfrm>
          <a:off x="194945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30004</xdr:rowOff>
    </xdr:from>
    <xdr:to>
      <xdr:col>107</xdr:col>
      <xdr:colOff>50800</xdr:colOff>
      <xdr:row>60</xdr:row>
      <xdr:rowOff>55721</xdr:rowOff>
    </xdr:to>
    <xdr:cxnSp macro="">
      <xdr:nvCxnSpPr>
        <xdr:cNvPr id="710" name="直線コネクタ 709"/>
        <xdr:cNvCxnSpPr/>
      </xdr:nvCxnSpPr>
      <xdr:spPr>
        <a:xfrm>
          <a:off x="19545300" y="1031700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44926</xdr:rowOff>
    </xdr:from>
    <xdr:to>
      <xdr:col>98</xdr:col>
      <xdr:colOff>38100</xdr:colOff>
      <xdr:row>60</xdr:row>
      <xdr:rowOff>146526</xdr:rowOff>
    </xdr:to>
    <xdr:sp macro="" textlink="">
      <xdr:nvSpPr>
        <xdr:cNvPr id="711" name="楕円 710"/>
        <xdr:cNvSpPr/>
      </xdr:nvSpPr>
      <xdr:spPr>
        <a:xfrm>
          <a:off x="18605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30004</xdr:rowOff>
    </xdr:from>
    <xdr:to>
      <xdr:col>102</xdr:col>
      <xdr:colOff>114300</xdr:colOff>
      <xdr:row>60</xdr:row>
      <xdr:rowOff>95726</xdr:rowOff>
    </xdr:to>
    <xdr:cxnSp macro="">
      <xdr:nvCxnSpPr>
        <xdr:cNvPr id="712" name="直線コネクタ 711"/>
        <xdr:cNvCxnSpPr/>
      </xdr:nvCxnSpPr>
      <xdr:spPr>
        <a:xfrm flipV="1">
          <a:off x="18656300" y="10317004"/>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713" name="n_1ave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714" name="n_2aveValue【学校施設】&#10;一人当たり面積"/>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715" name="n_3aveValue【学校施設】&#10;一人当たり面積"/>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716" name="n_4aveValue【学校施設】&#10;一人当たり面積"/>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110190</xdr:rowOff>
    </xdr:from>
    <xdr:ext cx="469744" cy="259045"/>
    <xdr:sp macro="" textlink="">
      <xdr:nvSpPr>
        <xdr:cNvPr id="717" name="n_1mainValue【学校施設】&#10;一人当たり面積"/>
        <xdr:cNvSpPr txBox="1"/>
      </xdr:nvSpPr>
      <xdr:spPr>
        <a:xfrm>
          <a:off x="210757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123048</xdr:rowOff>
    </xdr:from>
    <xdr:ext cx="469744" cy="259045"/>
    <xdr:sp macro="" textlink="">
      <xdr:nvSpPr>
        <xdr:cNvPr id="718" name="n_2mainValue【学校施設】&#10;一人当たり面積"/>
        <xdr:cNvSpPr txBox="1"/>
      </xdr:nvSpPr>
      <xdr:spPr>
        <a:xfrm>
          <a:off x="20199427" y="100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97331</xdr:rowOff>
    </xdr:from>
    <xdr:ext cx="469744" cy="259045"/>
    <xdr:sp macro="" textlink="">
      <xdr:nvSpPr>
        <xdr:cNvPr id="719" name="n_3mainValue【学校施設】&#10;一人当たり面積"/>
        <xdr:cNvSpPr txBox="1"/>
      </xdr:nvSpPr>
      <xdr:spPr>
        <a:xfrm>
          <a:off x="19310427" y="10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163053</xdr:rowOff>
    </xdr:from>
    <xdr:ext cx="469744" cy="259045"/>
    <xdr:sp macro="" textlink="">
      <xdr:nvSpPr>
        <xdr:cNvPr id="720" name="n_4mainValue【学校施設】&#10;一人当たり面積"/>
        <xdr:cNvSpPr txBox="1"/>
      </xdr:nvSpPr>
      <xdr:spPr>
        <a:xfrm>
          <a:off x="184214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743" name="直線コネクタ 742"/>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4"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5" name="直線コネクタ 74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746" name="【児童館】&#10;有形固定資産減価償却率最大値テキスト"/>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747" name="直線コネクタ 746"/>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748" name="【児童館】&#10;有形固定資産減価償却率平均値テキスト"/>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フローチャート: 判断 748"/>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750" name="フローチャート: 判断 749"/>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751" name="フローチャート: 判断 750"/>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752" name="フローチャート: 判断 751"/>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753" name="フローチャート: 判断 752"/>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142748</xdr:rowOff>
    </xdr:from>
    <xdr:to>
      <xdr:col>85</xdr:col>
      <xdr:colOff>177800</xdr:colOff>
      <xdr:row>84</xdr:row>
      <xdr:rowOff>72898</xdr:rowOff>
    </xdr:to>
    <xdr:sp macro="" textlink="">
      <xdr:nvSpPr>
        <xdr:cNvPr id="759" name="楕円 758"/>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121175</xdr:rowOff>
    </xdr:from>
    <xdr:ext cx="405111" cy="259045"/>
    <xdr:sp macro="" textlink="">
      <xdr:nvSpPr>
        <xdr:cNvPr id="760" name="【児童館】&#10;有形固定資産減価償却率該当値テキスト"/>
        <xdr:cNvSpPr txBox="1"/>
      </xdr:nvSpPr>
      <xdr:spPr>
        <a:xfrm>
          <a:off x="16357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61" name="楕円 760"/>
        <xdr:cNvSpPr/>
      </xdr:nvSpPr>
      <xdr:spPr>
        <a:xfrm>
          <a:off x="15430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170687</xdr:rowOff>
    </xdr:from>
    <xdr:to>
      <xdr:col>85</xdr:col>
      <xdr:colOff>127000</xdr:colOff>
      <xdr:row>84</xdr:row>
      <xdr:rowOff>22098</xdr:rowOff>
    </xdr:to>
    <xdr:cxnSp macro="">
      <xdr:nvCxnSpPr>
        <xdr:cNvPr id="762" name="直線コネクタ 761"/>
        <xdr:cNvCxnSpPr/>
      </xdr:nvCxnSpPr>
      <xdr:spPr>
        <a:xfrm>
          <a:off x="15481300" y="144010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99313</xdr:rowOff>
    </xdr:from>
    <xdr:to>
      <xdr:col>76</xdr:col>
      <xdr:colOff>165100</xdr:colOff>
      <xdr:row>84</xdr:row>
      <xdr:rowOff>29463</xdr:rowOff>
    </xdr:to>
    <xdr:sp macro="" textlink="">
      <xdr:nvSpPr>
        <xdr:cNvPr id="763" name="楕円 762"/>
        <xdr:cNvSpPr/>
      </xdr:nvSpPr>
      <xdr:spPr>
        <a:xfrm>
          <a:off x="1454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150113</xdr:rowOff>
    </xdr:from>
    <xdr:to>
      <xdr:col>81</xdr:col>
      <xdr:colOff>50800</xdr:colOff>
      <xdr:row>83</xdr:row>
      <xdr:rowOff>170687</xdr:rowOff>
    </xdr:to>
    <xdr:cxnSp macro="">
      <xdr:nvCxnSpPr>
        <xdr:cNvPr id="764" name="直線コネクタ 763"/>
        <xdr:cNvCxnSpPr/>
      </xdr:nvCxnSpPr>
      <xdr:spPr>
        <a:xfrm>
          <a:off x="14592300" y="143804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76454</xdr:rowOff>
    </xdr:from>
    <xdr:to>
      <xdr:col>72</xdr:col>
      <xdr:colOff>38100</xdr:colOff>
      <xdr:row>84</xdr:row>
      <xdr:rowOff>6604</xdr:rowOff>
    </xdr:to>
    <xdr:sp macro="" textlink="">
      <xdr:nvSpPr>
        <xdr:cNvPr id="765" name="楕円 764"/>
        <xdr:cNvSpPr/>
      </xdr:nvSpPr>
      <xdr:spPr>
        <a:xfrm>
          <a:off x="1365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127254</xdr:rowOff>
    </xdr:from>
    <xdr:to>
      <xdr:col>76</xdr:col>
      <xdr:colOff>114300</xdr:colOff>
      <xdr:row>83</xdr:row>
      <xdr:rowOff>150113</xdr:rowOff>
    </xdr:to>
    <xdr:cxnSp macro="">
      <xdr:nvCxnSpPr>
        <xdr:cNvPr id="766" name="直線コネクタ 765"/>
        <xdr:cNvCxnSpPr/>
      </xdr:nvCxnSpPr>
      <xdr:spPr>
        <a:xfrm>
          <a:off x="13703300" y="143576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119887</xdr:rowOff>
    </xdr:from>
    <xdr:to>
      <xdr:col>67</xdr:col>
      <xdr:colOff>101600</xdr:colOff>
      <xdr:row>84</xdr:row>
      <xdr:rowOff>50037</xdr:rowOff>
    </xdr:to>
    <xdr:sp macro="" textlink="">
      <xdr:nvSpPr>
        <xdr:cNvPr id="767" name="楕円 766"/>
        <xdr:cNvSpPr/>
      </xdr:nvSpPr>
      <xdr:spPr>
        <a:xfrm>
          <a:off x="12763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127254</xdr:rowOff>
    </xdr:from>
    <xdr:to>
      <xdr:col>71</xdr:col>
      <xdr:colOff>177800</xdr:colOff>
      <xdr:row>83</xdr:row>
      <xdr:rowOff>170687</xdr:rowOff>
    </xdr:to>
    <xdr:cxnSp macro="">
      <xdr:nvCxnSpPr>
        <xdr:cNvPr id="768" name="直線コネクタ 767"/>
        <xdr:cNvCxnSpPr/>
      </xdr:nvCxnSpPr>
      <xdr:spPr>
        <a:xfrm flipV="1">
          <a:off x="12814300" y="143576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769" name="n_1ave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770" name="n_2aveValue【児童館】&#10;有形固定資産減価償却率"/>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771" name="n_3aveValue【児童館】&#10;有形固定資産減価償却率"/>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772" name="n_4aveValue【児童館】&#10;有形固定資産減価償却率"/>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73" name="n_1mainValue【児童館】&#10;有形固定資産減価償却率"/>
        <xdr:cNvSpPr txBox="1"/>
      </xdr:nvSpPr>
      <xdr:spPr>
        <a:xfrm>
          <a:off x="15266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20590</xdr:rowOff>
    </xdr:from>
    <xdr:ext cx="405111" cy="259045"/>
    <xdr:sp macro="" textlink="">
      <xdr:nvSpPr>
        <xdr:cNvPr id="774" name="n_2mainValue【児童館】&#10;有形固定資産減価償却率"/>
        <xdr:cNvSpPr txBox="1"/>
      </xdr:nvSpPr>
      <xdr:spPr>
        <a:xfrm>
          <a:off x="14389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775" name="n_3mainValue【児童館】&#10;有形固定資産減価償却率"/>
        <xdr:cNvSpPr txBox="1"/>
      </xdr:nvSpPr>
      <xdr:spPr>
        <a:xfrm>
          <a:off x="13500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41164</xdr:rowOff>
    </xdr:from>
    <xdr:ext cx="405111" cy="259045"/>
    <xdr:sp macro="" textlink="">
      <xdr:nvSpPr>
        <xdr:cNvPr id="776" name="n_4mainValue【児童館】&#10;有形固定資産減価償却率"/>
        <xdr:cNvSpPr txBox="1"/>
      </xdr:nvSpPr>
      <xdr:spPr>
        <a:xfrm>
          <a:off x="12611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802" name="直線コネクタ 801"/>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4" name="直線コネクタ 80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8" name="フローチャート: 判断 80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9" name="フローチャート: 判断 808"/>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0" name="フローチャート: 判断 80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フローチャート: 判断 81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2" name="フローチャート: 判断 81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18" name="楕円 817"/>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19"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20" name="楕円 819"/>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21" name="直線コネクタ 820"/>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22" name="楕円 821"/>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23" name="直線コネクタ 822"/>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4" name="楕円 823"/>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5" name="直線コネクタ 824"/>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6" name="楕円 825"/>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7" name="直線コネクタ 826"/>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8"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29"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1"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32"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33"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4"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5"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862" name="直線コネクタ 861"/>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3" name="【公民館】&#10;有形固定資産減価償却率最小値テキスト"/>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4" name="直線コネクタ 86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865" name="【公民館】&#10;有形固定資産減価償却率最大値テキスト"/>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66" name="直線コネクタ 865"/>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51543</xdr:rowOff>
    </xdr:from>
    <xdr:ext cx="405111" cy="259045"/>
    <xdr:sp macro="" textlink="">
      <xdr:nvSpPr>
        <xdr:cNvPr id="867" name="【公民館】&#10;有形固定資産減価償却率平均値テキスト"/>
        <xdr:cNvSpPr txBox="1"/>
      </xdr:nvSpPr>
      <xdr:spPr>
        <a:xfrm>
          <a:off x="1635760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868" name="フローチャート: 判断 867"/>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869" name="フローチャート: 判断 868"/>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70" name="フローチャート: 判断 869"/>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1" name="フローチャート: 判断 870"/>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872" name="フローチャート: 判断 871"/>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78" name="楕円 877"/>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83838</xdr:rowOff>
    </xdr:from>
    <xdr:ext cx="405111" cy="259045"/>
    <xdr:sp macro="" textlink="">
      <xdr:nvSpPr>
        <xdr:cNvPr id="879" name="【公民館】&#10;有形固定資産減価償却率該当値テキスト"/>
        <xdr:cNvSpPr txBox="1"/>
      </xdr:nvSpPr>
      <xdr:spPr>
        <a:xfrm>
          <a:off x="163576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880" name="楕円 879"/>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156211</xdr:rowOff>
    </xdr:to>
    <xdr:cxnSp macro="">
      <xdr:nvCxnSpPr>
        <xdr:cNvPr id="881" name="直線コネクタ 880"/>
        <xdr:cNvCxnSpPr/>
      </xdr:nvCxnSpPr>
      <xdr:spPr>
        <a:xfrm>
          <a:off x="15481300" y="1775351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82" name="楕円 881"/>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94162</xdr:rowOff>
    </xdr:to>
    <xdr:cxnSp macro="">
      <xdr:nvCxnSpPr>
        <xdr:cNvPr id="883" name="直線コネクタ 882"/>
        <xdr:cNvCxnSpPr/>
      </xdr:nvCxnSpPr>
      <xdr:spPr>
        <a:xfrm>
          <a:off x="14592300" y="176784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84" name="楕円 883"/>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61505</xdr:rowOff>
    </xdr:to>
    <xdr:cxnSp macro="">
      <xdr:nvCxnSpPr>
        <xdr:cNvPr id="885" name="直線コネクタ 884"/>
        <xdr:cNvCxnSpPr/>
      </xdr:nvCxnSpPr>
      <xdr:spPr>
        <a:xfrm flipV="1">
          <a:off x="13703300" y="176784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886" name="楕円 885"/>
        <xdr:cNvSpPr/>
      </xdr:nvSpPr>
      <xdr:spPr>
        <a:xfrm>
          <a:off x="12763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104</xdr:row>
      <xdr:rowOff>66402</xdr:rowOff>
    </xdr:to>
    <xdr:cxnSp macro="">
      <xdr:nvCxnSpPr>
        <xdr:cNvPr id="887" name="直線コネクタ 886"/>
        <xdr:cNvCxnSpPr/>
      </xdr:nvCxnSpPr>
      <xdr:spPr>
        <a:xfrm flipV="1">
          <a:off x="12814300" y="17720855"/>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114135</xdr:rowOff>
    </xdr:from>
    <xdr:ext cx="405111" cy="259045"/>
    <xdr:sp macro="" textlink="">
      <xdr:nvSpPr>
        <xdr:cNvPr id="888" name="n_1aveValue【公民館】&#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889" name="n_2aveValue【公民館】&#10;有形固定資産減価償却率"/>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890" name="n_3aveValue【公民館】&#10;有形固定資産減価償却率"/>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891" name="n_4aveValue【公民館】&#10;有形固定資産減価償却率"/>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136089</xdr:rowOff>
    </xdr:from>
    <xdr:ext cx="405111" cy="259045"/>
    <xdr:sp macro="" textlink="">
      <xdr:nvSpPr>
        <xdr:cNvPr id="892" name="n_1mainValue【公民館】&#10;有形固定資産減価償却率"/>
        <xdr:cNvSpPr txBox="1"/>
      </xdr:nvSpPr>
      <xdr:spPr>
        <a:xfrm>
          <a:off x="15266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893" name="n_2mainValue【公民館】&#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94" name="n_3mainValue【公民館】&#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95" name="n_4mainValue【公民館】&#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6" name="直線コネクタ 9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7" name="テキスト ボックス 9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915" name="直線コネクタ 914"/>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916" name="【公民館】&#10;一人当たり面積最小値テキスト"/>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917" name="直線コネクタ 916"/>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公民館】&#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71138</xdr:rowOff>
    </xdr:from>
    <xdr:ext cx="469744" cy="259045"/>
    <xdr:sp macro="" textlink="">
      <xdr:nvSpPr>
        <xdr:cNvPr id="920" name="【公民館】&#10;一人当たり面積平均値テキスト"/>
        <xdr:cNvSpPr txBox="1"/>
      </xdr:nvSpPr>
      <xdr:spPr>
        <a:xfrm>
          <a:off x="221996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1" name="フローチャート: 判断 92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22" name="フローチャート: 判断 921"/>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923" name="フローチャート: 判断 922"/>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24" name="フローチャート: 判断 923"/>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925" name="フローチャート: 判断 924"/>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931" name="楕円 930"/>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100982</xdr:rowOff>
    </xdr:from>
    <xdr:ext cx="469744" cy="259045"/>
    <xdr:sp macro="" textlink="">
      <xdr:nvSpPr>
        <xdr:cNvPr id="932" name="【公民館】&#10;一人当たり面積該当値テキスト"/>
        <xdr:cNvSpPr txBox="1"/>
      </xdr:nvSpPr>
      <xdr:spPr>
        <a:xfrm>
          <a:off x="22199600"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933" name="楕円 932"/>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xdr:rowOff>
    </xdr:from>
    <xdr:to>
      <xdr:col>116</xdr:col>
      <xdr:colOff>63500</xdr:colOff>
      <xdr:row>105</xdr:row>
      <xdr:rowOff>7620</xdr:rowOff>
    </xdr:to>
    <xdr:cxnSp macro="">
      <xdr:nvCxnSpPr>
        <xdr:cNvPr id="934" name="直線コネクタ 933"/>
        <xdr:cNvCxnSpPr/>
      </xdr:nvCxnSpPr>
      <xdr:spPr>
        <a:xfrm flipV="1">
          <a:off x="21323300" y="1800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133986</xdr:rowOff>
    </xdr:from>
    <xdr:to>
      <xdr:col>107</xdr:col>
      <xdr:colOff>101600</xdr:colOff>
      <xdr:row>105</xdr:row>
      <xdr:rowOff>64136</xdr:rowOff>
    </xdr:to>
    <xdr:sp macro="" textlink="">
      <xdr:nvSpPr>
        <xdr:cNvPr id="935" name="楕円 934"/>
        <xdr:cNvSpPr/>
      </xdr:nvSpPr>
      <xdr:spPr>
        <a:xfrm>
          <a:off x="20383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13336</xdr:rowOff>
    </xdr:to>
    <xdr:cxnSp macro="">
      <xdr:nvCxnSpPr>
        <xdr:cNvPr id="936" name="直線コネクタ 935"/>
        <xdr:cNvCxnSpPr/>
      </xdr:nvCxnSpPr>
      <xdr:spPr>
        <a:xfrm flipV="1">
          <a:off x="20434300" y="180098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7" name="楕円 936"/>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13336</xdr:rowOff>
    </xdr:from>
    <xdr:to>
      <xdr:col>107</xdr:col>
      <xdr:colOff>50800</xdr:colOff>
      <xdr:row>105</xdr:row>
      <xdr:rowOff>19050</xdr:rowOff>
    </xdr:to>
    <xdr:cxnSp macro="">
      <xdr:nvCxnSpPr>
        <xdr:cNvPr id="938" name="直線コネクタ 937"/>
        <xdr:cNvCxnSpPr/>
      </xdr:nvCxnSpPr>
      <xdr:spPr>
        <a:xfrm flipV="1">
          <a:off x="19545300" y="18015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939" name="楕円 938"/>
        <xdr:cNvSpPr/>
      </xdr:nvSpPr>
      <xdr:spPr>
        <a:xfrm>
          <a:off x="18605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xdr:rowOff>
    </xdr:from>
    <xdr:to>
      <xdr:col>102</xdr:col>
      <xdr:colOff>114300</xdr:colOff>
      <xdr:row>105</xdr:row>
      <xdr:rowOff>19050</xdr:rowOff>
    </xdr:to>
    <xdr:cxnSp macro="">
      <xdr:nvCxnSpPr>
        <xdr:cNvPr id="940" name="直線コネクタ 939"/>
        <xdr:cNvCxnSpPr/>
      </xdr:nvCxnSpPr>
      <xdr:spPr>
        <a:xfrm>
          <a:off x="18656300" y="18004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941" name="n_1ave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942" name="n_2aveValue【公民館】&#10;一人当たり面積"/>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43" name="n_3aveValue【公民館】&#10;一人当たり面積"/>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944" name="n_4aveValue【公民館】&#10;一人当たり面積"/>
        <xdr:cNvSpPr txBox="1"/>
      </xdr:nvSpPr>
      <xdr:spPr>
        <a:xfrm>
          <a:off x="18421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49547</xdr:rowOff>
    </xdr:from>
    <xdr:ext cx="469744" cy="259045"/>
    <xdr:sp macro="" textlink="">
      <xdr:nvSpPr>
        <xdr:cNvPr id="945" name="n_1main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55263</xdr:rowOff>
    </xdr:from>
    <xdr:ext cx="469744" cy="259045"/>
    <xdr:sp macro="" textlink="">
      <xdr:nvSpPr>
        <xdr:cNvPr id="946" name="n_2mainValue【公民館】&#10;一人当たり面積"/>
        <xdr:cNvSpPr txBox="1"/>
      </xdr:nvSpPr>
      <xdr:spPr>
        <a:xfrm>
          <a:off x="20199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7" name="n_3mainValue【公民館】&#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43832</xdr:rowOff>
    </xdr:from>
    <xdr:ext cx="469744" cy="259045"/>
    <xdr:sp macro="" textlink="">
      <xdr:nvSpPr>
        <xdr:cNvPr id="948" name="n_4mainValue【公民館】&#10;一人当たり面積"/>
        <xdr:cNvSpPr txBox="1"/>
      </xdr:nvSpPr>
      <xdr:spPr>
        <a:xfrm>
          <a:off x="1842142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道路、学校施設以外の施設については、目に見えるような形で投資を行っていないため、有形固定資産減価償却率が微増となっている。</a:t>
          </a:r>
        </a:p>
        <a:p>
          <a:r>
            <a:rPr kumimoji="1" lang="ja-JP" altLang="en-US" sz="1300">
              <a:latin typeface="ＭＳ Ｐゴシック" panose="020B0600070205080204" pitchFamily="50" charset="-128"/>
              <a:ea typeface="ＭＳ Ｐゴシック" panose="020B0600070205080204" pitchFamily="50" charset="-128"/>
            </a:rPr>
            <a:t>同様に、一人当たりの有形固定資産額、延長、面積についても、ほとんどの施設について新増設されていないことから人口減少の影響もあり、微増となっている。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学校施設については、三雲中学校の外壁他改修、嬉野中学校の校舎大規模改造工事等を実施したため、有形固定資産減価償却率の改善がみられる。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0"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73406</xdr:rowOff>
    </xdr:from>
    <xdr:to>
      <xdr:col>24</xdr:col>
      <xdr:colOff>114300</xdr:colOff>
      <xdr:row>36</xdr:row>
      <xdr:rowOff>3556</xdr:rowOff>
    </xdr:to>
    <xdr:sp macro="" textlink="">
      <xdr:nvSpPr>
        <xdr:cNvPr id="71" name="楕円 70"/>
        <xdr:cNvSpPr/>
      </xdr:nvSpPr>
      <xdr:spPr>
        <a:xfrm>
          <a:off x="45847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96283</xdr:rowOff>
    </xdr:from>
    <xdr:ext cx="405111" cy="259045"/>
    <xdr:sp macro="" textlink="">
      <xdr:nvSpPr>
        <xdr:cNvPr id="72" name="【図書館】&#10;有形固定資産減価償却率該当値テキスト"/>
        <xdr:cNvSpPr txBox="1"/>
      </xdr:nvSpPr>
      <xdr:spPr>
        <a:xfrm>
          <a:off x="46736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124206</xdr:rowOff>
    </xdr:to>
    <xdr:cxnSp macro="">
      <xdr:nvCxnSpPr>
        <xdr:cNvPr id="74" name="直線コネクタ 73"/>
        <xdr:cNvCxnSpPr/>
      </xdr:nvCxnSpPr>
      <xdr:spPr>
        <a:xfrm>
          <a:off x="3797300" y="60769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148844</xdr:rowOff>
    </xdr:from>
    <xdr:to>
      <xdr:col>15</xdr:col>
      <xdr:colOff>101600</xdr:colOff>
      <xdr:row>35</xdr:row>
      <xdr:rowOff>78994</xdr:rowOff>
    </xdr:to>
    <xdr:sp macro="" textlink="">
      <xdr:nvSpPr>
        <xdr:cNvPr id="75" name="楕円 74"/>
        <xdr:cNvSpPr/>
      </xdr:nvSpPr>
      <xdr:spPr>
        <a:xfrm>
          <a:off x="2857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76200</xdr:rowOff>
    </xdr:to>
    <xdr:cxnSp macro="">
      <xdr:nvCxnSpPr>
        <xdr:cNvPr id="76" name="直線コネクタ 75"/>
        <xdr:cNvCxnSpPr/>
      </xdr:nvCxnSpPr>
      <xdr:spPr>
        <a:xfrm>
          <a:off x="2908300" y="6028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103124</xdr:rowOff>
    </xdr:from>
    <xdr:to>
      <xdr:col>10</xdr:col>
      <xdr:colOff>165100</xdr:colOff>
      <xdr:row>35</xdr:row>
      <xdr:rowOff>33274</xdr:rowOff>
    </xdr:to>
    <xdr:sp macro="" textlink="">
      <xdr:nvSpPr>
        <xdr:cNvPr id="77" name="楕円 76"/>
        <xdr:cNvSpPr/>
      </xdr:nvSpPr>
      <xdr:spPr>
        <a:xfrm>
          <a:off x="1968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153924</xdr:rowOff>
    </xdr:from>
    <xdr:to>
      <xdr:col>15</xdr:col>
      <xdr:colOff>50800</xdr:colOff>
      <xdr:row>35</xdr:row>
      <xdr:rowOff>28194</xdr:rowOff>
    </xdr:to>
    <xdr:cxnSp macro="">
      <xdr:nvCxnSpPr>
        <xdr:cNvPr id="78" name="直線コネクタ 77"/>
        <xdr:cNvCxnSpPr/>
      </xdr:nvCxnSpPr>
      <xdr:spPr>
        <a:xfrm>
          <a:off x="2019300" y="5983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xdr:cNvSpPr/>
      </xdr:nvSpPr>
      <xdr:spPr>
        <a:xfrm>
          <a:off x="1079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34</xdr:row>
      <xdr:rowOff>153924</xdr:rowOff>
    </xdr:to>
    <xdr:cxnSp macro="">
      <xdr:nvCxnSpPr>
        <xdr:cNvPr id="80" name="直線コネクタ 79"/>
        <xdr:cNvCxnSpPr/>
      </xdr:nvCxnSpPr>
      <xdr:spPr>
        <a:xfrm>
          <a:off x="1130300" y="593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31259</xdr:rowOff>
    </xdr:from>
    <xdr:ext cx="405111" cy="259045"/>
    <xdr:sp macro="" textlink="">
      <xdr:nvSpPr>
        <xdr:cNvPr id="81" name="n_1aveValue【図書館】&#10;有形固定資産減価償却率"/>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1541</xdr:rowOff>
    </xdr:from>
    <xdr:ext cx="405111" cy="259045"/>
    <xdr:sp macro="" textlink="">
      <xdr:nvSpPr>
        <xdr:cNvPr id="82" name="n_2aveValue【図書館】&#10;有形固定資産減価償却率"/>
        <xdr:cNvSpPr txBox="1"/>
      </xdr:nvSpPr>
      <xdr:spPr>
        <a:xfrm>
          <a:off x="2705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3" name="n_3aveValue【図書館】&#10;有形固定資産減価償却率"/>
        <xdr:cNvSpPr txBox="1"/>
      </xdr:nvSpPr>
      <xdr:spPr>
        <a:xfrm>
          <a:off x="1816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58691</xdr:rowOff>
    </xdr:from>
    <xdr:ext cx="405111" cy="259045"/>
    <xdr:sp macro="" textlink="">
      <xdr:nvSpPr>
        <xdr:cNvPr id="84" name="n_4aveValue【図書館】&#10;有形固定資産減価償却率"/>
        <xdr:cNvSpPr txBox="1"/>
      </xdr:nvSpPr>
      <xdr:spPr>
        <a:xfrm>
          <a:off x="927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5" name="n_1mainValue【図書館】&#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95521</xdr:rowOff>
    </xdr:from>
    <xdr:ext cx="405111" cy="259045"/>
    <xdr:sp macro="" textlink="">
      <xdr:nvSpPr>
        <xdr:cNvPr id="86" name="n_2mainValue【図書館】&#10;有形固定資産減価償却率"/>
        <xdr:cNvSpPr txBox="1"/>
      </xdr:nvSpPr>
      <xdr:spPr>
        <a:xfrm>
          <a:off x="2705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49801</xdr:rowOff>
    </xdr:from>
    <xdr:ext cx="405111" cy="259045"/>
    <xdr:sp macro="" textlink="">
      <xdr:nvSpPr>
        <xdr:cNvPr id="87" name="n_3mainValue【図書館】&#10;有形固定資産減価償却率"/>
        <xdr:cNvSpPr txBox="1"/>
      </xdr:nvSpPr>
      <xdr:spPr>
        <a:xfrm>
          <a:off x="1816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図書館】&#10;有形固定資産減価償却率"/>
        <xdr:cNvSpPr txBox="1"/>
      </xdr:nvSpPr>
      <xdr:spPr>
        <a:xfrm>
          <a:off x="927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6" name="楕円 125"/>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95267</xdr:rowOff>
    </xdr:from>
    <xdr:ext cx="469744" cy="259045"/>
    <xdr:sp macro="" textlink="">
      <xdr:nvSpPr>
        <xdr:cNvPr id="127" name="【図書館】&#10;一人当たり面積該当値テキスト"/>
        <xdr:cNvSpPr txBox="1"/>
      </xdr:nvSpPr>
      <xdr:spPr>
        <a:xfrm>
          <a:off x="10515600"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8" name="楕円 127"/>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29" name="直線コネクタ 128"/>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19050</xdr:rowOff>
    </xdr:to>
    <xdr:cxnSp macro="">
      <xdr:nvCxnSpPr>
        <xdr:cNvPr id="131" name="直線コネクタ 130"/>
        <xdr:cNvCxnSpPr/>
      </xdr:nvCxnSpPr>
      <xdr:spPr>
        <a:xfrm flipV="1">
          <a:off x="8750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4" name="楕円 133"/>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5" name="直線コネクタ 134"/>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39" name="n_4aveValue【図書館】&#10;一人当たり面積"/>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38117</xdr:rowOff>
    </xdr:from>
    <xdr:ext cx="469744" cy="259045"/>
    <xdr:sp macro="" textlink="">
      <xdr:nvSpPr>
        <xdr:cNvPr id="140" name="n_1mainValue【図書館】&#10;一人当たり面積"/>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1" name="n_2main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2"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3"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xdr:cNvSpPr txBox="1"/>
      </xdr:nvSpPr>
      <xdr:spPr>
        <a:xfrm>
          <a:off x="4673600" y="1027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5" name="楕円 184"/>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86" name="【体育館・プー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7" name="楕円 186"/>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135527</xdr:rowOff>
    </xdr:to>
    <xdr:cxnSp macro="">
      <xdr:nvCxnSpPr>
        <xdr:cNvPr id="188" name="直線コネクタ 187"/>
        <xdr:cNvCxnSpPr/>
      </xdr:nvCxnSpPr>
      <xdr:spPr>
        <a:xfrm flipV="1">
          <a:off x="3797300" y="105776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9" name="楕円 188"/>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135527</xdr:rowOff>
    </xdr:to>
    <xdr:cxnSp macro="">
      <xdr:nvCxnSpPr>
        <xdr:cNvPr id="190" name="直線コネクタ 189"/>
        <xdr:cNvCxnSpPr/>
      </xdr:nvCxnSpPr>
      <xdr:spPr>
        <a:xfrm>
          <a:off x="2908300" y="105727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1" name="楕円 190"/>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114300</xdr:rowOff>
    </xdr:to>
    <xdr:cxnSp macro="">
      <xdr:nvCxnSpPr>
        <xdr:cNvPr id="192" name="直線コネクタ 191"/>
        <xdr:cNvCxnSpPr/>
      </xdr:nvCxnSpPr>
      <xdr:spPr>
        <a:xfrm>
          <a:off x="2019300" y="1055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3" name="楕円 192"/>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99604</xdr:rowOff>
    </xdr:to>
    <xdr:cxnSp macro="">
      <xdr:nvCxnSpPr>
        <xdr:cNvPr id="194" name="直線コネクタ 193"/>
        <xdr:cNvCxnSpPr/>
      </xdr:nvCxnSpPr>
      <xdr:spPr>
        <a:xfrm flipV="1">
          <a:off x="1130300" y="105564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199" name="n_1mainValue【体育館・プー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0"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1" name="n_3mainValue【体育館・プー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2" name="n_4mainValue【体育館・プー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xdr:cNvSpPr txBox="1"/>
      </xdr:nvSpPr>
      <xdr:spPr>
        <a:xfrm>
          <a:off x="10515600" y="100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40" name="楕円 239"/>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35069</xdr:rowOff>
    </xdr:from>
    <xdr:ext cx="469744" cy="259045"/>
    <xdr:sp macro="" textlink="">
      <xdr:nvSpPr>
        <xdr:cNvPr id="241" name="【体育館・プール】&#10;一人当たり面積該当値テキスト"/>
        <xdr:cNvSpPr txBox="1"/>
      </xdr:nvSpPr>
      <xdr:spPr>
        <a:xfrm>
          <a:off x="10515600"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242" name="楕円 241"/>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112014</xdr:rowOff>
    </xdr:to>
    <xdr:cxnSp macro="">
      <xdr:nvCxnSpPr>
        <xdr:cNvPr id="243" name="直線コネクタ 242"/>
        <xdr:cNvCxnSpPr/>
      </xdr:nvCxnSpPr>
      <xdr:spPr>
        <a:xfrm flipV="1">
          <a:off x="9639300" y="1056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44" name="楕円 243"/>
        <xdr:cNvSpPr/>
      </xdr:nvSpPr>
      <xdr:spPr>
        <a:xfrm>
          <a:off x="869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116586</xdr:rowOff>
    </xdr:to>
    <xdr:cxnSp macro="">
      <xdr:nvCxnSpPr>
        <xdr:cNvPr id="245" name="直線コネクタ 244"/>
        <xdr:cNvCxnSpPr/>
      </xdr:nvCxnSpPr>
      <xdr:spPr>
        <a:xfrm flipV="1">
          <a:off x="8750300" y="10570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70358</xdr:rowOff>
    </xdr:from>
    <xdr:to>
      <xdr:col>41</xdr:col>
      <xdr:colOff>101600</xdr:colOff>
      <xdr:row>62</xdr:row>
      <xdr:rowOff>508</xdr:rowOff>
    </xdr:to>
    <xdr:sp macro="" textlink="">
      <xdr:nvSpPr>
        <xdr:cNvPr id="246" name="楕円 245"/>
        <xdr:cNvSpPr/>
      </xdr:nvSpPr>
      <xdr:spPr>
        <a:xfrm>
          <a:off x="781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116586</xdr:rowOff>
    </xdr:from>
    <xdr:to>
      <xdr:col>45</xdr:col>
      <xdr:colOff>177800</xdr:colOff>
      <xdr:row>61</xdr:row>
      <xdr:rowOff>121158</xdr:rowOff>
    </xdr:to>
    <xdr:cxnSp macro="">
      <xdr:nvCxnSpPr>
        <xdr:cNvPr id="247" name="直線コネクタ 246"/>
        <xdr:cNvCxnSpPr/>
      </xdr:nvCxnSpPr>
      <xdr:spPr>
        <a:xfrm flipV="1">
          <a:off x="7861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70358</xdr:rowOff>
    </xdr:from>
    <xdr:to>
      <xdr:col>36</xdr:col>
      <xdr:colOff>165100</xdr:colOff>
      <xdr:row>62</xdr:row>
      <xdr:rowOff>508</xdr:rowOff>
    </xdr:to>
    <xdr:sp macro="" textlink="">
      <xdr:nvSpPr>
        <xdr:cNvPr id="248" name="楕円 247"/>
        <xdr:cNvSpPr/>
      </xdr:nvSpPr>
      <xdr:spPr>
        <a:xfrm>
          <a:off x="6921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121158</xdr:rowOff>
    </xdr:from>
    <xdr:to>
      <xdr:col>41</xdr:col>
      <xdr:colOff>50800</xdr:colOff>
      <xdr:row>61</xdr:row>
      <xdr:rowOff>121158</xdr:rowOff>
    </xdr:to>
    <xdr:cxnSp macro="">
      <xdr:nvCxnSpPr>
        <xdr:cNvPr id="249" name="直線コネクタ 248"/>
        <xdr:cNvCxnSpPr/>
      </xdr:nvCxnSpPr>
      <xdr:spPr>
        <a:xfrm>
          <a:off x="6972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52" name="n_3aveValue【体育館・プール】&#10;一人当たり面積"/>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49039</xdr:rowOff>
    </xdr:from>
    <xdr:ext cx="469744" cy="259045"/>
    <xdr:sp macro="" textlink="">
      <xdr:nvSpPr>
        <xdr:cNvPr id="253" name="n_4aveValue【体育館・プール】&#10;一人当たり面積"/>
        <xdr:cNvSpPr txBox="1"/>
      </xdr:nvSpPr>
      <xdr:spPr>
        <a:xfrm>
          <a:off x="6737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153941</xdr:rowOff>
    </xdr:from>
    <xdr:ext cx="469744" cy="259045"/>
    <xdr:sp macro="" textlink="">
      <xdr:nvSpPr>
        <xdr:cNvPr id="254" name="n_1mainValue【体育館・プール】&#10;一人当たり面積"/>
        <xdr:cNvSpPr txBox="1"/>
      </xdr:nvSpPr>
      <xdr:spPr>
        <a:xfrm>
          <a:off x="9391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158513</xdr:rowOff>
    </xdr:from>
    <xdr:ext cx="469744" cy="259045"/>
    <xdr:sp macro="" textlink="">
      <xdr:nvSpPr>
        <xdr:cNvPr id="255" name="n_2mainValue【体育館・プール】&#10;一人当たり面積"/>
        <xdr:cNvSpPr txBox="1"/>
      </xdr:nvSpPr>
      <xdr:spPr>
        <a:xfrm>
          <a:off x="85154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56" name="n_3main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7" name="n_4main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xdr:cNvCxnSpPr/>
      </xdr:nvCxnSpPr>
      <xdr:spPr>
        <a:xfrm flipV="1">
          <a:off x="4634865"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xdr:cNvSpPr txBox="1"/>
      </xdr:nvSpPr>
      <xdr:spPr>
        <a:xfrm>
          <a:off x="4673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xdr:cNvCxnSpPr/>
      </xdr:nvCxnSpPr>
      <xdr:spPr>
        <a:xfrm>
          <a:off x="4546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xdr:cNvSpPr txBox="1"/>
      </xdr:nvSpPr>
      <xdr:spPr>
        <a:xfrm>
          <a:off x="46736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xdr:cNvSpPr/>
      </xdr:nvSpPr>
      <xdr:spPr>
        <a:xfrm>
          <a:off x="3746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xdr:cNvSpPr/>
      </xdr:nvSpPr>
      <xdr:spPr>
        <a:xfrm>
          <a:off x="1968500" y="135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xdr:cNvSpPr/>
      </xdr:nvSpPr>
      <xdr:spPr>
        <a:xfrm>
          <a:off x="1079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8" name="楕円 297"/>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9" name="【福祉施設】&#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0" name="楕円 299"/>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137161</xdr:rowOff>
    </xdr:to>
    <xdr:cxnSp macro="">
      <xdr:nvCxnSpPr>
        <xdr:cNvPr id="301" name="直線コネクタ 300"/>
        <xdr:cNvCxnSpPr/>
      </xdr:nvCxnSpPr>
      <xdr:spPr>
        <a:xfrm flipV="1">
          <a:off x="3797300" y="141236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2" name="楕円 301"/>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106680</xdr:rowOff>
    </xdr:to>
    <xdr:cxnSp macro="">
      <xdr:nvCxnSpPr>
        <xdr:cNvPr id="303" name="直線コネクタ 302"/>
        <xdr:cNvCxnSpPr/>
      </xdr:nvCxnSpPr>
      <xdr:spPr>
        <a:xfrm flipV="1">
          <a:off x="2908300" y="141960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4" name="楕円 303"/>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114300</xdr:rowOff>
    </xdr:to>
    <xdr:cxnSp macro="">
      <xdr:nvCxnSpPr>
        <xdr:cNvPr id="305" name="直線コネクタ 304"/>
        <xdr:cNvCxnSpPr/>
      </xdr:nvCxnSpPr>
      <xdr:spPr>
        <a:xfrm flipV="1">
          <a:off x="2019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6" name="楕円 305"/>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114300</xdr:rowOff>
    </xdr:to>
    <xdr:cxnSp macro="">
      <xdr:nvCxnSpPr>
        <xdr:cNvPr id="307" name="直線コネクタ 306"/>
        <xdr:cNvCxnSpPr/>
      </xdr:nvCxnSpPr>
      <xdr:spPr>
        <a:xfrm>
          <a:off x="1130300" y="14279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10" name="n_3aveValue【福祉施設】&#10;有形固定資産減価償却率"/>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1" name="n_4ave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312" name="n_1mainValue【福祉施設】&#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3" name="n_2mainValue【福祉施設】&#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4" name="n_3mainValue【福祉施設】&#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5"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139716</xdr:rowOff>
    </xdr:from>
    <xdr:ext cx="469744" cy="259045"/>
    <xdr:sp macro="" textlink="">
      <xdr:nvSpPr>
        <xdr:cNvPr id="344" name="【福祉施設】&#10;一人当たり面積平均値テキスト"/>
        <xdr:cNvSpPr txBox="1"/>
      </xdr:nvSpPr>
      <xdr:spPr>
        <a:xfrm>
          <a:off x="105156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5" name="楕円 354"/>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56"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7" name="楕円 356"/>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8" name="直線コネクタ 357"/>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9" name="楕円 358"/>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0" name="直線コネクタ 359"/>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1" name="楕円 360"/>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2" name="直線コネクタ 361"/>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3" name="楕円 362"/>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4" name="直線コネクタ 363"/>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17797</xdr:rowOff>
    </xdr:from>
    <xdr:ext cx="469744" cy="259045"/>
    <xdr:sp macro="" textlink="">
      <xdr:nvSpPr>
        <xdr:cNvPr id="365" name="n_1aveValue【福祉施設】&#10;一人当たり面積"/>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66" name="n_2aveValue【福祉施設】&#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67" name="n_3ave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33038</xdr:rowOff>
    </xdr:from>
    <xdr:ext cx="469744" cy="259045"/>
    <xdr:sp macro="" textlink="">
      <xdr:nvSpPr>
        <xdr:cNvPr id="368" name="n_4aveValue【福祉施設】&#10;一人当たり面積"/>
        <xdr:cNvSpPr txBox="1"/>
      </xdr:nvSpPr>
      <xdr:spPr>
        <a:xfrm>
          <a:off x="6737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9"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0"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1"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2"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3"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14" name="楕円 413"/>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15" name="【市民会館】&#10;有形固定資産減価償却率該当値テキスト"/>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16" name="楕円 415"/>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71301</xdr:rowOff>
    </xdr:to>
    <xdr:cxnSp macro="">
      <xdr:nvCxnSpPr>
        <xdr:cNvPr id="417" name="直線コネクタ 416"/>
        <xdr:cNvCxnSpPr/>
      </xdr:nvCxnSpPr>
      <xdr:spPr>
        <a:xfrm>
          <a:off x="3797300" y="1804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8" name="楕円 417"/>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87630</xdr:rowOff>
    </xdr:to>
    <xdr:cxnSp macro="">
      <xdr:nvCxnSpPr>
        <xdr:cNvPr id="419" name="直線コネクタ 418"/>
        <xdr:cNvCxnSpPr/>
      </xdr:nvCxnSpPr>
      <xdr:spPr>
        <a:xfrm flipV="1">
          <a:off x="2908300" y="180457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20" name="楕円 419"/>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87630</xdr:rowOff>
    </xdr:to>
    <xdr:cxnSp macro="">
      <xdr:nvCxnSpPr>
        <xdr:cNvPr id="421" name="直線コネクタ 420"/>
        <xdr:cNvCxnSpPr/>
      </xdr:nvCxnSpPr>
      <xdr:spPr>
        <a:xfrm>
          <a:off x="2019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22" name="楕円 421"/>
        <xdr:cNvSpPr/>
      </xdr:nvSpPr>
      <xdr:spPr>
        <a:xfrm>
          <a:off x="1079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20682</xdr:rowOff>
    </xdr:from>
    <xdr:to>
      <xdr:col>10</xdr:col>
      <xdr:colOff>114300</xdr:colOff>
      <xdr:row>105</xdr:row>
      <xdr:rowOff>50074</xdr:rowOff>
    </xdr:to>
    <xdr:cxnSp macro="">
      <xdr:nvCxnSpPr>
        <xdr:cNvPr id="423" name="直線コネクタ 422"/>
        <xdr:cNvCxnSpPr/>
      </xdr:nvCxnSpPr>
      <xdr:spPr>
        <a:xfrm>
          <a:off x="1130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4" name="n_1ave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428" name="n_1main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mainValue【市民会館】&#10;有形固定資産減価償却率"/>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0" name="n_3mainValue【市民会館】&#10;有形固定資産減価償却率"/>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1" name="n_4mainValue【市民会館】&#10;有形固定資産減価償却率"/>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58"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69" name="楕円 468"/>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470" name="【市民会館】&#10;一人当たり面積該当値テキスト"/>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71" name="楕円 470"/>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108204</xdr:rowOff>
    </xdr:to>
    <xdr:cxnSp macro="">
      <xdr:nvCxnSpPr>
        <xdr:cNvPr id="472" name="直線コネクタ 471"/>
        <xdr:cNvCxnSpPr/>
      </xdr:nvCxnSpPr>
      <xdr:spPr>
        <a:xfrm>
          <a:off x="9639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3" name="楕円 472"/>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74" name="直線コネクタ 473"/>
        <xdr:cNvCxnSpPr/>
      </xdr:nvCxnSpPr>
      <xdr:spPr>
        <a:xfrm flipV="1">
          <a:off x="8750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5" name="楕円 474"/>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117348</xdr:rowOff>
    </xdr:to>
    <xdr:cxnSp macro="">
      <xdr:nvCxnSpPr>
        <xdr:cNvPr id="476" name="直線コネクタ 475"/>
        <xdr:cNvCxnSpPr/>
      </xdr:nvCxnSpPr>
      <xdr:spPr>
        <a:xfrm flipV="1">
          <a:off x="7861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77" name="楕円 476"/>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117348</xdr:rowOff>
    </xdr:to>
    <xdr:cxnSp macro="">
      <xdr:nvCxnSpPr>
        <xdr:cNvPr id="478" name="直線コネクタ 477"/>
        <xdr:cNvCxnSpPr/>
      </xdr:nvCxnSpPr>
      <xdr:spPr>
        <a:xfrm>
          <a:off x="6972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479" name="n_1ave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0" name="n_2aveValue【市民会館】&#10;一人当たり面積"/>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1" name="n_3ave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2"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83"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84"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5"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86" name="n_4mainValue【市民会館】&#10;一人当たり面積"/>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121937</xdr:rowOff>
    </xdr:from>
    <xdr:ext cx="405111" cy="259045"/>
    <xdr:sp macro="" textlink="">
      <xdr:nvSpPr>
        <xdr:cNvPr id="516" name="【一般廃棄物処理施設】&#10;有形固定資産減価償却率平均値テキスト"/>
        <xdr:cNvSpPr txBox="1"/>
      </xdr:nvSpPr>
      <xdr:spPr>
        <a:xfrm>
          <a:off x="1635760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527" name="楕円 526"/>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39387</xdr:rowOff>
    </xdr:from>
    <xdr:ext cx="405111" cy="259045"/>
    <xdr:sp macro="" textlink="">
      <xdr:nvSpPr>
        <xdr:cNvPr id="528" name="【一般廃棄物処理施設】&#10;有形固定資産減価償却率該当値テキスト"/>
        <xdr:cNvSpPr txBox="1"/>
      </xdr:nvSpPr>
      <xdr:spPr>
        <a:xfrm>
          <a:off x="16357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29210</xdr:rowOff>
    </xdr:from>
    <xdr:to>
      <xdr:col>81</xdr:col>
      <xdr:colOff>101600</xdr:colOff>
      <xdr:row>34</xdr:row>
      <xdr:rowOff>130810</xdr:rowOff>
    </xdr:to>
    <xdr:sp macro="" textlink="">
      <xdr:nvSpPr>
        <xdr:cNvPr id="529" name="楕円 528"/>
        <xdr:cNvSpPr/>
      </xdr:nvSpPr>
      <xdr:spPr>
        <a:xfrm>
          <a:off x="15430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34</xdr:row>
      <xdr:rowOff>137160</xdr:rowOff>
    </xdr:to>
    <xdr:cxnSp macro="">
      <xdr:nvCxnSpPr>
        <xdr:cNvPr id="530" name="直線コネクタ 529"/>
        <xdr:cNvCxnSpPr/>
      </xdr:nvCxnSpPr>
      <xdr:spPr>
        <a:xfrm>
          <a:off x="15481300" y="59093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531" name="楕円 530"/>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80010</xdr:rowOff>
    </xdr:from>
    <xdr:to>
      <xdr:col>81</xdr:col>
      <xdr:colOff>50800</xdr:colOff>
      <xdr:row>35</xdr:row>
      <xdr:rowOff>62865</xdr:rowOff>
    </xdr:to>
    <xdr:cxnSp macro="">
      <xdr:nvCxnSpPr>
        <xdr:cNvPr id="532" name="直線コネクタ 531"/>
        <xdr:cNvCxnSpPr/>
      </xdr:nvCxnSpPr>
      <xdr:spPr>
        <a:xfrm flipV="1">
          <a:off x="14592300" y="59093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533" name="楕円 532"/>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35</xdr:row>
      <xdr:rowOff>62865</xdr:rowOff>
    </xdr:to>
    <xdr:cxnSp macro="">
      <xdr:nvCxnSpPr>
        <xdr:cNvPr id="534" name="直線コネクタ 533"/>
        <xdr:cNvCxnSpPr/>
      </xdr:nvCxnSpPr>
      <xdr:spPr>
        <a:xfrm>
          <a:off x="13703300" y="6025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120650</xdr:rowOff>
    </xdr:from>
    <xdr:to>
      <xdr:col>67</xdr:col>
      <xdr:colOff>101600</xdr:colOff>
      <xdr:row>35</xdr:row>
      <xdr:rowOff>50800</xdr:rowOff>
    </xdr:to>
    <xdr:sp macro="" textlink="">
      <xdr:nvSpPr>
        <xdr:cNvPr id="535" name="楕円 534"/>
        <xdr:cNvSpPr/>
      </xdr:nvSpPr>
      <xdr:spPr>
        <a:xfrm>
          <a:off x="1276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0</xdr:rowOff>
    </xdr:from>
    <xdr:to>
      <xdr:col>71</xdr:col>
      <xdr:colOff>177800</xdr:colOff>
      <xdr:row>35</xdr:row>
      <xdr:rowOff>24765</xdr:rowOff>
    </xdr:to>
    <xdr:cxnSp macro="">
      <xdr:nvCxnSpPr>
        <xdr:cNvPr id="536" name="直線コネクタ 535"/>
        <xdr:cNvCxnSpPr/>
      </xdr:nvCxnSpPr>
      <xdr:spPr>
        <a:xfrm>
          <a:off x="12814300" y="6000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537"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38" name="n_2aveValue【一般廃棄物処理施設】&#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39"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0"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147337</xdr:rowOff>
    </xdr:from>
    <xdr:ext cx="405111" cy="259045"/>
    <xdr:sp macro="" textlink="">
      <xdr:nvSpPr>
        <xdr:cNvPr id="541" name="n_1mainValue【一般廃棄物処理施設】&#10;有形固定資産減価償却率"/>
        <xdr:cNvSpPr txBox="1"/>
      </xdr:nvSpPr>
      <xdr:spPr>
        <a:xfrm>
          <a:off x="152660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542" name="n_2mainValue【一般廃棄物処理施設】&#10;有形固定資産減価償却率"/>
        <xdr:cNvSpPr txBox="1"/>
      </xdr:nvSpPr>
      <xdr:spPr>
        <a:xfrm>
          <a:off x="14389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543" name="n_3mainValue【一般廃棄物処理施設】&#10;有形固定資産減価償却率"/>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67327</xdr:rowOff>
    </xdr:from>
    <xdr:ext cx="405111" cy="259045"/>
    <xdr:sp macro="" textlink="">
      <xdr:nvSpPr>
        <xdr:cNvPr id="544" name="n_4mainValue【一般廃棄物処理施設】&#10;有形固定資産減価償却率"/>
        <xdr:cNvSpPr txBox="1"/>
      </xdr:nvSpPr>
      <xdr:spPr>
        <a:xfrm>
          <a:off x="12611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22914</xdr:rowOff>
    </xdr:from>
    <xdr:ext cx="534377" cy="259045"/>
    <xdr:sp macro="" textlink="">
      <xdr:nvSpPr>
        <xdr:cNvPr id="569" name="【一般廃棄物処理施設】&#10;一人当たり有形固定資産（償却資産）額平均値テキスト"/>
        <xdr:cNvSpPr txBox="1"/>
      </xdr:nvSpPr>
      <xdr:spPr>
        <a:xfrm>
          <a:off x="22199600" y="6366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153799</xdr:rowOff>
    </xdr:from>
    <xdr:to>
      <xdr:col>116</xdr:col>
      <xdr:colOff>114300</xdr:colOff>
      <xdr:row>39</xdr:row>
      <xdr:rowOff>83949</xdr:rowOff>
    </xdr:to>
    <xdr:sp macro="" textlink="">
      <xdr:nvSpPr>
        <xdr:cNvPr id="580" name="楕円 579"/>
        <xdr:cNvSpPr/>
      </xdr:nvSpPr>
      <xdr:spPr>
        <a:xfrm>
          <a:off x="22110700" y="66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132226</xdr:rowOff>
    </xdr:from>
    <xdr:ext cx="534377" cy="259045"/>
    <xdr:sp macro="" textlink="">
      <xdr:nvSpPr>
        <xdr:cNvPr id="581" name="【一般廃棄物処理施設】&#10;一人当たり有形固定資産（償却資産）額該当値テキスト"/>
        <xdr:cNvSpPr txBox="1"/>
      </xdr:nvSpPr>
      <xdr:spPr>
        <a:xfrm>
          <a:off x="22199600" y="66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155559</xdr:rowOff>
    </xdr:from>
    <xdr:to>
      <xdr:col>112</xdr:col>
      <xdr:colOff>38100</xdr:colOff>
      <xdr:row>39</xdr:row>
      <xdr:rowOff>85709</xdr:rowOff>
    </xdr:to>
    <xdr:sp macro="" textlink="">
      <xdr:nvSpPr>
        <xdr:cNvPr id="582" name="楕円 581"/>
        <xdr:cNvSpPr/>
      </xdr:nvSpPr>
      <xdr:spPr>
        <a:xfrm>
          <a:off x="21272500" y="66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33149</xdr:rowOff>
    </xdr:from>
    <xdr:to>
      <xdr:col>116</xdr:col>
      <xdr:colOff>63500</xdr:colOff>
      <xdr:row>39</xdr:row>
      <xdr:rowOff>34909</xdr:rowOff>
    </xdr:to>
    <xdr:cxnSp macro="">
      <xdr:nvCxnSpPr>
        <xdr:cNvPr id="583" name="直線コネクタ 582"/>
        <xdr:cNvCxnSpPr/>
      </xdr:nvCxnSpPr>
      <xdr:spPr>
        <a:xfrm flipV="1">
          <a:off x="21323300" y="671969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87854</xdr:rowOff>
    </xdr:from>
    <xdr:to>
      <xdr:col>107</xdr:col>
      <xdr:colOff>101600</xdr:colOff>
      <xdr:row>39</xdr:row>
      <xdr:rowOff>18004</xdr:rowOff>
    </xdr:to>
    <xdr:sp macro="" textlink="">
      <xdr:nvSpPr>
        <xdr:cNvPr id="584" name="楕円 583"/>
        <xdr:cNvSpPr/>
      </xdr:nvSpPr>
      <xdr:spPr>
        <a:xfrm>
          <a:off x="20383500" y="6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138654</xdr:rowOff>
    </xdr:from>
    <xdr:to>
      <xdr:col>111</xdr:col>
      <xdr:colOff>177800</xdr:colOff>
      <xdr:row>39</xdr:row>
      <xdr:rowOff>34909</xdr:rowOff>
    </xdr:to>
    <xdr:cxnSp macro="">
      <xdr:nvCxnSpPr>
        <xdr:cNvPr id="585" name="直線コネクタ 584"/>
        <xdr:cNvCxnSpPr/>
      </xdr:nvCxnSpPr>
      <xdr:spPr>
        <a:xfrm>
          <a:off x="20434300" y="6653754"/>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92003</xdr:rowOff>
    </xdr:from>
    <xdr:to>
      <xdr:col>102</xdr:col>
      <xdr:colOff>165100</xdr:colOff>
      <xdr:row>39</xdr:row>
      <xdr:rowOff>22153</xdr:rowOff>
    </xdr:to>
    <xdr:sp macro="" textlink="">
      <xdr:nvSpPr>
        <xdr:cNvPr id="586" name="楕円 585"/>
        <xdr:cNvSpPr/>
      </xdr:nvSpPr>
      <xdr:spPr>
        <a:xfrm>
          <a:off x="19494500" y="66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138654</xdr:rowOff>
    </xdr:from>
    <xdr:to>
      <xdr:col>107</xdr:col>
      <xdr:colOff>50800</xdr:colOff>
      <xdr:row>38</xdr:row>
      <xdr:rowOff>142803</xdr:rowOff>
    </xdr:to>
    <xdr:cxnSp macro="">
      <xdr:nvCxnSpPr>
        <xdr:cNvPr id="587" name="直線コネクタ 586"/>
        <xdr:cNvCxnSpPr/>
      </xdr:nvCxnSpPr>
      <xdr:spPr>
        <a:xfrm flipV="1">
          <a:off x="19545300" y="665375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105518</xdr:rowOff>
    </xdr:from>
    <xdr:to>
      <xdr:col>98</xdr:col>
      <xdr:colOff>38100</xdr:colOff>
      <xdr:row>39</xdr:row>
      <xdr:rowOff>35668</xdr:rowOff>
    </xdr:to>
    <xdr:sp macro="" textlink="">
      <xdr:nvSpPr>
        <xdr:cNvPr id="588" name="楕円 587"/>
        <xdr:cNvSpPr/>
      </xdr:nvSpPr>
      <xdr:spPr>
        <a:xfrm>
          <a:off x="18605500" y="6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142803</xdr:rowOff>
    </xdr:from>
    <xdr:to>
      <xdr:col>102</xdr:col>
      <xdr:colOff>114300</xdr:colOff>
      <xdr:row>38</xdr:row>
      <xdr:rowOff>156318</xdr:rowOff>
    </xdr:to>
    <xdr:cxnSp macro="">
      <xdr:nvCxnSpPr>
        <xdr:cNvPr id="589" name="直線コネクタ 588"/>
        <xdr:cNvCxnSpPr/>
      </xdr:nvCxnSpPr>
      <xdr:spPr>
        <a:xfrm flipV="1">
          <a:off x="18656300" y="6657903"/>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131383</xdr:rowOff>
    </xdr:from>
    <xdr:ext cx="534377" cy="259045"/>
    <xdr:sp macro="" textlink="">
      <xdr:nvSpPr>
        <xdr:cNvPr id="590" name="n_1aveValue【一般廃棄物処理施設】&#10;一人当たり有形固定資産（償却資産）額"/>
        <xdr:cNvSpPr txBox="1"/>
      </xdr:nvSpPr>
      <xdr:spPr>
        <a:xfrm>
          <a:off x="21043411" y="63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155797</xdr:rowOff>
    </xdr:from>
    <xdr:ext cx="534377" cy="259045"/>
    <xdr:sp macro="" textlink="">
      <xdr:nvSpPr>
        <xdr:cNvPr id="591" name="n_2aveValue【一般廃棄物処理施設】&#10;一人当たり有形固定資産（償却資産）額"/>
        <xdr:cNvSpPr txBox="1"/>
      </xdr:nvSpPr>
      <xdr:spPr>
        <a:xfrm>
          <a:off x="201671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164513</xdr:rowOff>
    </xdr:from>
    <xdr:ext cx="534377" cy="259045"/>
    <xdr:sp macro="" textlink="">
      <xdr:nvSpPr>
        <xdr:cNvPr id="592" name="n_3aveValue【一般廃棄物処理施設】&#10;一人当たり有形固定資産（償却資産）額"/>
        <xdr:cNvSpPr txBox="1"/>
      </xdr:nvSpPr>
      <xdr:spPr>
        <a:xfrm>
          <a:off x="19278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1104</xdr:rowOff>
    </xdr:from>
    <xdr:ext cx="534377" cy="259045"/>
    <xdr:sp macro="" textlink="">
      <xdr:nvSpPr>
        <xdr:cNvPr id="593" name="n_4aveValue【一般廃棄物処理施設】&#10;一人当たり有形固定資産（償却資産）額"/>
        <xdr:cNvSpPr txBox="1"/>
      </xdr:nvSpPr>
      <xdr:spPr>
        <a:xfrm>
          <a:off x="18389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76836</xdr:rowOff>
    </xdr:from>
    <xdr:ext cx="534377" cy="259045"/>
    <xdr:sp macro="" textlink="">
      <xdr:nvSpPr>
        <xdr:cNvPr id="594" name="n_1mainValue【一般廃棄物処理施設】&#10;一人当たり有形固定資産（償却資産）額"/>
        <xdr:cNvSpPr txBox="1"/>
      </xdr:nvSpPr>
      <xdr:spPr>
        <a:xfrm>
          <a:off x="21043411" y="67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9131</xdr:rowOff>
    </xdr:from>
    <xdr:ext cx="534377" cy="259045"/>
    <xdr:sp macro="" textlink="">
      <xdr:nvSpPr>
        <xdr:cNvPr id="595" name="n_2mainValue【一般廃棄物処理施設】&#10;一人当たり有形固定資産（償却資産）額"/>
        <xdr:cNvSpPr txBox="1"/>
      </xdr:nvSpPr>
      <xdr:spPr>
        <a:xfrm>
          <a:off x="20167111" y="66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xdr:rowOff>
    </xdr:from>
    <xdr:ext cx="534377" cy="259045"/>
    <xdr:sp macro="" textlink="">
      <xdr:nvSpPr>
        <xdr:cNvPr id="596" name="n_3mainValue【一般廃棄物処理施設】&#10;一人当たり有形固定資産（償却資産）額"/>
        <xdr:cNvSpPr txBox="1"/>
      </xdr:nvSpPr>
      <xdr:spPr>
        <a:xfrm>
          <a:off x="19278111" y="66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26795</xdr:rowOff>
    </xdr:from>
    <xdr:ext cx="534377" cy="259045"/>
    <xdr:sp macro="" textlink="">
      <xdr:nvSpPr>
        <xdr:cNvPr id="597" name="n_4mainValue【一般廃棄物処理施設】&#10;一人当たり有形固定資産（償却資産）額"/>
        <xdr:cNvSpPr txBox="1"/>
      </xdr:nvSpPr>
      <xdr:spPr>
        <a:xfrm>
          <a:off x="18389111" y="67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0" name="テキスト ボックス 6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0" name="テキスト ボックス 6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115933</xdr:rowOff>
    </xdr:from>
    <xdr:to>
      <xdr:col>85</xdr:col>
      <xdr:colOff>126364</xdr:colOff>
      <xdr:row>64</xdr:row>
      <xdr:rowOff>22860</xdr:rowOff>
    </xdr:to>
    <xdr:cxnSp macro="">
      <xdr:nvCxnSpPr>
        <xdr:cNvPr id="624" name="直線コネクタ 623"/>
        <xdr:cNvCxnSpPr/>
      </xdr:nvCxnSpPr>
      <xdr:spPr>
        <a:xfrm flipV="1">
          <a:off x="16318864" y="9888583"/>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2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26" name="直線コネクタ 62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62610</xdr:rowOff>
    </xdr:from>
    <xdr:ext cx="405111" cy="259045"/>
    <xdr:sp macro="" textlink="">
      <xdr:nvSpPr>
        <xdr:cNvPr id="627" name="【保健センター・保健所】&#10;有形固定資産減価償却率最大値テキスト"/>
        <xdr:cNvSpPr txBox="1"/>
      </xdr:nvSpPr>
      <xdr:spPr>
        <a:xfrm>
          <a:off x="16357600" y="96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115933</xdr:rowOff>
    </xdr:from>
    <xdr:to>
      <xdr:col>86</xdr:col>
      <xdr:colOff>25400</xdr:colOff>
      <xdr:row>57</xdr:row>
      <xdr:rowOff>115933</xdr:rowOff>
    </xdr:to>
    <xdr:cxnSp macro="">
      <xdr:nvCxnSpPr>
        <xdr:cNvPr id="628" name="直線コネクタ 627"/>
        <xdr:cNvCxnSpPr/>
      </xdr:nvCxnSpPr>
      <xdr:spPr>
        <a:xfrm>
          <a:off x="16230600" y="988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9" name="【保健センター・保健所】&#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0" name="フローチャート: 判断 62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31" name="フローチャート: 判断 630"/>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32" name="フローチャート: 判断 63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3" name="フローチャート: 判断 63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146776</xdr:rowOff>
    </xdr:from>
    <xdr:to>
      <xdr:col>67</xdr:col>
      <xdr:colOff>101600</xdr:colOff>
      <xdr:row>60</xdr:row>
      <xdr:rowOff>76926</xdr:rowOff>
    </xdr:to>
    <xdr:sp macro="" textlink="">
      <xdr:nvSpPr>
        <xdr:cNvPr id="634" name="フローチャート: 判断 633"/>
        <xdr:cNvSpPr/>
      </xdr:nvSpPr>
      <xdr:spPr>
        <a:xfrm>
          <a:off x="1276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640" name="楕円 639"/>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61703</xdr:rowOff>
    </xdr:from>
    <xdr:ext cx="405111" cy="259045"/>
    <xdr:sp macro="" textlink="">
      <xdr:nvSpPr>
        <xdr:cNvPr id="641" name="【保健センター・保健所】&#10;有形固定資産減価償却率該当値テキスト"/>
        <xdr:cNvSpPr txBox="1"/>
      </xdr:nvSpPr>
      <xdr:spPr>
        <a:xfrm>
          <a:off x="16357600" y="983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42" name="楕円 641"/>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58</xdr:row>
      <xdr:rowOff>26126</xdr:rowOff>
    </xdr:to>
    <xdr:cxnSp macro="">
      <xdr:nvCxnSpPr>
        <xdr:cNvPr id="643" name="直線コネクタ 642"/>
        <xdr:cNvCxnSpPr/>
      </xdr:nvCxnSpPr>
      <xdr:spPr>
        <a:xfrm>
          <a:off x="15481300" y="98918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4" name="楕円 643"/>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119199</xdr:rowOff>
    </xdr:to>
    <xdr:cxnSp macro="">
      <xdr:nvCxnSpPr>
        <xdr:cNvPr id="645" name="直線コネクタ 644"/>
        <xdr:cNvCxnSpPr/>
      </xdr:nvCxnSpPr>
      <xdr:spPr>
        <a:xfrm>
          <a:off x="14592300" y="98069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122283</xdr:rowOff>
    </xdr:from>
    <xdr:to>
      <xdr:col>72</xdr:col>
      <xdr:colOff>38100</xdr:colOff>
      <xdr:row>57</xdr:row>
      <xdr:rowOff>52433</xdr:rowOff>
    </xdr:to>
    <xdr:sp macro="" textlink="">
      <xdr:nvSpPr>
        <xdr:cNvPr id="646" name="楕円 645"/>
        <xdr:cNvSpPr/>
      </xdr:nvSpPr>
      <xdr:spPr>
        <a:xfrm>
          <a:off x="13652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1633</xdr:rowOff>
    </xdr:from>
    <xdr:to>
      <xdr:col>76</xdr:col>
      <xdr:colOff>114300</xdr:colOff>
      <xdr:row>57</xdr:row>
      <xdr:rowOff>34290</xdr:rowOff>
    </xdr:to>
    <xdr:cxnSp macro="">
      <xdr:nvCxnSpPr>
        <xdr:cNvPr id="647" name="直線コネクタ 646"/>
        <xdr:cNvCxnSpPr/>
      </xdr:nvCxnSpPr>
      <xdr:spPr>
        <a:xfrm>
          <a:off x="13703300" y="977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35741</xdr:rowOff>
    </xdr:from>
    <xdr:to>
      <xdr:col>67</xdr:col>
      <xdr:colOff>101600</xdr:colOff>
      <xdr:row>55</xdr:row>
      <xdr:rowOff>137341</xdr:rowOff>
    </xdr:to>
    <xdr:sp macro="" textlink="">
      <xdr:nvSpPr>
        <xdr:cNvPr id="648" name="楕円 647"/>
        <xdr:cNvSpPr/>
      </xdr:nvSpPr>
      <xdr:spPr>
        <a:xfrm>
          <a:off x="12763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86541</xdr:rowOff>
    </xdr:from>
    <xdr:to>
      <xdr:col>71</xdr:col>
      <xdr:colOff>177800</xdr:colOff>
      <xdr:row>57</xdr:row>
      <xdr:rowOff>1633</xdr:rowOff>
    </xdr:to>
    <xdr:cxnSp macro="">
      <xdr:nvCxnSpPr>
        <xdr:cNvPr id="649" name="直線コネクタ 648"/>
        <xdr:cNvCxnSpPr/>
      </xdr:nvCxnSpPr>
      <xdr:spPr>
        <a:xfrm>
          <a:off x="12814300" y="951629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650"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51"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2" name="n_3ave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653" name="n_4aveValue【保健センター・保健所】&#10;有形固定資産減価償却率"/>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54" name="n_1mainValue【保健センター・保健所】&#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55"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68960</xdr:rowOff>
    </xdr:from>
    <xdr:ext cx="405111" cy="259045"/>
    <xdr:sp macro="" textlink="">
      <xdr:nvSpPr>
        <xdr:cNvPr id="656" name="n_3mainValue【保健センター・保健所】&#10;有形固定資産減価償却率"/>
        <xdr:cNvSpPr txBox="1"/>
      </xdr:nvSpPr>
      <xdr:spPr>
        <a:xfrm>
          <a:off x="13500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153868</xdr:rowOff>
    </xdr:from>
    <xdr:ext cx="405111" cy="259045"/>
    <xdr:sp macro="" textlink="">
      <xdr:nvSpPr>
        <xdr:cNvPr id="657" name="n_4mainValue【保健センター・保健所】&#10;有形固定資産減価償却率"/>
        <xdr:cNvSpPr txBox="1"/>
      </xdr:nvSpPr>
      <xdr:spPr>
        <a:xfrm>
          <a:off x="126117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81" name="直線コネクタ 680"/>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3" name="直線コネクタ 68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4" name="【保健センター・保健所】&#10;一人当たり面積最大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5" name="直線コネクタ 684"/>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686" name="【保健センター・保健所】&#10;一人当たり面積平均値テキスト"/>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7" name="フローチャート: 判断 686"/>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88" name="フローチャート: 判断 687"/>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89" name="フローチャート: 判断 688"/>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90" name="フローチャート: 判断 689"/>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1" name="フローチャート: 判断 690"/>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7" name="楕円 69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98"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699" name="楕円 698"/>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12700</xdr:rowOff>
    </xdr:to>
    <xdr:cxnSp macro="">
      <xdr:nvCxnSpPr>
        <xdr:cNvPr id="700" name="直線コネクタ 699"/>
        <xdr:cNvCxnSpPr/>
      </xdr:nvCxnSpPr>
      <xdr:spPr>
        <a:xfrm flipV="1">
          <a:off x="21323300" y="1062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1" name="楕円 700"/>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702" name="直線コネクタ 701"/>
        <xdr:cNvCxnSpPr/>
      </xdr:nvCxnSpPr>
      <xdr:spPr>
        <a:xfrm>
          <a:off x="20434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03" name="楕円 702"/>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04" name="直線コネクタ 703"/>
        <xdr:cNvCxnSpPr/>
      </xdr:nvCxnSpPr>
      <xdr:spPr>
        <a:xfrm>
          <a:off x="19545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146050</xdr:rowOff>
    </xdr:from>
    <xdr:to>
      <xdr:col>98</xdr:col>
      <xdr:colOff>38100</xdr:colOff>
      <xdr:row>62</xdr:row>
      <xdr:rowOff>76200</xdr:rowOff>
    </xdr:to>
    <xdr:sp macro="" textlink="">
      <xdr:nvSpPr>
        <xdr:cNvPr id="705" name="楕円 704"/>
        <xdr:cNvSpPr/>
      </xdr:nvSpPr>
      <xdr:spPr>
        <a:xfrm>
          <a:off x="18605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25400</xdr:rowOff>
    </xdr:to>
    <xdr:cxnSp macro="">
      <xdr:nvCxnSpPr>
        <xdr:cNvPr id="706" name="直線コネクタ 705"/>
        <xdr:cNvCxnSpPr/>
      </xdr:nvCxnSpPr>
      <xdr:spPr>
        <a:xfrm flipV="1">
          <a:off x="18656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105427</xdr:rowOff>
    </xdr:from>
    <xdr:ext cx="469744" cy="259045"/>
    <xdr:sp macro="" textlink="">
      <xdr:nvSpPr>
        <xdr:cNvPr id="707" name="n_1aveValue【保健センター・保健所】&#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105427</xdr:rowOff>
    </xdr:from>
    <xdr:ext cx="469744" cy="259045"/>
    <xdr:sp macro="" textlink="">
      <xdr:nvSpPr>
        <xdr:cNvPr id="708" name="n_2aveValue【保健センター・保健所】&#10;一人当たり面積"/>
        <xdr:cNvSpPr txBox="1"/>
      </xdr:nvSpPr>
      <xdr:spPr>
        <a:xfrm>
          <a:off x="20199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105427</xdr:rowOff>
    </xdr:from>
    <xdr:ext cx="469744" cy="259045"/>
    <xdr:sp macro="" textlink="">
      <xdr:nvSpPr>
        <xdr:cNvPr id="709" name="n_3aveValue【保健センター・保健所】&#10;一人当たり面積"/>
        <xdr:cNvSpPr txBox="1"/>
      </xdr:nvSpPr>
      <xdr:spPr>
        <a:xfrm>
          <a:off x="19310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0"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80027</xdr:rowOff>
    </xdr:from>
    <xdr:ext cx="469744" cy="259045"/>
    <xdr:sp macro="" textlink="">
      <xdr:nvSpPr>
        <xdr:cNvPr id="711" name="n_1mainValue【保健センター・保健所】&#10;一人当たり面積"/>
        <xdr:cNvSpPr txBox="1"/>
      </xdr:nvSpPr>
      <xdr:spPr>
        <a:xfrm>
          <a:off x="210757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712" name="n_2mainValue【保健センター・保健所】&#10;一人当たり面積"/>
        <xdr:cNvSpPr txBox="1"/>
      </xdr:nvSpPr>
      <xdr:spPr>
        <a:xfrm>
          <a:off x="20199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80027</xdr:rowOff>
    </xdr:from>
    <xdr:ext cx="469744" cy="259045"/>
    <xdr:sp macro="" textlink="">
      <xdr:nvSpPr>
        <xdr:cNvPr id="713" name="n_3mainValue【保健センター・保健所】&#10;一人当たり面積"/>
        <xdr:cNvSpPr txBox="1"/>
      </xdr:nvSpPr>
      <xdr:spPr>
        <a:xfrm>
          <a:off x="19310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92727</xdr:rowOff>
    </xdr:from>
    <xdr:ext cx="469744" cy="259045"/>
    <xdr:sp macro="" textlink="">
      <xdr:nvSpPr>
        <xdr:cNvPr id="714" name="n_4mainValue【保健センター・保健所】&#10;一人当たり面積"/>
        <xdr:cNvSpPr txBox="1"/>
      </xdr:nvSpPr>
      <xdr:spPr>
        <a:xfrm>
          <a:off x="18421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5" name="テキスト ボックス 7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7" name="テキスト ボックス 7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7" name="テキスト ボックス 7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41" name="直線コネクタ 740"/>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2" name="【消防施設】&#10;有形固定資産減価償却率最小値テキスト"/>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3" name="直線コネクタ 742"/>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5" name="直線コネクタ 74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746"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7" name="フローチャート: 判断 746"/>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48" name="フローチャート: 判断 747"/>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9" name="フローチャート: 判断 748"/>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50" name="フローチャート: 判断 749"/>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51" name="フローチャート: 判断 750"/>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757" name="楕円 756"/>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54264</xdr:rowOff>
    </xdr:from>
    <xdr:ext cx="405111" cy="259045"/>
    <xdr:sp macro="" textlink="">
      <xdr:nvSpPr>
        <xdr:cNvPr id="758" name="【消防施設】&#10;有形固定資産減価償却率該当値テキスト"/>
        <xdr:cNvSpPr txBox="1"/>
      </xdr:nvSpPr>
      <xdr:spPr>
        <a:xfrm>
          <a:off x="16357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759" name="楕円 758"/>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82187</xdr:rowOff>
    </xdr:to>
    <xdr:cxnSp macro="">
      <xdr:nvCxnSpPr>
        <xdr:cNvPr id="760" name="直線コネクタ 759"/>
        <xdr:cNvCxnSpPr/>
      </xdr:nvCxnSpPr>
      <xdr:spPr>
        <a:xfrm>
          <a:off x="15481300" y="142504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761" name="楕円 760"/>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20138</xdr:rowOff>
    </xdr:to>
    <xdr:cxnSp macro="">
      <xdr:nvCxnSpPr>
        <xdr:cNvPr id="762" name="直線コネクタ 761"/>
        <xdr:cNvCxnSpPr/>
      </xdr:nvCxnSpPr>
      <xdr:spPr>
        <a:xfrm>
          <a:off x="14592300" y="1419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3" name="楕円 762"/>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64" name="直線コネクタ 763"/>
        <xdr:cNvCxnSpPr/>
      </xdr:nvCxnSpPr>
      <xdr:spPr>
        <a:xfrm>
          <a:off x="13703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23223</xdr:rowOff>
    </xdr:from>
    <xdr:to>
      <xdr:col>67</xdr:col>
      <xdr:colOff>101600</xdr:colOff>
      <xdr:row>84</xdr:row>
      <xdr:rowOff>124823</xdr:rowOff>
    </xdr:to>
    <xdr:sp macro="" textlink="">
      <xdr:nvSpPr>
        <xdr:cNvPr id="765" name="楕円 764"/>
        <xdr:cNvSpPr/>
      </xdr:nvSpPr>
      <xdr:spPr>
        <a:xfrm>
          <a:off x="12763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84</xdr:row>
      <xdr:rowOff>74023</xdr:rowOff>
    </xdr:to>
    <xdr:cxnSp macro="">
      <xdr:nvCxnSpPr>
        <xdr:cNvPr id="766" name="直線コネクタ 765"/>
        <xdr:cNvCxnSpPr/>
      </xdr:nvCxnSpPr>
      <xdr:spPr>
        <a:xfrm flipV="1">
          <a:off x="12814300" y="14155782"/>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767" name="n_1ave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68" name="n_2ave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69"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27050</xdr:rowOff>
    </xdr:from>
    <xdr:ext cx="405111" cy="259045"/>
    <xdr:sp macro="" textlink="">
      <xdr:nvSpPr>
        <xdr:cNvPr id="770" name="n_4aveValue【消防施設】&#10;有形固定資産減価償却率"/>
        <xdr:cNvSpPr txBox="1"/>
      </xdr:nvSpPr>
      <xdr:spPr>
        <a:xfrm>
          <a:off x="12611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87465</xdr:rowOff>
    </xdr:from>
    <xdr:ext cx="405111" cy="259045"/>
    <xdr:sp macro="" textlink="">
      <xdr:nvSpPr>
        <xdr:cNvPr id="771" name="n_1mainValue【消防施設】&#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772" name="n_2mainValue【消防施設】&#10;有形固定資産減価償却率"/>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773" name="n_3mainValue【消防施設】&#10;有形固定資産減価償却率"/>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115950</xdr:rowOff>
    </xdr:from>
    <xdr:ext cx="405111" cy="259045"/>
    <xdr:sp macro="" textlink="">
      <xdr:nvSpPr>
        <xdr:cNvPr id="774" name="n_4mainValue【消防施設】&#10;有形固定資産減価償却率"/>
        <xdr:cNvSpPr txBox="1"/>
      </xdr:nvSpPr>
      <xdr:spPr>
        <a:xfrm>
          <a:off x="12611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801" name="直線コネクタ 800"/>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2" name="【消防施設】&#10;一人当たり面積最小値テキスト"/>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3" name="直線コネクタ 802"/>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4" name="【消防施設】&#10;一人当たり面積最大値テキスト"/>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5" name="直線コネクタ 804"/>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806" name="【消防施設】&#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7" name="フローチャート: 判断 806"/>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8" name="フローチャート: 判断 807"/>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09" name="フローチャート: 判断 808"/>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10" name="フローチャート: 判断 809"/>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フローチャート: 判断 81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17" name="楕円 816"/>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18" name="【消防施設】&#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19" name="楕円 818"/>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141514</xdr:rowOff>
    </xdr:to>
    <xdr:cxnSp macro="">
      <xdr:nvCxnSpPr>
        <xdr:cNvPr id="820" name="直線コネクタ 819"/>
        <xdr:cNvCxnSpPr/>
      </xdr:nvCxnSpPr>
      <xdr:spPr>
        <a:xfrm flipV="1">
          <a:off x="21323300" y="144562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21" name="楕円 820"/>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85</xdr:row>
      <xdr:rowOff>13607</xdr:rowOff>
    </xdr:to>
    <xdr:cxnSp macro="">
      <xdr:nvCxnSpPr>
        <xdr:cNvPr id="822" name="直線コネクタ 821"/>
        <xdr:cNvCxnSpPr/>
      </xdr:nvCxnSpPr>
      <xdr:spPr>
        <a:xfrm flipV="1">
          <a:off x="20434300" y="145433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3" name="楕円 822"/>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57150</xdr:rowOff>
    </xdr:to>
    <xdr:cxnSp macro="">
      <xdr:nvCxnSpPr>
        <xdr:cNvPr id="824" name="直線コネクタ 823"/>
        <xdr:cNvCxnSpPr/>
      </xdr:nvCxnSpPr>
      <xdr:spPr>
        <a:xfrm flipV="1">
          <a:off x="19545300" y="145868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25" name="楕円 824"/>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57150</xdr:rowOff>
    </xdr:to>
    <xdr:cxnSp macro="">
      <xdr:nvCxnSpPr>
        <xdr:cNvPr id="826" name="直線コネクタ 825"/>
        <xdr:cNvCxnSpPr/>
      </xdr:nvCxnSpPr>
      <xdr:spPr>
        <a:xfrm>
          <a:off x="18656300" y="145868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27" name="n_1aveValue【消防施設】&#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28" name="n_2aveValue【消防施設】&#10;一人当たり面積"/>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829" name="n_3aveValue【消防施設】&#10;一人当たり面積"/>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0"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31" name="n_1mainValue【消防施設】&#10;一人当たり面積"/>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32" name="n_2mainValue【消防施設】&#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3"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34" name="n_4mainValue【消防施設】&#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7" name="直線コネクタ 856"/>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58" name="【庁舎】&#10;有形固定資産減価償却率最小値テキスト"/>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59" name="直線コネクタ 858"/>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60" name="【庁舎】&#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61" name="直線コネクタ 860"/>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862" name="【庁舎】&#10;有形固定資産減価償却率平均値テキスト"/>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3" name="フローチャート: 判断 862"/>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4" name="フローチャート: 判断 863"/>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5" name="フローチャート: 判断 864"/>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6" name="フローチャート: 判断 865"/>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7" name="フローチャート: 判断 866"/>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96265</xdr:rowOff>
    </xdr:from>
    <xdr:to>
      <xdr:col>85</xdr:col>
      <xdr:colOff>177800</xdr:colOff>
      <xdr:row>107</xdr:row>
      <xdr:rowOff>26415</xdr:rowOff>
    </xdr:to>
    <xdr:sp macro="" textlink="">
      <xdr:nvSpPr>
        <xdr:cNvPr id="873" name="楕円 872"/>
        <xdr:cNvSpPr/>
      </xdr:nvSpPr>
      <xdr:spPr>
        <a:xfrm>
          <a:off x="16268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74692</xdr:rowOff>
    </xdr:from>
    <xdr:ext cx="405111" cy="259045"/>
    <xdr:sp macro="" textlink="">
      <xdr:nvSpPr>
        <xdr:cNvPr id="874" name="【庁舎】&#10;有形固定資産減価償却率該当値テキスト"/>
        <xdr:cNvSpPr txBox="1"/>
      </xdr:nvSpPr>
      <xdr:spPr>
        <a:xfrm>
          <a:off x="16357600"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89408</xdr:rowOff>
    </xdr:from>
    <xdr:to>
      <xdr:col>81</xdr:col>
      <xdr:colOff>101600</xdr:colOff>
      <xdr:row>107</xdr:row>
      <xdr:rowOff>19558</xdr:rowOff>
    </xdr:to>
    <xdr:sp macro="" textlink="">
      <xdr:nvSpPr>
        <xdr:cNvPr id="875" name="楕円 874"/>
        <xdr:cNvSpPr/>
      </xdr:nvSpPr>
      <xdr:spPr>
        <a:xfrm>
          <a:off x="1543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140208</xdr:rowOff>
    </xdr:from>
    <xdr:to>
      <xdr:col>85</xdr:col>
      <xdr:colOff>127000</xdr:colOff>
      <xdr:row>106</xdr:row>
      <xdr:rowOff>147065</xdr:rowOff>
    </xdr:to>
    <xdr:cxnSp macro="">
      <xdr:nvCxnSpPr>
        <xdr:cNvPr id="876" name="直線コネクタ 875"/>
        <xdr:cNvCxnSpPr/>
      </xdr:nvCxnSpPr>
      <xdr:spPr>
        <a:xfrm>
          <a:off x="15481300" y="1831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66548</xdr:rowOff>
    </xdr:from>
    <xdr:to>
      <xdr:col>76</xdr:col>
      <xdr:colOff>165100</xdr:colOff>
      <xdr:row>106</xdr:row>
      <xdr:rowOff>168148</xdr:rowOff>
    </xdr:to>
    <xdr:sp macro="" textlink="">
      <xdr:nvSpPr>
        <xdr:cNvPr id="877" name="楕円 876"/>
        <xdr:cNvSpPr/>
      </xdr:nvSpPr>
      <xdr:spPr>
        <a:xfrm>
          <a:off x="1454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117348</xdr:rowOff>
    </xdr:from>
    <xdr:to>
      <xdr:col>81</xdr:col>
      <xdr:colOff>50800</xdr:colOff>
      <xdr:row>106</xdr:row>
      <xdr:rowOff>140208</xdr:rowOff>
    </xdr:to>
    <xdr:cxnSp macro="">
      <xdr:nvCxnSpPr>
        <xdr:cNvPr id="878" name="直線コネクタ 877"/>
        <xdr:cNvCxnSpPr/>
      </xdr:nvCxnSpPr>
      <xdr:spPr>
        <a:xfrm>
          <a:off x="14592300" y="1829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879" name="楕円 878"/>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117348</xdr:rowOff>
    </xdr:to>
    <xdr:cxnSp macro="">
      <xdr:nvCxnSpPr>
        <xdr:cNvPr id="880" name="直線コネクタ 879"/>
        <xdr:cNvCxnSpPr/>
      </xdr:nvCxnSpPr>
      <xdr:spPr>
        <a:xfrm>
          <a:off x="13703300" y="1826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91694</xdr:rowOff>
    </xdr:from>
    <xdr:to>
      <xdr:col>67</xdr:col>
      <xdr:colOff>101600</xdr:colOff>
      <xdr:row>107</xdr:row>
      <xdr:rowOff>21844</xdr:rowOff>
    </xdr:to>
    <xdr:sp macro="" textlink="">
      <xdr:nvSpPr>
        <xdr:cNvPr id="881" name="楕円 880"/>
        <xdr:cNvSpPr/>
      </xdr:nvSpPr>
      <xdr:spPr>
        <a:xfrm>
          <a:off x="1276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89915</xdr:rowOff>
    </xdr:from>
    <xdr:to>
      <xdr:col>71</xdr:col>
      <xdr:colOff>177800</xdr:colOff>
      <xdr:row>106</xdr:row>
      <xdr:rowOff>142494</xdr:rowOff>
    </xdr:to>
    <xdr:cxnSp macro="">
      <xdr:nvCxnSpPr>
        <xdr:cNvPr id="882" name="直線コネクタ 881"/>
        <xdr:cNvCxnSpPr/>
      </xdr:nvCxnSpPr>
      <xdr:spPr>
        <a:xfrm flipV="1">
          <a:off x="12814300" y="18263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883" name="n_1aveValue【庁舎】&#10;有形固定資産減価償却率"/>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884" name="n_2aveValue【庁舎】&#10;有形固定資産減価償却率"/>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885"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150385</xdr:rowOff>
    </xdr:from>
    <xdr:ext cx="405111" cy="259045"/>
    <xdr:sp macro="" textlink="">
      <xdr:nvSpPr>
        <xdr:cNvPr id="886" name="n_4aveValue【庁舎】&#10;有形固定資産減価償却率"/>
        <xdr:cNvSpPr txBox="1"/>
      </xdr:nvSpPr>
      <xdr:spPr>
        <a:xfrm>
          <a:off x="12611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10685</xdr:rowOff>
    </xdr:from>
    <xdr:ext cx="405111" cy="259045"/>
    <xdr:sp macro="" textlink="">
      <xdr:nvSpPr>
        <xdr:cNvPr id="887" name="n_1mainValue【庁舎】&#10;有形固定資産減価償却率"/>
        <xdr:cNvSpPr txBox="1"/>
      </xdr:nvSpPr>
      <xdr:spPr>
        <a:xfrm>
          <a:off x="15266044"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159275</xdr:rowOff>
    </xdr:from>
    <xdr:ext cx="405111" cy="259045"/>
    <xdr:sp macro="" textlink="">
      <xdr:nvSpPr>
        <xdr:cNvPr id="888" name="n_2mainValue【庁舎】&#10;有形固定資産減価償却率"/>
        <xdr:cNvSpPr txBox="1"/>
      </xdr:nvSpPr>
      <xdr:spPr>
        <a:xfrm>
          <a:off x="14389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889" name="n_3mainValue【庁舎】&#10;有形固定資産減価償却率"/>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12971</xdr:rowOff>
    </xdr:from>
    <xdr:ext cx="405111" cy="259045"/>
    <xdr:sp macro="" textlink="">
      <xdr:nvSpPr>
        <xdr:cNvPr id="890" name="n_4mainValue【庁舎】&#10;有形固定資産減価償却率"/>
        <xdr:cNvSpPr txBox="1"/>
      </xdr:nvSpPr>
      <xdr:spPr>
        <a:xfrm>
          <a:off x="12611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3" name="直線コネクタ 912"/>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4"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6"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7" name="直線コネクタ 91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32275</xdr:rowOff>
    </xdr:from>
    <xdr:ext cx="469744" cy="259045"/>
    <xdr:sp macro="" textlink="">
      <xdr:nvSpPr>
        <xdr:cNvPr id="918" name="【庁舎】&#10;一人当たり面積平均値テキスト"/>
        <xdr:cNvSpPr txBox="1"/>
      </xdr:nvSpPr>
      <xdr:spPr>
        <a:xfrm>
          <a:off x="22199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19" name="フローチャート: 判断 918"/>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20" name="フローチャート: 判断 919"/>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1" name="フローチャート: 判断 9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2" name="フローチャート: 判断 921"/>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3" name="フローチャート: 判断 922"/>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929" name="楕円 928"/>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930" name="【庁舎】&#10;一人当たり面積該当値テキスト"/>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931" name="楕円 930"/>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119635</xdr:rowOff>
    </xdr:to>
    <xdr:cxnSp macro="">
      <xdr:nvCxnSpPr>
        <xdr:cNvPr id="932" name="直線コネクタ 931"/>
        <xdr:cNvCxnSpPr/>
      </xdr:nvCxnSpPr>
      <xdr:spPr>
        <a:xfrm flipV="1">
          <a:off x="21323300" y="1846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3" name="楕円 932"/>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119635</xdr:rowOff>
    </xdr:to>
    <xdr:cxnSp macro="">
      <xdr:nvCxnSpPr>
        <xdr:cNvPr id="934" name="直線コネクタ 933"/>
        <xdr:cNvCxnSpPr/>
      </xdr:nvCxnSpPr>
      <xdr:spPr>
        <a:xfrm>
          <a:off x="20434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935" name="楕円 934"/>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119635</xdr:rowOff>
    </xdr:to>
    <xdr:cxnSp macro="">
      <xdr:nvCxnSpPr>
        <xdr:cNvPr id="936" name="直線コネクタ 935"/>
        <xdr:cNvCxnSpPr/>
      </xdr:nvCxnSpPr>
      <xdr:spPr>
        <a:xfrm>
          <a:off x="19545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37" name="楕円 936"/>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119635</xdr:rowOff>
    </xdr:to>
    <xdr:cxnSp macro="">
      <xdr:nvCxnSpPr>
        <xdr:cNvPr id="938" name="直線コネクタ 937"/>
        <xdr:cNvCxnSpPr/>
      </xdr:nvCxnSpPr>
      <xdr:spPr>
        <a:xfrm flipV="1">
          <a:off x="18656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127525</xdr:rowOff>
    </xdr:from>
    <xdr:ext cx="469744" cy="259045"/>
    <xdr:sp macro="" textlink="">
      <xdr:nvSpPr>
        <xdr:cNvPr id="939" name="n_1aveValue【庁舎】&#10;一人当たり面積"/>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0"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41" name="n_3aveValue【庁舎】&#10;一人当たり面積"/>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2"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943" name="n_1mainValue【庁舎】&#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44" name="n_2mainValue【庁舎】&#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945" name="n_3mainValue【庁舎】&#10;一人当たり面積"/>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46" name="n_4mainValue【庁舎】&#10;一人当たり面積"/>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近年、施設の建て替えや大規模改修を実施したため一般廃棄物処理施設、保健センター、図書館の有形固定資産減価償却率が上位に位置している。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体育館・プールについては、ハートフルみくもスポーツ文化センターの空調設備更新等を実施したため、有形固定資産減価償却率の改善がみられる。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福祉施設については、第二隣保館のトイレ改修を実施したため、有形固定資産償却率の改善がみられる。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78044330</v>
      </c>
      <c r="BO4" s="407"/>
      <c r="BP4" s="407"/>
      <c r="BQ4" s="407"/>
      <c r="BR4" s="407"/>
      <c r="BS4" s="407"/>
      <c r="BT4" s="407"/>
      <c r="BU4" s="408"/>
      <c r="BV4" s="406">
        <v>80239349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4.8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74372242</v>
      </c>
      <c r="BO5" s="444"/>
      <c r="BP5" s="444"/>
      <c r="BQ5" s="444"/>
      <c r="BR5" s="444"/>
      <c r="BS5" s="444"/>
      <c r="BT5" s="444"/>
      <c r="BU5" s="445"/>
      <c r="BV5" s="443">
        <v>77932803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v>
      </c>
      <c r="CU5" s="441"/>
      <c r="CV5" s="441"/>
      <c r="CW5" s="441"/>
      <c r="CX5" s="441"/>
      <c r="CY5" s="441"/>
      <c r="CZ5" s="441"/>
      <c r="DA5" s="442"/>
      <c r="DB5" s="440">
        <v>81.7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3672088</v>
      </c>
      <c r="BO6" s="444"/>
      <c r="BP6" s="444"/>
      <c r="BQ6" s="444"/>
      <c r="BR6" s="444"/>
      <c r="BS6" s="444"/>
      <c r="BT6" s="444"/>
      <c r="BU6" s="445"/>
      <c r="BV6" s="443">
        <v>2306546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88.5</v>
      </c>
      <c r="CU6" s="481"/>
      <c r="CV6" s="481"/>
      <c r="CW6" s="481"/>
      <c r="CX6" s="481"/>
      <c r="CY6" s="481"/>
      <c r="CZ6" s="481"/>
      <c r="DA6" s="482"/>
      <c r="DB6" s="480">
        <v>86.9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208429</v>
      </c>
      <c r="BO7" s="444"/>
      <c r="BP7" s="444"/>
      <c r="BQ7" s="444"/>
      <c r="BR7" s="444"/>
      <c r="BS7" s="444"/>
      <c r="BT7" s="444"/>
      <c r="BU7" s="445"/>
      <c r="BV7" s="443">
        <v>274129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41321684</v>
      </c>
      <c r="CU7" s="444"/>
      <c r="CV7" s="444"/>
      <c r="CW7" s="444"/>
      <c r="CX7" s="444"/>
      <c r="CY7" s="444"/>
      <c r="CZ7" s="444"/>
      <c r="DA7" s="445"/>
      <c r="DB7" s="443">
        <v>42752690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3463659</v>
      </c>
      <c r="BO8" s="444"/>
      <c r="BP8" s="444"/>
      <c r="BQ8" s="444"/>
      <c r="BR8" s="444"/>
      <c r="BS8" s="444"/>
      <c r="BT8" s="444"/>
      <c r="BU8" s="445"/>
      <c r="BV8" s="443">
        <v>2032417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0.57999999999999996</v>
      </c>
      <c r="CU8" s="484"/>
      <c r="CV8" s="484"/>
      <c r="CW8" s="484"/>
      <c r="CX8" s="484"/>
      <c r="CY8" s="484"/>
      <c r="CZ8" s="484"/>
      <c r="DA8" s="485"/>
      <c r="DB8" s="483">
        <v>0.56999999999999995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159145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1431242</v>
      </c>
      <c r="BO9" s="444"/>
      <c r="BP9" s="444"/>
      <c r="BQ9" s="444"/>
      <c r="BR9" s="444"/>
      <c r="BS9" s="444"/>
      <c r="BT9" s="444"/>
      <c r="BU9" s="445"/>
      <c r="BV9" s="443">
        <v>-709581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9.5</v>
      </c>
      <c r="CU9" s="441"/>
      <c r="CV9" s="441"/>
      <c r="CW9" s="441"/>
      <c r="CX9" s="441"/>
      <c r="CY9" s="441"/>
      <c r="CZ9" s="441"/>
      <c r="DA9" s="442"/>
      <c r="DB9" s="440">
        <v>11.5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163863</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111</v>
      </c>
      <c r="AV10" s="476"/>
      <c r="AW10" s="476"/>
      <c r="AX10" s="476"/>
      <c r="AY10" s="477" t="s">
        <v>122</v>
      </c>
      <c r="AZ10" s="478"/>
      <c r="BA10" s="478"/>
      <c r="BB10" s="478"/>
      <c r="BC10" s="478"/>
      <c r="BD10" s="478"/>
      <c r="BE10" s="478"/>
      <c r="BF10" s="478"/>
      <c r="BG10" s="478"/>
      <c r="BH10" s="478"/>
      <c r="BI10" s="478"/>
      <c r="BJ10" s="478"/>
      <c r="BK10" s="478"/>
      <c r="BL10" s="478"/>
      <c r="BM10" s="479"/>
      <c r="BN10" s="443">
        <v>1015639</v>
      </c>
      <c r="BO10" s="444"/>
      <c r="BP10" s="444"/>
      <c r="BQ10" s="444"/>
      <c r="BR10" s="444"/>
      <c r="BS10" s="444"/>
      <c r="BT10" s="444"/>
      <c r="BU10" s="445"/>
      <c r="BV10" s="443">
        <v>3409177</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159000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678015</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154325</v>
      </c>
      <c r="S13" s="528"/>
      <c r="T13" s="528"/>
      <c r="U13" s="528"/>
      <c r="V13" s="529"/>
      <c r="W13" s="459" t="s">
        <v>140</v>
      </c>
      <c r="X13" s="460"/>
      <c r="Y13" s="460"/>
      <c r="Z13" s="460"/>
      <c r="AA13" s="460"/>
      <c r="AB13" s="450"/>
      <c r="AC13" s="494">
        <v>2626</v>
      </c>
      <c r="AD13" s="495"/>
      <c r="AE13" s="495"/>
      <c r="AF13" s="495"/>
      <c r="AG13" s="537"/>
      <c r="AH13" s="494">
        <v>3105</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1768866</v>
      </c>
      <c r="BO13" s="444"/>
      <c r="BP13" s="444"/>
      <c r="BQ13" s="444"/>
      <c r="BR13" s="444"/>
      <c r="BS13" s="444"/>
      <c r="BT13" s="444"/>
      <c r="BU13" s="445"/>
      <c r="BV13" s="443">
        <v>2699596</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2</v>
      </c>
      <c r="CU13" s="441"/>
      <c r="CV13" s="441"/>
      <c r="CW13" s="441"/>
      <c r="CX13" s="441"/>
      <c r="CY13" s="441"/>
      <c r="CZ13" s="441"/>
      <c r="DA13" s="442"/>
      <c r="DB13" s="440">
        <v>3.6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160624</v>
      </c>
      <c r="S14" s="528"/>
      <c r="T14" s="528"/>
      <c r="U14" s="528"/>
      <c r="V14" s="529"/>
      <c r="W14" s="433"/>
      <c r="X14" s="434"/>
      <c r="Y14" s="434"/>
      <c r="Z14" s="434"/>
      <c r="AA14" s="434"/>
      <c r="AB14" s="423"/>
      <c r="AC14" s="530">
        <v>3.5</v>
      </c>
      <c r="AD14" s="531"/>
      <c r="AE14" s="531"/>
      <c r="AF14" s="531"/>
      <c r="AG14" s="532"/>
      <c r="AH14" s="530">
        <v>4.0999999999999996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147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156125</v>
      </c>
      <c r="S15" s="528"/>
      <c r="T15" s="528"/>
      <c r="U15" s="528"/>
      <c r="V15" s="529"/>
      <c r="W15" s="459" t="s">
        <v>149</v>
      </c>
      <c r="X15" s="460"/>
      <c r="Y15" s="460"/>
      <c r="Z15" s="460"/>
      <c r="AA15" s="460"/>
      <c r="AB15" s="450"/>
      <c r="AC15" s="494">
        <v>22316</v>
      </c>
      <c r="AD15" s="495"/>
      <c r="AE15" s="495"/>
      <c r="AF15" s="495"/>
      <c r="AG15" s="537"/>
      <c r="AH15" s="494">
        <v>23127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20911276</v>
      </c>
      <c r="BO15" s="407"/>
      <c r="BP15" s="407"/>
      <c r="BQ15" s="407"/>
      <c r="BR15" s="407"/>
      <c r="BS15" s="407"/>
      <c r="BT15" s="407"/>
      <c r="BU15" s="408"/>
      <c r="BV15" s="406">
        <v>19979123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29.8</v>
      </c>
      <c r="AD16" s="531"/>
      <c r="AE16" s="531"/>
      <c r="AF16" s="531"/>
      <c r="AG16" s="532"/>
      <c r="AH16" s="530">
        <v>30.2</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35087438</v>
      </c>
      <c r="BO16" s="444"/>
      <c r="BP16" s="444"/>
      <c r="BQ16" s="444"/>
      <c r="BR16" s="444"/>
      <c r="BS16" s="444"/>
      <c r="BT16" s="444"/>
      <c r="BU16" s="445"/>
      <c r="BV16" s="443">
        <v>35109509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49884</v>
      </c>
      <c r="AD17" s="495"/>
      <c r="AE17" s="495"/>
      <c r="AF17" s="495"/>
      <c r="AG17" s="537"/>
      <c r="AH17" s="494">
        <v>50332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26458271</v>
      </c>
      <c r="BO17" s="444"/>
      <c r="BP17" s="444"/>
      <c r="BQ17" s="444"/>
      <c r="BR17" s="444"/>
      <c r="BS17" s="444"/>
      <c r="BT17" s="444"/>
      <c r="BU17" s="445"/>
      <c r="BV17" s="443">
        <v>25250427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623.58000000000004</v>
      </c>
      <c r="M18" s="567"/>
      <c r="N18" s="567"/>
      <c r="O18" s="567"/>
      <c r="P18" s="567"/>
      <c r="Q18" s="567"/>
      <c r="R18" s="568"/>
      <c r="S18" s="568"/>
      <c r="T18" s="568"/>
      <c r="U18" s="568"/>
      <c r="V18" s="569"/>
      <c r="W18" s="461"/>
      <c r="X18" s="462"/>
      <c r="Y18" s="462"/>
      <c r="Z18" s="462"/>
      <c r="AA18" s="462"/>
      <c r="AB18" s="453"/>
      <c r="AC18" s="570">
        <v>66.7</v>
      </c>
      <c r="AD18" s="571"/>
      <c r="AE18" s="571"/>
      <c r="AF18" s="571"/>
      <c r="AG18" s="572"/>
      <c r="AH18" s="570">
        <v>65.7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36505119</v>
      </c>
      <c r="BO18" s="444"/>
      <c r="BP18" s="444"/>
      <c r="BQ18" s="444"/>
      <c r="BR18" s="444"/>
      <c r="BS18" s="444"/>
      <c r="BT18" s="444"/>
      <c r="BU18" s="445"/>
      <c r="BV18" s="443">
        <v>36169725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255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50417458</v>
      </c>
      <c r="BO19" s="444"/>
      <c r="BP19" s="444"/>
      <c r="BQ19" s="444"/>
      <c r="BR19" s="444"/>
      <c r="BS19" s="444"/>
      <c r="BT19" s="444"/>
      <c r="BU19" s="445"/>
      <c r="BV19" s="443">
        <v>51487836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65481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46449185</v>
      </c>
      <c r="BO22" s="407"/>
      <c r="BP22" s="407"/>
      <c r="BQ22" s="407"/>
      <c r="BR22" s="407"/>
      <c r="BS22" s="407"/>
      <c r="BT22" s="407"/>
      <c r="BU22" s="408"/>
      <c r="BV22" s="406">
        <v>45606181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28091371</v>
      </c>
      <c r="BO23" s="444"/>
      <c r="BP23" s="444"/>
      <c r="BQ23" s="444"/>
      <c r="BR23" s="444"/>
      <c r="BS23" s="444"/>
      <c r="BT23" s="444"/>
      <c r="BU23" s="445"/>
      <c r="BV23" s="443">
        <v>28742375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9930</v>
      </c>
      <c r="R24" s="495"/>
      <c r="S24" s="495"/>
      <c r="T24" s="495"/>
      <c r="U24" s="495"/>
      <c r="V24" s="537"/>
      <c r="W24" s="589"/>
      <c r="X24" s="590"/>
      <c r="Y24" s="591"/>
      <c r="Z24" s="493" t="s">
        <v>174</v>
      </c>
      <c r="AA24" s="473"/>
      <c r="AB24" s="473"/>
      <c r="AC24" s="473"/>
      <c r="AD24" s="473"/>
      <c r="AE24" s="473"/>
      <c r="AF24" s="473"/>
      <c r="AG24" s="474"/>
      <c r="AH24" s="494">
        <v>1145</v>
      </c>
      <c r="AI24" s="495"/>
      <c r="AJ24" s="495"/>
      <c r="AK24" s="495"/>
      <c r="AL24" s="537"/>
      <c r="AM24" s="494">
        <v>3519730</v>
      </c>
      <c r="AN24" s="495"/>
      <c r="AO24" s="495"/>
      <c r="AP24" s="495"/>
      <c r="AQ24" s="495"/>
      <c r="AR24" s="537"/>
      <c r="AS24" s="494">
        <v>3074</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26253023</v>
      </c>
      <c r="BO24" s="444"/>
      <c r="BP24" s="444"/>
      <c r="BQ24" s="444"/>
      <c r="BR24" s="444"/>
      <c r="BS24" s="444"/>
      <c r="BT24" s="444"/>
      <c r="BU24" s="445"/>
      <c r="BV24" s="443">
        <v>24314070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7700</v>
      </c>
      <c r="R25" s="495"/>
      <c r="S25" s="495"/>
      <c r="T25" s="495"/>
      <c r="U25" s="495"/>
      <c r="V25" s="537"/>
      <c r="W25" s="589"/>
      <c r="X25" s="590"/>
      <c r="Y25" s="591"/>
      <c r="Z25" s="493" t="s">
        <v>177</v>
      </c>
      <c r="AA25" s="473"/>
      <c r="AB25" s="473"/>
      <c r="AC25" s="473"/>
      <c r="AD25" s="473"/>
      <c r="AE25" s="473"/>
      <c r="AF25" s="473"/>
      <c r="AG25" s="474"/>
      <c r="AH25" s="494" t="s">
        <v>130</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15029471</v>
      </c>
      <c r="BO25" s="407"/>
      <c r="BP25" s="407"/>
      <c r="BQ25" s="407"/>
      <c r="BR25" s="407"/>
      <c r="BS25" s="407"/>
      <c r="BT25" s="407"/>
      <c r="BU25" s="408"/>
      <c r="BV25" s="406">
        <v>12741300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6670</v>
      </c>
      <c r="R26" s="495"/>
      <c r="S26" s="495"/>
      <c r="T26" s="495"/>
      <c r="U26" s="495"/>
      <c r="V26" s="537"/>
      <c r="W26" s="589"/>
      <c r="X26" s="590"/>
      <c r="Y26" s="591"/>
      <c r="Z26" s="493" t="s">
        <v>181</v>
      </c>
      <c r="AA26" s="595"/>
      <c r="AB26" s="595"/>
      <c r="AC26" s="595"/>
      <c r="AD26" s="595"/>
      <c r="AE26" s="595"/>
      <c r="AF26" s="595"/>
      <c r="AG26" s="596"/>
      <c r="AH26" s="494">
        <v>155</v>
      </c>
      <c r="AI26" s="495"/>
      <c r="AJ26" s="495"/>
      <c r="AK26" s="495"/>
      <c r="AL26" s="537"/>
      <c r="AM26" s="494">
        <v>489645</v>
      </c>
      <c r="AN26" s="495"/>
      <c r="AO26" s="495"/>
      <c r="AP26" s="495"/>
      <c r="AQ26" s="495"/>
      <c r="AR26" s="537"/>
      <c r="AS26" s="494">
        <v>3159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360000</v>
      </c>
      <c r="BO26" s="444"/>
      <c r="BP26" s="444"/>
      <c r="BQ26" s="444"/>
      <c r="BR26" s="444"/>
      <c r="BS26" s="444"/>
      <c r="BT26" s="444"/>
      <c r="BU26" s="445"/>
      <c r="BV26" s="443">
        <v>260000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5580</v>
      </c>
      <c r="R27" s="495"/>
      <c r="S27" s="495"/>
      <c r="T27" s="495"/>
      <c r="U27" s="495"/>
      <c r="V27" s="537"/>
      <c r="W27" s="589"/>
      <c r="X27" s="590"/>
      <c r="Y27" s="591"/>
      <c r="Z27" s="493" t="s">
        <v>184</v>
      </c>
      <c r="AA27" s="473"/>
      <c r="AB27" s="473"/>
      <c r="AC27" s="473"/>
      <c r="AD27" s="473"/>
      <c r="AE27" s="473"/>
      <c r="AF27" s="473"/>
      <c r="AG27" s="474"/>
      <c r="AH27" s="494">
        <v>85</v>
      </c>
      <c r="AI27" s="495"/>
      <c r="AJ27" s="495"/>
      <c r="AK27" s="495"/>
      <c r="AL27" s="537"/>
      <c r="AM27" s="494">
        <v>277215</v>
      </c>
      <c r="AN27" s="495"/>
      <c r="AO27" s="495"/>
      <c r="AP27" s="495"/>
      <c r="AQ27" s="495"/>
      <c r="AR27" s="537"/>
      <c r="AS27" s="494">
        <v>3261</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1523455</v>
      </c>
      <c r="BO27" s="563"/>
      <c r="BP27" s="563"/>
      <c r="BQ27" s="563"/>
      <c r="BR27" s="563"/>
      <c r="BS27" s="563"/>
      <c r="BT27" s="563"/>
      <c r="BU27" s="564"/>
      <c r="BV27" s="562">
        <v>1523246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4980</v>
      </c>
      <c r="R28" s="495"/>
      <c r="S28" s="495"/>
      <c r="T28" s="495"/>
      <c r="U28" s="495"/>
      <c r="V28" s="537"/>
      <c r="W28" s="589"/>
      <c r="X28" s="590"/>
      <c r="Y28" s="591"/>
      <c r="Z28" s="493" t="s">
        <v>187</v>
      </c>
      <c r="AA28" s="473"/>
      <c r="AB28" s="473"/>
      <c r="AC28" s="473"/>
      <c r="AD28" s="473"/>
      <c r="AE28" s="473"/>
      <c r="AF28" s="473"/>
      <c r="AG28" s="474"/>
      <c r="AH28" s="494" t="s">
        <v>130</v>
      </c>
      <c r="AI28" s="495"/>
      <c r="AJ28" s="495"/>
      <c r="AK28" s="495"/>
      <c r="AL28" s="537"/>
      <c r="AM28" s="494" t="s">
        <v>130</v>
      </c>
      <c r="AN28" s="495"/>
      <c r="AO28" s="495"/>
      <c r="AP28" s="495"/>
      <c r="AQ28" s="495"/>
      <c r="AR28" s="537"/>
      <c r="AS28" s="494" t="s">
        <v>147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11648986</v>
      </c>
      <c r="BO28" s="407"/>
      <c r="BP28" s="407"/>
      <c r="BQ28" s="407"/>
      <c r="BR28" s="407"/>
      <c r="BS28" s="407"/>
      <c r="BT28" s="407"/>
      <c r="BU28" s="408"/>
      <c r="BV28" s="406">
        <v>11311362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26</v>
      </c>
      <c r="M29" s="495"/>
      <c r="N29" s="495"/>
      <c r="O29" s="495"/>
      <c r="P29" s="537"/>
      <c r="Q29" s="494">
        <v>4400</v>
      </c>
      <c r="R29" s="495"/>
      <c r="S29" s="495"/>
      <c r="T29" s="495"/>
      <c r="U29" s="495"/>
      <c r="V29" s="537"/>
      <c r="W29" s="592"/>
      <c r="X29" s="593"/>
      <c r="Y29" s="594"/>
      <c r="Z29" s="493" t="s">
        <v>190</v>
      </c>
      <c r="AA29" s="473"/>
      <c r="AB29" s="473"/>
      <c r="AC29" s="473"/>
      <c r="AD29" s="473"/>
      <c r="AE29" s="473"/>
      <c r="AF29" s="473"/>
      <c r="AG29" s="474"/>
      <c r="AH29" s="494">
        <v>1230</v>
      </c>
      <c r="AI29" s="495"/>
      <c r="AJ29" s="495"/>
      <c r="AK29" s="495"/>
      <c r="AL29" s="537"/>
      <c r="AM29" s="494">
        <v>3796945</v>
      </c>
      <c r="AN29" s="495"/>
      <c r="AO29" s="495"/>
      <c r="AP29" s="495"/>
      <c r="AQ29" s="495"/>
      <c r="AR29" s="537"/>
      <c r="AS29" s="494">
        <v>3087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84514</v>
      </c>
      <c r="BO29" s="444"/>
      <c r="BP29" s="444"/>
      <c r="BQ29" s="444"/>
      <c r="BR29" s="444"/>
      <c r="BS29" s="444"/>
      <c r="BT29" s="444"/>
      <c r="BU29" s="445"/>
      <c r="BV29" s="443">
        <v>177004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9530680</v>
      </c>
      <c r="BO30" s="563"/>
      <c r="BP30" s="563"/>
      <c r="BQ30" s="563"/>
      <c r="BR30" s="563"/>
      <c r="BS30" s="563"/>
      <c r="BT30" s="563"/>
      <c r="BU30" s="564"/>
      <c r="BV30" s="562">
        <v>7185380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203</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競輪事業特別会計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IF('各会計、関係団体の財政状況及び健全化判断比率'!B35="","",'各会計、関係団体の財政状況及び健全化判断比率'!B35)</f>
        <v>戸別合併処理浄化槽整備事業特別会計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三重県多気郡多気町松阪市学校組合</v>
      </c>
      <c r="BZ34" s="634"/>
      <c r="CA34" s="634"/>
      <c r="CB34" s="634"/>
      <c r="CC34" s="634"/>
      <c r="CD34" s="634"/>
      <c r="CE34" s="634"/>
      <c r="CF34" s="634"/>
      <c r="CG34" s="634"/>
      <c r="CH34" s="634"/>
      <c r="CI34" s="634"/>
      <c r="CJ34" s="634"/>
      <c r="CK34" s="634"/>
      <c r="CL34" s="634"/>
      <c r="CM34" s="634"/>
      <c r="CN34" s="181"/>
      <c r="CO34" s="633">
        <f>IF(CQ34="","",MAX(C34:D43,U34:V43,AM34:AN43,BE34:BF43,BW34:BX43)+1)</f>
        <v>22</v>
      </c>
      <c r="CP34" s="633"/>
      <c r="CQ34" s="634" t="str">
        <f>IF('各会計、関係団体の財政状況及び健全化判断比率'!BS7="","",'各会計、関係団体の財政状況及び健全化判断比率'!BS7)</f>
        <v>松阪市勤労者サービスセンター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公共下水道事業会計</v>
      </c>
      <c r="AP35" s="634"/>
      <c r="AQ35" s="634"/>
      <c r="AR35" s="634"/>
      <c r="AS35" s="634"/>
      <c r="AT35" s="634"/>
      <c r="AU35" s="634"/>
      <c r="AV35" s="634"/>
      <c r="AW35" s="634"/>
      <c r="AX35" s="634"/>
      <c r="AY35" s="634"/>
      <c r="AZ35" s="634"/>
      <c r="BA35" s="634"/>
      <c r="BB35" s="634"/>
      <c r="BC35" s="634"/>
      <c r="BD35" s="181"/>
      <c r="BE35" s="633">
        <f t="shared" ref="BE35:BE43" si="1">IF(BG35="","",BE34+1)</f>
        <v>11</v>
      </c>
      <c r="BF35" s="633"/>
      <c r="BG35" s="634" t="str">
        <f>IF('各会計、関係団体の財政状況及び健全化判断比率'!B36="","",'各会計、関係団体の財政状況及び健全化判断比率'!B36)</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宮川福祉施設組合　一般会計</v>
      </c>
      <c r="BZ35" s="634"/>
      <c r="CA35" s="634"/>
      <c r="CB35" s="634"/>
      <c r="CC35" s="634"/>
      <c r="CD35" s="634"/>
      <c r="CE35" s="634"/>
      <c r="CF35" s="634"/>
      <c r="CG35" s="634"/>
      <c r="CH35" s="634"/>
      <c r="CI35" s="634"/>
      <c r="CJ35" s="634"/>
      <c r="CK35" s="634"/>
      <c r="CL35" s="634"/>
      <c r="CM35" s="634"/>
      <c r="CN35" s="181"/>
      <c r="CO35" s="633">
        <f t="shared" ref="CO35:CO43" si="3">IF(CQ35="","",CO34+1)</f>
        <v>23</v>
      </c>
      <c r="CP35" s="633"/>
      <c r="CQ35" s="634" t="str">
        <f>IF('各会計、関係団体の財政状況及び健全化判断比率'!BS8="","",'各会計、関係団体の財政状況及び健全化判断比率'!BS8)</f>
        <v>松阪スポーツ振興研修センター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松阪市民病院事業会計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宮川福祉施設組合　介護サービス事業特別会計</v>
      </c>
      <c r="BZ36" s="634"/>
      <c r="CA36" s="634"/>
      <c r="CB36" s="634"/>
      <c r="CC36" s="634"/>
      <c r="CD36" s="634"/>
      <c r="CE36" s="634"/>
      <c r="CF36" s="634"/>
      <c r="CG36" s="634"/>
      <c r="CH36" s="634"/>
      <c r="CI36" s="634"/>
      <c r="CJ36" s="634"/>
      <c r="CK36" s="634"/>
      <c r="CL36" s="634"/>
      <c r="CM36" s="634"/>
      <c r="CN36" s="181"/>
      <c r="CO36" s="633">
        <f t="shared" si="3"/>
        <v>24</v>
      </c>
      <c r="CP36" s="633"/>
      <c r="CQ36" s="634" t="str">
        <f>IF('各会計、関係団体の財政状況及び健全化判断比率'!BS9="","",'各会計、関係団体の財政状況及び健全化判断比率'!BS9)</f>
        <v>松阪街づくり公社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松阪地区広域衛生組合</v>
      </c>
      <c r="BZ37" s="634"/>
      <c r="CA37" s="634"/>
      <c r="CB37" s="634"/>
      <c r="CC37" s="634"/>
      <c r="CD37" s="634"/>
      <c r="CE37" s="634"/>
      <c r="CF37" s="634"/>
      <c r="CG37" s="634"/>
      <c r="CH37" s="634"/>
      <c r="CI37" s="634"/>
      <c r="CJ37" s="634"/>
      <c r="CK37" s="634"/>
      <c r="CL37" s="634"/>
      <c r="CM37" s="634"/>
      <c r="CN37" s="181"/>
      <c r="CO37" s="633">
        <f t="shared" si="3"/>
        <v>25</v>
      </c>
      <c r="CP37" s="633"/>
      <c r="CQ37" s="634" t="str">
        <f>IF('各会計、関係団体の財政状況及び健全化判断比率'!BS10="","",'各会計、関係団体の財政状況及び健全化判断比率'!BS10)</f>
        <v>松阪土地開発公社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松阪地区広域消防組合</v>
      </c>
      <c r="BZ38" s="634"/>
      <c r="CA38" s="634"/>
      <c r="CB38" s="634"/>
      <c r="CC38" s="634"/>
      <c r="CD38" s="634"/>
      <c r="CE38" s="634"/>
      <c r="CF38" s="634"/>
      <c r="CG38" s="634"/>
      <c r="CH38" s="634"/>
      <c r="CI38" s="634"/>
      <c r="CJ38" s="634"/>
      <c r="CK38" s="634"/>
      <c r="CL38" s="634"/>
      <c r="CM38" s="634"/>
      <c r="CN38" s="181"/>
      <c r="CO38" s="633">
        <f t="shared" si="3"/>
        <v>26</v>
      </c>
      <c r="CP38" s="633"/>
      <c r="CQ38" s="634" t="str">
        <f>IF('各会計、関係団体の財政状況及び健全化判断比率'!BS11="","",'各会計、関係団体の財政状況及び健全化判断比率'!BS11)</f>
        <v>飯高駅</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三重県市町総合事務組合　一般会計</v>
      </c>
      <c r="BZ39" s="634"/>
      <c r="CA39" s="634"/>
      <c r="CB39" s="634"/>
      <c r="CC39" s="634"/>
      <c r="CD39" s="634"/>
      <c r="CE39" s="634"/>
      <c r="CF39" s="634"/>
      <c r="CG39" s="634"/>
      <c r="CH39" s="634"/>
      <c r="CI39" s="634"/>
      <c r="CJ39" s="634"/>
      <c r="CK39" s="634"/>
      <c r="CL39" s="634"/>
      <c r="CM39" s="634"/>
      <c r="CN39" s="181"/>
      <c r="CO39" s="633">
        <f t="shared" si="3"/>
        <v>27</v>
      </c>
      <c r="CP39" s="633"/>
      <c r="CQ39" s="634" t="str">
        <f>IF('各会計、関係団体の財政状況及び健全化判断比率'!BS12="","",'各会計、関係団体の財政状況及び健全化判断比率'!BS12)</f>
        <v>松阪新電力</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三重県市町総合事務組合  共同研修特別会計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三重県市町総合事務組合　デジタル地図特別会計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三重県市町総合事務組合　物品特別会計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21</v>
      </c>
      <c r="BX43" s="633"/>
      <c r="BY43" s="634" t="str">
        <f>IF('各会計、関係団体の財政状況及び健全化判断比率'!B77="","",'各会計、関係団体の財政状況及び健全化判断比率'!B77)</f>
        <v>三重県市町総合事務組合  退職手当特別会計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yLJiNfyYR77EyGNudtuVjzghlJXpvYe6d1laHSHiYFA+anW2Mn4aZV1gOKWDq3Mjf9IfKwVkMAbyPlNGHq1PQ==" saltValue="DDud0k20JwhN4QrmVwsw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22369398</v>
      </c>
      <c r="S5" s="649"/>
      <c r="T5" s="649"/>
      <c r="U5" s="649"/>
      <c r="V5" s="649"/>
      <c r="W5" s="649"/>
      <c r="X5" s="649"/>
      <c r="Y5" s="650"/>
      <c r="Z5" s="651">
        <v>28.7</v>
      </c>
      <c r="AA5" s="651"/>
      <c r="AB5" s="651"/>
      <c r="AC5" s="651"/>
      <c r="AD5" s="652">
        <v>21204975</v>
      </c>
      <c r="AE5" s="652"/>
      <c r="AF5" s="652"/>
      <c r="AG5" s="652"/>
      <c r="AH5" s="652"/>
      <c r="AI5" s="652"/>
      <c r="AJ5" s="652"/>
      <c r="AK5" s="652"/>
      <c r="AL5" s="653">
        <v>51.4</v>
      </c>
      <c r="AM5" s="654"/>
      <c r="AN5" s="654"/>
      <c r="AO5" s="655"/>
      <c r="AP5" s="645" t="s">
        <v>233</v>
      </c>
      <c r="AQ5" s="646"/>
      <c r="AR5" s="646"/>
      <c r="AS5" s="646"/>
      <c r="AT5" s="646"/>
      <c r="AU5" s="646"/>
      <c r="AV5" s="646"/>
      <c r="AW5" s="646"/>
      <c r="AX5" s="646"/>
      <c r="AY5" s="646"/>
      <c r="AZ5" s="646"/>
      <c r="BA5" s="646"/>
      <c r="BB5" s="646"/>
      <c r="BC5" s="646"/>
      <c r="BD5" s="646"/>
      <c r="BE5" s="646"/>
      <c r="BF5" s="647"/>
      <c r="BG5" s="659">
        <v>21204975</v>
      </c>
      <c r="BH5" s="660"/>
      <c r="BI5" s="660"/>
      <c r="BJ5" s="660"/>
      <c r="BK5" s="660"/>
      <c r="BL5" s="660"/>
      <c r="BM5" s="660"/>
      <c r="BN5" s="661"/>
      <c r="BO5" s="662">
        <v>94.8</v>
      </c>
      <c r="BP5" s="662"/>
      <c r="BQ5" s="662"/>
      <c r="BR5" s="662"/>
      <c r="BS5" s="663" t="s">
        <v>130</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687509</v>
      </c>
      <c r="S6" s="660"/>
      <c r="T6" s="660"/>
      <c r="U6" s="660"/>
      <c r="V6" s="660"/>
      <c r="W6" s="660"/>
      <c r="X6" s="660"/>
      <c r="Y6" s="661"/>
      <c r="Z6" s="662">
        <v>0.9</v>
      </c>
      <c r="AA6" s="662"/>
      <c r="AB6" s="662"/>
      <c r="AC6" s="662"/>
      <c r="AD6" s="663">
        <v>687509</v>
      </c>
      <c r="AE6" s="663"/>
      <c r="AF6" s="663"/>
      <c r="AG6" s="663"/>
      <c r="AH6" s="663"/>
      <c r="AI6" s="663"/>
      <c r="AJ6" s="663"/>
      <c r="AK6" s="663"/>
      <c r="AL6" s="664">
        <v>1.7</v>
      </c>
      <c r="AM6" s="665"/>
      <c r="AN6" s="665"/>
      <c r="AO6" s="666"/>
      <c r="AP6" s="656" t="s">
        <v>238</v>
      </c>
      <c r="AQ6" s="657"/>
      <c r="AR6" s="657"/>
      <c r="AS6" s="657"/>
      <c r="AT6" s="657"/>
      <c r="AU6" s="657"/>
      <c r="AV6" s="657"/>
      <c r="AW6" s="657"/>
      <c r="AX6" s="657"/>
      <c r="AY6" s="657"/>
      <c r="AZ6" s="657"/>
      <c r="BA6" s="657"/>
      <c r="BB6" s="657"/>
      <c r="BC6" s="657"/>
      <c r="BD6" s="657"/>
      <c r="BE6" s="657"/>
      <c r="BF6" s="658"/>
      <c r="BG6" s="659">
        <v>21204975</v>
      </c>
      <c r="BH6" s="660"/>
      <c r="BI6" s="660"/>
      <c r="BJ6" s="660"/>
      <c r="BK6" s="660"/>
      <c r="BL6" s="660"/>
      <c r="BM6" s="660"/>
      <c r="BN6" s="661"/>
      <c r="BO6" s="662">
        <v>94.8</v>
      </c>
      <c r="BP6" s="662"/>
      <c r="BQ6" s="662"/>
      <c r="BR6" s="662"/>
      <c r="BS6" s="663" t="s">
        <v>239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347868</v>
      </c>
      <c r="CS6" s="660"/>
      <c r="CT6" s="660"/>
      <c r="CU6" s="660"/>
      <c r="CV6" s="660"/>
      <c r="CW6" s="660"/>
      <c r="CX6" s="660"/>
      <c r="CY6" s="661"/>
      <c r="CZ6" s="653">
        <v>0.5</v>
      </c>
      <c r="DA6" s="654"/>
      <c r="DB6" s="654"/>
      <c r="DC6" s="670"/>
      <c r="DD6" s="668" t="s">
        <v>239</v>
      </c>
      <c r="DE6" s="660"/>
      <c r="DF6" s="660"/>
      <c r="DG6" s="660"/>
      <c r="DH6" s="660"/>
      <c r="DI6" s="660"/>
      <c r="DJ6" s="660"/>
      <c r="DK6" s="660"/>
      <c r="DL6" s="660"/>
      <c r="DM6" s="660"/>
      <c r="DN6" s="660"/>
      <c r="DO6" s="660"/>
      <c r="DP6" s="661"/>
      <c r="DQ6" s="668">
        <v>347684</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9298</v>
      </c>
      <c r="S7" s="660"/>
      <c r="T7" s="660"/>
      <c r="U7" s="660"/>
      <c r="V7" s="660"/>
      <c r="W7" s="660"/>
      <c r="X7" s="660"/>
      <c r="Y7" s="661"/>
      <c r="Z7" s="662">
        <v>0</v>
      </c>
      <c r="AA7" s="662"/>
      <c r="AB7" s="662"/>
      <c r="AC7" s="662"/>
      <c r="AD7" s="663">
        <v>9298</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9406024</v>
      </c>
      <c r="BH7" s="660"/>
      <c r="BI7" s="660"/>
      <c r="BJ7" s="660"/>
      <c r="BK7" s="660"/>
      <c r="BL7" s="660"/>
      <c r="BM7" s="660"/>
      <c r="BN7" s="661"/>
      <c r="BO7" s="662">
        <v>42</v>
      </c>
      <c r="BP7" s="662"/>
      <c r="BQ7" s="662"/>
      <c r="BR7" s="662"/>
      <c r="BS7" s="663" t="s">
        <v>239</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9232596</v>
      </c>
      <c r="CS7" s="660"/>
      <c r="CT7" s="660"/>
      <c r="CU7" s="660"/>
      <c r="CV7" s="660"/>
      <c r="CW7" s="660"/>
      <c r="CX7" s="660"/>
      <c r="CY7" s="661"/>
      <c r="CZ7" s="662">
        <v>12.4</v>
      </c>
      <c r="DA7" s="662"/>
      <c r="DB7" s="662"/>
      <c r="DC7" s="662"/>
      <c r="DD7" s="668">
        <v>402874</v>
      </c>
      <c r="DE7" s="660"/>
      <c r="DF7" s="660"/>
      <c r="DG7" s="660"/>
      <c r="DH7" s="660"/>
      <c r="DI7" s="660"/>
      <c r="DJ7" s="660"/>
      <c r="DK7" s="660"/>
      <c r="DL7" s="660"/>
      <c r="DM7" s="660"/>
      <c r="DN7" s="660"/>
      <c r="DO7" s="660"/>
      <c r="DP7" s="661"/>
      <c r="DQ7" s="668">
        <v>6302769</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141498</v>
      </c>
      <c r="S8" s="660"/>
      <c r="T8" s="660"/>
      <c r="U8" s="660"/>
      <c r="V8" s="660"/>
      <c r="W8" s="660"/>
      <c r="X8" s="660"/>
      <c r="Y8" s="661"/>
      <c r="Z8" s="662">
        <v>0.2</v>
      </c>
      <c r="AA8" s="662"/>
      <c r="AB8" s="662"/>
      <c r="AC8" s="662"/>
      <c r="AD8" s="663">
        <v>141498</v>
      </c>
      <c r="AE8" s="663"/>
      <c r="AF8" s="663"/>
      <c r="AG8" s="663"/>
      <c r="AH8" s="663"/>
      <c r="AI8" s="663"/>
      <c r="AJ8" s="663"/>
      <c r="AK8" s="663"/>
      <c r="AL8" s="664">
        <v>0.3</v>
      </c>
      <c r="AM8" s="665"/>
      <c r="AN8" s="665"/>
      <c r="AO8" s="666"/>
      <c r="AP8" s="656" t="s">
        <v>245</v>
      </c>
      <c r="AQ8" s="657"/>
      <c r="AR8" s="657"/>
      <c r="AS8" s="657"/>
      <c r="AT8" s="657"/>
      <c r="AU8" s="657"/>
      <c r="AV8" s="657"/>
      <c r="AW8" s="657"/>
      <c r="AX8" s="657"/>
      <c r="AY8" s="657"/>
      <c r="AZ8" s="657"/>
      <c r="BA8" s="657"/>
      <c r="BB8" s="657"/>
      <c r="BC8" s="657"/>
      <c r="BD8" s="657"/>
      <c r="BE8" s="657"/>
      <c r="BF8" s="658"/>
      <c r="BG8" s="659">
        <v>279009</v>
      </c>
      <c r="BH8" s="660"/>
      <c r="BI8" s="660"/>
      <c r="BJ8" s="660"/>
      <c r="BK8" s="660"/>
      <c r="BL8" s="660"/>
      <c r="BM8" s="660"/>
      <c r="BN8" s="661"/>
      <c r="BO8" s="662">
        <v>1.2</v>
      </c>
      <c r="BP8" s="662"/>
      <c r="BQ8" s="662"/>
      <c r="BR8" s="662"/>
      <c r="BS8" s="663" t="s">
        <v>130</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29292013</v>
      </c>
      <c r="CS8" s="660"/>
      <c r="CT8" s="660"/>
      <c r="CU8" s="660"/>
      <c r="CV8" s="660"/>
      <c r="CW8" s="660"/>
      <c r="CX8" s="660"/>
      <c r="CY8" s="661"/>
      <c r="CZ8" s="662">
        <v>39.4</v>
      </c>
      <c r="DA8" s="662"/>
      <c r="DB8" s="662"/>
      <c r="DC8" s="662"/>
      <c r="DD8" s="668">
        <v>533856</v>
      </c>
      <c r="DE8" s="660"/>
      <c r="DF8" s="660"/>
      <c r="DG8" s="660"/>
      <c r="DH8" s="660"/>
      <c r="DI8" s="660"/>
      <c r="DJ8" s="660"/>
      <c r="DK8" s="660"/>
      <c r="DL8" s="660"/>
      <c r="DM8" s="660"/>
      <c r="DN8" s="660"/>
      <c r="DO8" s="660"/>
      <c r="DP8" s="661"/>
      <c r="DQ8" s="668">
        <v>13967871</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102079</v>
      </c>
      <c r="S9" s="660"/>
      <c r="T9" s="660"/>
      <c r="U9" s="660"/>
      <c r="V9" s="660"/>
      <c r="W9" s="660"/>
      <c r="X9" s="660"/>
      <c r="Y9" s="661"/>
      <c r="Z9" s="662">
        <v>0.1</v>
      </c>
      <c r="AA9" s="662"/>
      <c r="AB9" s="662"/>
      <c r="AC9" s="662"/>
      <c r="AD9" s="663">
        <v>102079</v>
      </c>
      <c r="AE9" s="663"/>
      <c r="AF9" s="663"/>
      <c r="AG9" s="663"/>
      <c r="AH9" s="663"/>
      <c r="AI9" s="663"/>
      <c r="AJ9" s="663"/>
      <c r="AK9" s="663"/>
      <c r="AL9" s="664">
        <v>0.2</v>
      </c>
      <c r="AM9" s="665"/>
      <c r="AN9" s="665"/>
      <c r="AO9" s="666"/>
      <c r="AP9" s="656" t="s">
        <v>248</v>
      </c>
      <c r="AQ9" s="657"/>
      <c r="AR9" s="657"/>
      <c r="AS9" s="657"/>
      <c r="AT9" s="657"/>
      <c r="AU9" s="657"/>
      <c r="AV9" s="657"/>
      <c r="AW9" s="657"/>
      <c r="AX9" s="657"/>
      <c r="AY9" s="657"/>
      <c r="AZ9" s="657"/>
      <c r="BA9" s="657"/>
      <c r="BB9" s="657"/>
      <c r="BC9" s="657"/>
      <c r="BD9" s="657"/>
      <c r="BE9" s="657"/>
      <c r="BF9" s="658"/>
      <c r="BG9" s="659">
        <v>8032416</v>
      </c>
      <c r="BH9" s="660"/>
      <c r="BI9" s="660"/>
      <c r="BJ9" s="660"/>
      <c r="BK9" s="660"/>
      <c r="BL9" s="660"/>
      <c r="BM9" s="660"/>
      <c r="BN9" s="661"/>
      <c r="BO9" s="662">
        <v>35.9</v>
      </c>
      <c r="BP9" s="662"/>
      <c r="BQ9" s="662"/>
      <c r="BR9" s="662"/>
      <c r="BS9" s="663" t="s">
        <v>239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7368997</v>
      </c>
      <c r="CS9" s="660"/>
      <c r="CT9" s="660"/>
      <c r="CU9" s="660"/>
      <c r="CV9" s="660"/>
      <c r="CW9" s="660"/>
      <c r="CX9" s="660"/>
      <c r="CY9" s="661"/>
      <c r="CZ9" s="662">
        <v>9.9</v>
      </c>
      <c r="DA9" s="662"/>
      <c r="DB9" s="662"/>
      <c r="DC9" s="662"/>
      <c r="DD9" s="668">
        <v>472664</v>
      </c>
      <c r="DE9" s="660"/>
      <c r="DF9" s="660"/>
      <c r="DG9" s="660"/>
      <c r="DH9" s="660"/>
      <c r="DI9" s="660"/>
      <c r="DJ9" s="660"/>
      <c r="DK9" s="660"/>
      <c r="DL9" s="660"/>
      <c r="DM9" s="660"/>
      <c r="DN9" s="660"/>
      <c r="DO9" s="660"/>
      <c r="DP9" s="661"/>
      <c r="DQ9" s="668">
        <v>4487578</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427553</v>
      </c>
      <c r="BH10" s="660"/>
      <c r="BI10" s="660"/>
      <c r="BJ10" s="660"/>
      <c r="BK10" s="660"/>
      <c r="BL10" s="660"/>
      <c r="BM10" s="660"/>
      <c r="BN10" s="661"/>
      <c r="BO10" s="662">
        <v>1.9</v>
      </c>
      <c r="BP10" s="662"/>
      <c r="BQ10" s="662"/>
      <c r="BR10" s="662"/>
      <c r="BS10" s="663" t="s">
        <v>130</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146086</v>
      </c>
      <c r="CS10" s="660"/>
      <c r="CT10" s="660"/>
      <c r="CU10" s="660"/>
      <c r="CV10" s="660"/>
      <c r="CW10" s="660"/>
      <c r="CX10" s="660"/>
      <c r="CY10" s="661"/>
      <c r="CZ10" s="662">
        <v>0.2</v>
      </c>
      <c r="DA10" s="662"/>
      <c r="DB10" s="662"/>
      <c r="DC10" s="662"/>
      <c r="DD10" s="668">
        <v>14531</v>
      </c>
      <c r="DE10" s="660"/>
      <c r="DF10" s="660"/>
      <c r="DG10" s="660"/>
      <c r="DH10" s="660"/>
      <c r="DI10" s="660"/>
      <c r="DJ10" s="660"/>
      <c r="DK10" s="660"/>
      <c r="DL10" s="660"/>
      <c r="DM10" s="660"/>
      <c r="DN10" s="660"/>
      <c r="DO10" s="660"/>
      <c r="DP10" s="661"/>
      <c r="DQ10" s="668">
        <v>130469</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4050355</v>
      </c>
      <c r="S11" s="660"/>
      <c r="T11" s="660"/>
      <c r="U11" s="660"/>
      <c r="V11" s="660"/>
      <c r="W11" s="660"/>
      <c r="X11" s="660"/>
      <c r="Y11" s="661"/>
      <c r="Z11" s="664">
        <v>5.2</v>
      </c>
      <c r="AA11" s="665"/>
      <c r="AB11" s="665"/>
      <c r="AC11" s="671"/>
      <c r="AD11" s="668">
        <v>4050355</v>
      </c>
      <c r="AE11" s="660"/>
      <c r="AF11" s="660"/>
      <c r="AG11" s="660"/>
      <c r="AH11" s="660"/>
      <c r="AI11" s="660"/>
      <c r="AJ11" s="660"/>
      <c r="AK11" s="661"/>
      <c r="AL11" s="664">
        <v>9.8000000000000007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667046</v>
      </c>
      <c r="BH11" s="660"/>
      <c r="BI11" s="660"/>
      <c r="BJ11" s="660"/>
      <c r="BK11" s="660"/>
      <c r="BL11" s="660"/>
      <c r="BM11" s="660"/>
      <c r="BN11" s="661"/>
      <c r="BO11" s="662">
        <v>3</v>
      </c>
      <c r="BP11" s="662"/>
      <c r="BQ11" s="662"/>
      <c r="BR11" s="662"/>
      <c r="BS11" s="663" t="s">
        <v>130</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2009000</v>
      </c>
      <c r="CS11" s="660"/>
      <c r="CT11" s="660"/>
      <c r="CU11" s="660"/>
      <c r="CV11" s="660"/>
      <c r="CW11" s="660"/>
      <c r="CX11" s="660"/>
      <c r="CY11" s="661"/>
      <c r="CZ11" s="662">
        <v>2.7</v>
      </c>
      <c r="DA11" s="662"/>
      <c r="DB11" s="662"/>
      <c r="DC11" s="662"/>
      <c r="DD11" s="668">
        <v>706942</v>
      </c>
      <c r="DE11" s="660"/>
      <c r="DF11" s="660"/>
      <c r="DG11" s="660"/>
      <c r="DH11" s="660"/>
      <c r="DI11" s="660"/>
      <c r="DJ11" s="660"/>
      <c r="DK11" s="660"/>
      <c r="DL11" s="660"/>
      <c r="DM11" s="660"/>
      <c r="DN11" s="660"/>
      <c r="DO11" s="660"/>
      <c r="DP11" s="661"/>
      <c r="DQ11" s="668">
        <v>1282879</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47299</v>
      </c>
      <c r="S12" s="660"/>
      <c r="T12" s="660"/>
      <c r="U12" s="660"/>
      <c r="V12" s="660"/>
      <c r="W12" s="660"/>
      <c r="X12" s="660"/>
      <c r="Y12" s="661"/>
      <c r="Z12" s="662">
        <v>0.1</v>
      </c>
      <c r="AA12" s="662"/>
      <c r="AB12" s="662"/>
      <c r="AC12" s="662"/>
      <c r="AD12" s="663">
        <v>47299</v>
      </c>
      <c r="AE12" s="663"/>
      <c r="AF12" s="663"/>
      <c r="AG12" s="663"/>
      <c r="AH12" s="663"/>
      <c r="AI12" s="663"/>
      <c r="AJ12" s="663"/>
      <c r="AK12" s="663"/>
      <c r="AL12" s="664">
        <v>0.1</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9965665</v>
      </c>
      <c r="BH12" s="660"/>
      <c r="BI12" s="660"/>
      <c r="BJ12" s="660"/>
      <c r="BK12" s="660"/>
      <c r="BL12" s="660"/>
      <c r="BM12" s="660"/>
      <c r="BN12" s="661"/>
      <c r="BO12" s="662">
        <v>44.6</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3866841</v>
      </c>
      <c r="CS12" s="660"/>
      <c r="CT12" s="660"/>
      <c r="CU12" s="660"/>
      <c r="CV12" s="660"/>
      <c r="CW12" s="660"/>
      <c r="CX12" s="660"/>
      <c r="CY12" s="661"/>
      <c r="CZ12" s="662">
        <v>5.2</v>
      </c>
      <c r="DA12" s="662"/>
      <c r="DB12" s="662"/>
      <c r="DC12" s="662"/>
      <c r="DD12" s="668">
        <v>77278</v>
      </c>
      <c r="DE12" s="660"/>
      <c r="DF12" s="660"/>
      <c r="DG12" s="660"/>
      <c r="DH12" s="660"/>
      <c r="DI12" s="660"/>
      <c r="DJ12" s="660"/>
      <c r="DK12" s="660"/>
      <c r="DL12" s="660"/>
      <c r="DM12" s="660"/>
      <c r="DN12" s="660"/>
      <c r="DO12" s="660"/>
      <c r="DP12" s="661"/>
      <c r="DQ12" s="668">
        <v>2610624</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130</v>
      </c>
      <c r="AA13" s="662"/>
      <c r="AB13" s="662"/>
      <c r="AC13" s="662"/>
      <c r="AD13" s="663" t="s">
        <v>239</v>
      </c>
      <c r="AE13" s="663"/>
      <c r="AF13" s="663"/>
      <c r="AG13" s="663"/>
      <c r="AH13" s="663"/>
      <c r="AI13" s="663"/>
      <c r="AJ13" s="663"/>
      <c r="AK13" s="663"/>
      <c r="AL13" s="664" t="s">
        <v>130</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9850891</v>
      </c>
      <c r="BH13" s="660"/>
      <c r="BI13" s="660"/>
      <c r="BJ13" s="660"/>
      <c r="BK13" s="660"/>
      <c r="BL13" s="660"/>
      <c r="BM13" s="660"/>
      <c r="BN13" s="661"/>
      <c r="BO13" s="662">
        <v>44</v>
      </c>
      <c r="BP13" s="662"/>
      <c r="BQ13" s="662"/>
      <c r="BR13" s="662"/>
      <c r="BS13" s="663" t="s">
        <v>130</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7053388</v>
      </c>
      <c r="CS13" s="660"/>
      <c r="CT13" s="660"/>
      <c r="CU13" s="660"/>
      <c r="CV13" s="660"/>
      <c r="CW13" s="660"/>
      <c r="CX13" s="660"/>
      <c r="CY13" s="661"/>
      <c r="CZ13" s="662">
        <v>9.5</v>
      </c>
      <c r="DA13" s="662"/>
      <c r="DB13" s="662"/>
      <c r="DC13" s="662"/>
      <c r="DD13" s="668">
        <v>1986339</v>
      </c>
      <c r="DE13" s="660"/>
      <c r="DF13" s="660"/>
      <c r="DG13" s="660"/>
      <c r="DH13" s="660"/>
      <c r="DI13" s="660"/>
      <c r="DJ13" s="660"/>
      <c r="DK13" s="660"/>
      <c r="DL13" s="660"/>
      <c r="DM13" s="660"/>
      <c r="DN13" s="660"/>
      <c r="DO13" s="660"/>
      <c r="DP13" s="661"/>
      <c r="DQ13" s="668">
        <v>5228495</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1091</v>
      </c>
      <c r="S14" s="660"/>
      <c r="T14" s="660"/>
      <c r="U14" s="660"/>
      <c r="V14" s="660"/>
      <c r="W14" s="660"/>
      <c r="X14" s="660"/>
      <c r="Y14" s="661"/>
      <c r="Z14" s="662">
        <v>0</v>
      </c>
      <c r="AA14" s="662"/>
      <c r="AB14" s="662"/>
      <c r="AC14" s="662"/>
      <c r="AD14" s="663">
        <v>1091</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632746</v>
      </c>
      <c r="BH14" s="660"/>
      <c r="BI14" s="660"/>
      <c r="BJ14" s="660"/>
      <c r="BK14" s="660"/>
      <c r="BL14" s="660"/>
      <c r="BM14" s="660"/>
      <c r="BN14" s="661"/>
      <c r="BO14" s="662">
        <v>2.8</v>
      </c>
      <c r="BP14" s="662"/>
      <c r="BQ14" s="662"/>
      <c r="BR14" s="662"/>
      <c r="BS14" s="663" t="s">
        <v>130</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2863010</v>
      </c>
      <c r="CS14" s="660"/>
      <c r="CT14" s="660"/>
      <c r="CU14" s="660"/>
      <c r="CV14" s="660"/>
      <c r="CW14" s="660"/>
      <c r="CX14" s="660"/>
      <c r="CY14" s="661"/>
      <c r="CZ14" s="662">
        <v>3.8</v>
      </c>
      <c r="DA14" s="662"/>
      <c r="DB14" s="662"/>
      <c r="DC14" s="662"/>
      <c r="DD14" s="668">
        <v>420160</v>
      </c>
      <c r="DE14" s="660"/>
      <c r="DF14" s="660"/>
      <c r="DG14" s="660"/>
      <c r="DH14" s="660"/>
      <c r="DI14" s="660"/>
      <c r="DJ14" s="660"/>
      <c r="DK14" s="660"/>
      <c r="DL14" s="660"/>
      <c r="DM14" s="660"/>
      <c r="DN14" s="660"/>
      <c r="DO14" s="660"/>
      <c r="DP14" s="661"/>
      <c r="DQ14" s="668">
        <v>2495167</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239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1200540</v>
      </c>
      <c r="BH15" s="660"/>
      <c r="BI15" s="660"/>
      <c r="BJ15" s="660"/>
      <c r="BK15" s="660"/>
      <c r="BL15" s="660"/>
      <c r="BM15" s="660"/>
      <c r="BN15" s="661"/>
      <c r="BO15" s="662">
        <v>5.4</v>
      </c>
      <c r="BP15" s="662"/>
      <c r="BQ15" s="662"/>
      <c r="BR15" s="662"/>
      <c r="BS15" s="663" t="s">
        <v>239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7402832</v>
      </c>
      <c r="CS15" s="660"/>
      <c r="CT15" s="660"/>
      <c r="CU15" s="660"/>
      <c r="CV15" s="660"/>
      <c r="CW15" s="660"/>
      <c r="CX15" s="660"/>
      <c r="CY15" s="661"/>
      <c r="CZ15" s="662">
        <v>10</v>
      </c>
      <c r="DA15" s="662"/>
      <c r="DB15" s="662"/>
      <c r="DC15" s="662"/>
      <c r="DD15" s="668">
        <v>1671874</v>
      </c>
      <c r="DE15" s="660"/>
      <c r="DF15" s="660"/>
      <c r="DG15" s="660"/>
      <c r="DH15" s="660"/>
      <c r="DI15" s="660"/>
      <c r="DJ15" s="660"/>
      <c r="DK15" s="660"/>
      <c r="DL15" s="660"/>
      <c r="DM15" s="660"/>
      <c r="DN15" s="660"/>
      <c r="DO15" s="660"/>
      <c r="DP15" s="661"/>
      <c r="DQ15" s="668">
        <v>5106030</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82095</v>
      </c>
      <c r="S16" s="660"/>
      <c r="T16" s="660"/>
      <c r="U16" s="660"/>
      <c r="V16" s="660"/>
      <c r="W16" s="660"/>
      <c r="X16" s="660"/>
      <c r="Y16" s="661"/>
      <c r="Z16" s="662">
        <v>0.1</v>
      </c>
      <c r="AA16" s="662"/>
      <c r="AB16" s="662"/>
      <c r="AC16" s="662"/>
      <c r="AD16" s="663">
        <v>82095</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130</v>
      </c>
      <c r="BP16" s="662"/>
      <c r="BQ16" s="662"/>
      <c r="BR16" s="662"/>
      <c r="BS16" s="663" t="s">
        <v>239</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9148</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v>5341</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393073</v>
      </c>
      <c r="S17" s="660"/>
      <c r="T17" s="660"/>
      <c r="U17" s="660"/>
      <c r="V17" s="660"/>
      <c r="W17" s="660"/>
      <c r="X17" s="660"/>
      <c r="Y17" s="661"/>
      <c r="Z17" s="662">
        <v>0.5</v>
      </c>
      <c r="AA17" s="662"/>
      <c r="AB17" s="662"/>
      <c r="AC17" s="662"/>
      <c r="AD17" s="663">
        <v>393073</v>
      </c>
      <c r="AE17" s="663"/>
      <c r="AF17" s="663"/>
      <c r="AG17" s="663"/>
      <c r="AH17" s="663"/>
      <c r="AI17" s="663"/>
      <c r="AJ17" s="663"/>
      <c r="AK17" s="663"/>
      <c r="AL17" s="664">
        <v>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239</v>
      </c>
      <c r="BP17" s="662"/>
      <c r="BQ17" s="662"/>
      <c r="BR17" s="662"/>
      <c r="BS17" s="663" t="s">
        <v>239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4780463</v>
      </c>
      <c r="CS17" s="660"/>
      <c r="CT17" s="660"/>
      <c r="CU17" s="660"/>
      <c r="CV17" s="660"/>
      <c r="CW17" s="660"/>
      <c r="CX17" s="660"/>
      <c r="CY17" s="661"/>
      <c r="CZ17" s="662">
        <v>6.4</v>
      </c>
      <c r="DA17" s="662"/>
      <c r="DB17" s="662"/>
      <c r="DC17" s="662"/>
      <c r="DD17" s="668" t="s">
        <v>130</v>
      </c>
      <c r="DE17" s="660"/>
      <c r="DF17" s="660"/>
      <c r="DG17" s="660"/>
      <c r="DH17" s="660"/>
      <c r="DI17" s="660"/>
      <c r="DJ17" s="660"/>
      <c r="DK17" s="660"/>
      <c r="DL17" s="660"/>
      <c r="DM17" s="660"/>
      <c r="DN17" s="660"/>
      <c r="DO17" s="660"/>
      <c r="DP17" s="661"/>
      <c r="DQ17" s="668">
        <v>4780463</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173739</v>
      </c>
      <c r="S18" s="660"/>
      <c r="T18" s="660"/>
      <c r="U18" s="660"/>
      <c r="V18" s="660"/>
      <c r="W18" s="660"/>
      <c r="X18" s="660"/>
      <c r="Y18" s="661"/>
      <c r="Z18" s="662">
        <v>0.2</v>
      </c>
      <c r="AA18" s="662"/>
      <c r="AB18" s="662"/>
      <c r="AC18" s="662"/>
      <c r="AD18" s="663">
        <v>173739</v>
      </c>
      <c r="AE18" s="663"/>
      <c r="AF18" s="663"/>
      <c r="AG18" s="663"/>
      <c r="AH18" s="663"/>
      <c r="AI18" s="663"/>
      <c r="AJ18" s="663"/>
      <c r="AK18" s="663"/>
      <c r="AL18" s="664">
        <v>0.4</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147</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130</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167897</v>
      </c>
      <c r="S19" s="660"/>
      <c r="T19" s="660"/>
      <c r="U19" s="660"/>
      <c r="V19" s="660"/>
      <c r="W19" s="660"/>
      <c r="X19" s="660"/>
      <c r="Y19" s="661"/>
      <c r="Z19" s="662">
        <v>0.2</v>
      </c>
      <c r="AA19" s="662"/>
      <c r="AB19" s="662"/>
      <c r="AC19" s="662"/>
      <c r="AD19" s="663">
        <v>167897</v>
      </c>
      <c r="AE19" s="663"/>
      <c r="AF19" s="663"/>
      <c r="AG19" s="663"/>
      <c r="AH19" s="663"/>
      <c r="AI19" s="663"/>
      <c r="AJ19" s="663"/>
      <c r="AK19" s="663"/>
      <c r="AL19" s="664">
        <v>0.4</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1164423</v>
      </c>
      <c r="BH19" s="660"/>
      <c r="BI19" s="660"/>
      <c r="BJ19" s="660"/>
      <c r="BK19" s="660"/>
      <c r="BL19" s="660"/>
      <c r="BM19" s="660"/>
      <c r="BN19" s="661"/>
      <c r="BO19" s="662">
        <v>5.2</v>
      </c>
      <c r="BP19" s="662"/>
      <c r="BQ19" s="662"/>
      <c r="BR19" s="662"/>
      <c r="BS19" s="663" t="s">
        <v>147</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239</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5842</v>
      </c>
      <c r="S20" s="660"/>
      <c r="T20" s="660"/>
      <c r="U20" s="660"/>
      <c r="V20" s="660"/>
      <c r="W20" s="660"/>
      <c r="X20" s="660"/>
      <c r="Y20" s="661"/>
      <c r="Z20" s="662">
        <v>0</v>
      </c>
      <c r="AA20" s="662"/>
      <c r="AB20" s="662"/>
      <c r="AC20" s="662"/>
      <c r="AD20" s="663">
        <v>5842</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1164423</v>
      </c>
      <c r="BH20" s="660"/>
      <c r="BI20" s="660"/>
      <c r="BJ20" s="660"/>
      <c r="BK20" s="660"/>
      <c r="BL20" s="660"/>
      <c r="BM20" s="660"/>
      <c r="BN20" s="661"/>
      <c r="BO20" s="662">
        <v>5.2</v>
      </c>
      <c r="BP20" s="662"/>
      <c r="BQ20" s="662"/>
      <c r="BR20" s="662"/>
      <c r="BS20" s="663" t="s">
        <v>239</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74372242</v>
      </c>
      <c r="CS20" s="660"/>
      <c r="CT20" s="660"/>
      <c r="CU20" s="660"/>
      <c r="CV20" s="660"/>
      <c r="CW20" s="660"/>
      <c r="CX20" s="660"/>
      <c r="CY20" s="661"/>
      <c r="CZ20" s="662">
        <v>100</v>
      </c>
      <c r="DA20" s="662"/>
      <c r="DB20" s="662"/>
      <c r="DC20" s="662"/>
      <c r="DD20" s="668">
        <v>6286518</v>
      </c>
      <c r="DE20" s="660"/>
      <c r="DF20" s="660"/>
      <c r="DG20" s="660"/>
      <c r="DH20" s="660"/>
      <c r="DI20" s="660"/>
      <c r="DJ20" s="660"/>
      <c r="DK20" s="660"/>
      <c r="DL20" s="660"/>
      <c r="DM20" s="660"/>
      <c r="DN20" s="660"/>
      <c r="DO20" s="660"/>
      <c r="DP20" s="661"/>
      <c r="DQ20" s="668">
        <v>46745370</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15204162</v>
      </c>
      <c r="S21" s="660"/>
      <c r="T21" s="660"/>
      <c r="U21" s="660"/>
      <c r="V21" s="660"/>
      <c r="W21" s="660"/>
      <c r="X21" s="660"/>
      <c r="Y21" s="661"/>
      <c r="Z21" s="662">
        <v>19.5</v>
      </c>
      <c r="AA21" s="662"/>
      <c r="AB21" s="662"/>
      <c r="AC21" s="662"/>
      <c r="AD21" s="663">
        <v>14176162</v>
      </c>
      <c r="AE21" s="663"/>
      <c r="AF21" s="663"/>
      <c r="AG21" s="663"/>
      <c r="AH21" s="663"/>
      <c r="AI21" s="663"/>
      <c r="AJ21" s="663"/>
      <c r="AK21" s="663"/>
      <c r="AL21" s="664">
        <v>34.4</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239</v>
      </c>
      <c r="BH21" s="660"/>
      <c r="BI21" s="660"/>
      <c r="BJ21" s="660"/>
      <c r="BK21" s="660"/>
      <c r="BL21" s="660"/>
      <c r="BM21" s="660"/>
      <c r="BN21" s="661"/>
      <c r="BO21" s="662" t="s">
        <v>239</v>
      </c>
      <c r="BP21" s="662"/>
      <c r="BQ21" s="662"/>
      <c r="BR21" s="662"/>
      <c r="BS21" s="663" t="s">
        <v>239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14176162</v>
      </c>
      <c r="S22" s="660"/>
      <c r="T22" s="660"/>
      <c r="U22" s="660"/>
      <c r="V22" s="660"/>
      <c r="W22" s="660"/>
      <c r="X22" s="660"/>
      <c r="Y22" s="661"/>
      <c r="Z22" s="662">
        <v>18.2</v>
      </c>
      <c r="AA22" s="662"/>
      <c r="AB22" s="662"/>
      <c r="AC22" s="662"/>
      <c r="AD22" s="663">
        <v>14176162</v>
      </c>
      <c r="AE22" s="663"/>
      <c r="AF22" s="663"/>
      <c r="AG22" s="663"/>
      <c r="AH22" s="663"/>
      <c r="AI22" s="663"/>
      <c r="AJ22" s="663"/>
      <c r="AK22" s="663"/>
      <c r="AL22" s="664">
        <v>34.4</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239</v>
      </c>
      <c r="BP22" s="662"/>
      <c r="BQ22" s="662"/>
      <c r="BR22" s="662"/>
      <c r="BS22" s="663" t="s">
        <v>130</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1028000</v>
      </c>
      <c r="S23" s="660"/>
      <c r="T23" s="660"/>
      <c r="U23" s="660"/>
      <c r="V23" s="660"/>
      <c r="W23" s="660"/>
      <c r="X23" s="660"/>
      <c r="Y23" s="661"/>
      <c r="Z23" s="662">
        <v>1.3</v>
      </c>
      <c r="AA23" s="662"/>
      <c r="AB23" s="662"/>
      <c r="AC23" s="662"/>
      <c r="AD23" s="663" t="s">
        <v>239</v>
      </c>
      <c r="AE23" s="663"/>
      <c r="AF23" s="663"/>
      <c r="AG23" s="663"/>
      <c r="AH23" s="663"/>
      <c r="AI23" s="663"/>
      <c r="AJ23" s="663"/>
      <c r="AK23" s="663"/>
      <c r="AL23" s="664" t="s">
        <v>130</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1164423</v>
      </c>
      <c r="BH23" s="660"/>
      <c r="BI23" s="660"/>
      <c r="BJ23" s="660"/>
      <c r="BK23" s="660"/>
      <c r="BL23" s="660"/>
      <c r="BM23" s="660"/>
      <c r="BN23" s="661"/>
      <c r="BO23" s="662">
        <v>5.2</v>
      </c>
      <c r="BP23" s="662"/>
      <c r="BQ23" s="662"/>
      <c r="BR23" s="662"/>
      <c r="BS23" s="663" t="s">
        <v>147</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147</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239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239</v>
      </c>
      <c r="BP24" s="662"/>
      <c r="BQ24" s="662"/>
      <c r="BR24" s="662"/>
      <c r="BS24" s="663" t="s">
        <v>130</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33273528</v>
      </c>
      <c r="CS24" s="649"/>
      <c r="CT24" s="649"/>
      <c r="CU24" s="649"/>
      <c r="CV24" s="649"/>
      <c r="CW24" s="649"/>
      <c r="CX24" s="649"/>
      <c r="CY24" s="650"/>
      <c r="CZ24" s="653">
        <v>44.7</v>
      </c>
      <c r="DA24" s="654"/>
      <c r="DB24" s="654"/>
      <c r="DC24" s="670"/>
      <c r="DD24" s="694">
        <v>20659797</v>
      </c>
      <c r="DE24" s="649"/>
      <c r="DF24" s="649"/>
      <c r="DG24" s="649"/>
      <c r="DH24" s="649"/>
      <c r="DI24" s="649"/>
      <c r="DJ24" s="649"/>
      <c r="DK24" s="650"/>
      <c r="DL24" s="694">
        <v>20028149</v>
      </c>
      <c r="DM24" s="649"/>
      <c r="DN24" s="649"/>
      <c r="DO24" s="649"/>
      <c r="DP24" s="649"/>
      <c r="DQ24" s="649"/>
      <c r="DR24" s="649"/>
      <c r="DS24" s="649"/>
      <c r="DT24" s="649"/>
      <c r="DU24" s="649"/>
      <c r="DV24" s="650"/>
      <c r="DW24" s="653">
        <v>47.8</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43261596</v>
      </c>
      <c r="S25" s="660"/>
      <c r="T25" s="660"/>
      <c r="U25" s="660"/>
      <c r="V25" s="660"/>
      <c r="W25" s="660"/>
      <c r="X25" s="660"/>
      <c r="Y25" s="661"/>
      <c r="Z25" s="662">
        <v>55.4</v>
      </c>
      <c r="AA25" s="662"/>
      <c r="AB25" s="662"/>
      <c r="AC25" s="662"/>
      <c r="AD25" s="663">
        <v>41069173</v>
      </c>
      <c r="AE25" s="663"/>
      <c r="AF25" s="663"/>
      <c r="AG25" s="663"/>
      <c r="AH25" s="663"/>
      <c r="AI25" s="663"/>
      <c r="AJ25" s="663"/>
      <c r="AK25" s="663"/>
      <c r="AL25" s="664">
        <v>99.6</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12001967</v>
      </c>
      <c r="CS25" s="691"/>
      <c r="CT25" s="691"/>
      <c r="CU25" s="691"/>
      <c r="CV25" s="691"/>
      <c r="CW25" s="691"/>
      <c r="CX25" s="691"/>
      <c r="CY25" s="692"/>
      <c r="CZ25" s="664">
        <v>16.100000000000001</v>
      </c>
      <c r="DA25" s="689"/>
      <c r="DB25" s="689"/>
      <c r="DC25" s="693"/>
      <c r="DD25" s="668">
        <v>11315632</v>
      </c>
      <c r="DE25" s="691"/>
      <c r="DF25" s="691"/>
      <c r="DG25" s="691"/>
      <c r="DH25" s="691"/>
      <c r="DI25" s="691"/>
      <c r="DJ25" s="691"/>
      <c r="DK25" s="692"/>
      <c r="DL25" s="668">
        <v>10832029</v>
      </c>
      <c r="DM25" s="691"/>
      <c r="DN25" s="691"/>
      <c r="DO25" s="691"/>
      <c r="DP25" s="691"/>
      <c r="DQ25" s="691"/>
      <c r="DR25" s="691"/>
      <c r="DS25" s="691"/>
      <c r="DT25" s="691"/>
      <c r="DU25" s="691"/>
      <c r="DV25" s="692"/>
      <c r="DW25" s="664">
        <v>25.8</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15567</v>
      </c>
      <c r="S26" s="660"/>
      <c r="T26" s="660"/>
      <c r="U26" s="660"/>
      <c r="V26" s="660"/>
      <c r="W26" s="660"/>
      <c r="X26" s="660"/>
      <c r="Y26" s="661"/>
      <c r="Z26" s="662">
        <v>0</v>
      </c>
      <c r="AA26" s="662"/>
      <c r="AB26" s="662"/>
      <c r="AC26" s="662"/>
      <c r="AD26" s="663">
        <v>15567</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7473978</v>
      </c>
      <c r="CS26" s="660"/>
      <c r="CT26" s="660"/>
      <c r="CU26" s="660"/>
      <c r="CV26" s="660"/>
      <c r="CW26" s="660"/>
      <c r="CX26" s="660"/>
      <c r="CY26" s="661"/>
      <c r="CZ26" s="664">
        <v>10</v>
      </c>
      <c r="DA26" s="689"/>
      <c r="DB26" s="689"/>
      <c r="DC26" s="693"/>
      <c r="DD26" s="668">
        <v>7052551</v>
      </c>
      <c r="DE26" s="660"/>
      <c r="DF26" s="660"/>
      <c r="DG26" s="660"/>
      <c r="DH26" s="660"/>
      <c r="DI26" s="660"/>
      <c r="DJ26" s="660"/>
      <c r="DK26" s="661"/>
      <c r="DL26" s="668" t="s">
        <v>239</v>
      </c>
      <c r="DM26" s="660"/>
      <c r="DN26" s="660"/>
      <c r="DO26" s="660"/>
      <c r="DP26" s="660"/>
      <c r="DQ26" s="660"/>
      <c r="DR26" s="660"/>
      <c r="DS26" s="660"/>
      <c r="DT26" s="660"/>
      <c r="DU26" s="660"/>
      <c r="DV26" s="661"/>
      <c r="DW26" s="664" t="s">
        <v>239</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324942</v>
      </c>
      <c r="S27" s="660"/>
      <c r="T27" s="660"/>
      <c r="U27" s="660"/>
      <c r="V27" s="660"/>
      <c r="W27" s="660"/>
      <c r="X27" s="660"/>
      <c r="Y27" s="661"/>
      <c r="Z27" s="662">
        <v>0.4</v>
      </c>
      <c r="AA27" s="662"/>
      <c r="AB27" s="662"/>
      <c r="AC27" s="662"/>
      <c r="AD27" s="663" t="s">
        <v>239</v>
      </c>
      <c r="AE27" s="663"/>
      <c r="AF27" s="663"/>
      <c r="AG27" s="663"/>
      <c r="AH27" s="663"/>
      <c r="AI27" s="663"/>
      <c r="AJ27" s="663"/>
      <c r="AK27" s="663"/>
      <c r="AL27" s="664" t="s">
        <v>239</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22369398</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16491098</v>
      </c>
      <c r="CS27" s="691"/>
      <c r="CT27" s="691"/>
      <c r="CU27" s="691"/>
      <c r="CV27" s="691"/>
      <c r="CW27" s="691"/>
      <c r="CX27" s="691"/>
      <c r="CY27" s="692"/>
      <c r="CZ27" s="664">
        <v>22.2</v>
      </c>
      <c r="DA27" s="689"/>
      <c r="DB27" s="689"/>
      <c r="DC27" s="693"/>
      <c r="DD27" s="668">
        <v>4563702</v>
      </c>
      <c r="DE27" s="691"/>
      <c r="DF27" s="691"/>
      <c r="DG27" s="691"/>
      <c r="DH27" s="691"/>
      <c r="DI27" s="691"/>
      <c r="DJ27" s="691"/>
      <c r="DK27" s="692"/>
      <c r="DL27" s="668">
        <v>4538429</v>
      </c>
      <c r="DM27" s="691"/>
      <c r="DN27" s="691"/>
      <c r="DO27" s="691"/>
      <c r="DP27" s="691"/>
      <c r="DQ27" s="691"/>
      <c r="DR27" s="691"/>
      <c r="DS27" s="691"/>
      <c r="DT27" s="691"/>
      <c r="DU27" s="691"/>
      <c r="DV27" s="692"/>
      <c r="DW27" s="664">
        <v>10.8</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594454</v>
      </c>
      <c r="S28" s="660"/>
      <c r="T28" s="660"/>
      <c r="U28" s="660"/>
      <c r="V28" s="660"/>
      <c r="W28" s="660"/>
      <c r="X28" s="660"/>
      <c r="Y28" s="661"/>
      <c r="Z28" s="662">
        <v>0.8</v>
      </c>
      <c r="AA28" s="662"/>
      <c r="AB28" s="662"/>
      <c r="AC28" s="662"/>
      <c r="AD28" s="663">
        <v>135330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4780463</v>
      </c>
      <c r="CS28" s="660"/>
      <c r="CT28" s="660"/>
      <c r="CU28" s="660"/>
      <c r="CV28" s="660"/>
      <c r="CW28" s="660"/>
      <c r="CX28" s="660"/>
      <c r="CY28" s="661"/>
      <c r="CZ28" s="664">
        <v>6.4</v>
      </c>
      <c r="DA28" s="689"/>
      <c r="DB28" s="689"/>
      <c r="DC28" s="693"/>
      <c r="DD28" s="668">
        <v>4780463</v>
      </c>
      <c r="DE28" s="660"/>
      <c r="DF28" s="660"/>
      <c r="DG28" s="660"/>
      <c r="DH28" s="660"/>
      <c r="DI28" s="660"/>
      <c r="DJ28" s="660"/>
      <c r="DK28" s="661"/>
      <c r="DL28" s="668">
        <v>4657691</v>
      </c>
      <c r="DM28" s="660"/>
      <c r="DN28" s="660"/>
      <c r="DO28" s="660"/>
      <c r="DP28" s="660"/>
      <c r="DQ28" s="660"/>
      <c r="DR28" s="660"/>
      <c r="DS28" s="660"/>
      <c r="DT28" s="660"/>
      <c r="DU28" s="660"/>
      <c r="DV28" s="661"/>
      <c r="DW28" s="664">
        <v>11.1</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298788</v>
      </c>
      <c r="S29" s="660"/>
      <c r="T29" s="660"/>
      <c r="U29" s="660"/>
      <c r="V29" s="660"/>
      <c r="W29" s="660"/>
      <c r="X29" s="660"/>
      <c r="Y29" s="661"/>
      <c r="Z29" s="662">
        <v>0.4</v>
      </c>
      <c r="AA29" s="662"/>
      <c r="AB29" s="662"/>
      <c r="AC29" s="662"/>
      <c r="AD29" s="663">
        <v>454</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4780463</v>
      </c>
      <c r="CS29" s="691"/>
      <c r="CT29" s="691"/>
      <c r="CU29" s="691"/>
      <c r="CV29" s="691"/>
      <c r="CW29" s="691"/>
      <c r="CX29" s="691"/>
      <c r="CY29" s="692"/>
      <c r="CZ29" s="664">
        <v>6.4</v>
      </c>
      <c r="DA29" s="689"/>
      <c r="DB29" s="689"/>
      <c r="DC29" s="693"/>
      <c r="DD29" s="668">
        <v>4780463</v>
      </c>
      <c r="DE29" s="691"/>
      <c r="DF29" s="691"/>
      <c r="DG29" s="691"/>
      <c r="DH29" s="691"/>
      <c r="DI29" s="691"/>
      <c r="DJ29" s="691"/>
      <c r="DK29" s="692"/>
      <c r="DL29" s="668">
        <v>4657691</v>
      </c>
      <c r="DM29" s="691"/>
      <c r="DN29" s="691"/>
      <c r="DO29" s="691"/>
      <c r="DP29" s="691"/>
      <c r="DQ29" s="691"/>
      <c r="DR29" s="691"/>
      <c r="DS29" s="691"/>
      <c r="DT29" s="691"/>
      <c r="DU29" s="691"/>
      <c r="DV29" s="692"/>
      <c r="DW29" s="664">
        <v>11.1</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15493532</v>
      </c>
      <c r="S30" s="660"/>
      <c r="T30" s="660"/>
      <c r="U30" s="660"/>
      <c r="V30" s="660"/>
      <c r="W30" s="660"/>
      <c r="X30" s="660"/>
      <c r="Y30" s="661"/>
      <c r="Z30" s="662">
        <v>19.899999999999999</v>
      </c>
      <c r="AA30" s="662"/>
      <c r="AB30" s="662"/>
      <c r="AC30" s="662"/>
      <c r="AD30" s="663" t="s">
        <v>130</v>
      </c>
      <c r="AE30" s="663"/>
      <c r="AF30" s="663"/>
      <c r="AG30" s="663"/>
      <c r="AH30" s="663"/>
      <c r="AI30" s="663"/>
      <c r="AJ30" s="663"/>
      <c r="AK30" s="663"/>
      <c r="AL30" s="664" t="s">
        <v>239</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4647147</v>
      </c>
      <c r="CS30" s="660"/>
      <c r="CT30" s="660"/>
      <c r="CU30" s="660"/>
      <c r="CV30" s="660"/>
      <c r="CW30" s="660"/>
      <c r="CX30" s="660"/>
      <c r="CY30" s="661"/>
      <c r="CZ30" s="664">
        <v>6.2</v>
      </c>
      <c r="DA30" s="689"/>
      <c r="DB30" s="689"/>
      <c r="DC30" s="693"/>
      <c r="DD30" s="668">
        <v>4647147</v>
      </c>
      <c r="DE30" s="660"/>
      <c r="DF30" s="660"/>
      <c r="DG30" s="660"/>
      <c r="DH30" s="660"/>
      <c r="DI30" s="660"/>
      <c r="DJ30" s="660"/>
      <c r="DK30" s="661"/>
      <c r="DL30" s="668">
        <v>4524397</v>
      </c>
      <c r="DM30" s="660"/>
      <c r="DN30" s="660"/>
      <c r="DO30" s="660"/>
      <c r="DP30" s="660"/>
      <c r="DQ30" s="660"/>
      <c r="DR30" s="660"/>
      <c r="DS30" s="660"/>
      <c r="DT30" s="660"/>
      <c r="DU30" s="660"/>
      <c r="DV30" s="661"/>
      <c r="DW30" s="664">
        <v>10.8</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v>363</v>
      </c>
      <c r="S31" s="660"/>
      <c r="T31" s="660"/>
      <c r="U31" s="660"/>
      <c r="V31" s="660"/>
      <c r="W31" s="660"/>
      <c r="X31" s="660"/>
      <c r="Y31" s="661"/>
      <c r="Z31" s="662">
        <v>0</v>
      </c>
      <c r="AA31" s="662"/>
      <c r="AB31" s="662"/>
      <c r="AC31" s="662"/>
      <c r="AD31" s="663">
        <v>363</v>
      </c>
      <c r="AE31" s="663"/>
      <c r="AF31" s="663"/>
      <c r="AG31" s="663"/>
      <c r="AH31" s="663"/>
      <c r="AI31" s="663"/>
      <c r="AJ31" s="663"/>
      <c r="AK31" s="663"/>
      <c r="AL31" s="664">
        <v>0</v>
      </c>
      <c r="AM31" s="665"/>
      <c r="AN31" s="665"/>
      <c r="AO31" s="666"/>
      <c r="AP31" s="705" t="s">
        <v>317</v>
      </c>
      <c r="AQ31" s="706"/>
      <c r="AR31" s="706"/>
      <c r="AS31" s="706"/>
      <c r="AT31" s="711" t="s">
        <v>318</v>
      </c>
      <c r="AU31" s="218"/>
      <c r="AV31" s="218"/>
      <c r="AW31" s="218"/>
      <c r="AX31" s="645" t="s">
        <v>190</v>
      </c>
      <c r="AY31" s="646"/>
      <c r="AZ31" s="646"/>
      <c r="BA31" s="646"/>
      <c r="BB31" s="646"/>
      <c r="BC31" s="646"/>
      <c r="BD31" s="646"/>
      <c r="BE31" s="646"/>
      <c r="BF31" s="647"/>
      <c r="BG31" s="715">
        <v>98.9</v>
      </c>
      <c r="BH31" s="703"/>
      <c r="BI31" s="703"/>
      <c r="BJ31" s="703"/>
      <c r="BK31" s="703"/>
      <c r="BL31" s="703"/>
      <c r="BM31" s="654">
        <v>95.6</v>
      </c>
      <c r="BN31" s="703"/>
      <c r="BO31" s="703"/>
      <c r="BP31" s="703"/>
      <c r="BQ31" s="704"/>
      <c r="BR31" s="715">
        <v>99</v>
      </c>
      <c r="BS31" s="703"/>
      <c r="BT31" s="703"/>
      <c r="BU31" s="703"/>
      <c r="BV31" s="703"/>
      <c r="BW31" s="703"/>
      <c r="BX31" s="654">
        <v>95.1</v>
      </c>
      <c r="BY31" s="703"/>
      <c r="BZ31" s="703"/>
      <c r="CA31" s="703"/>
      <c r="CB31" s="704"/>
      <c r="CD31" s="697"/>
      <c r="CE31" s="698"/>
      <c r="CF31" s="656" t="s">
        <v>319</v>
      </c>
      <c r="CG31" s="657"/>
      <c r="CH31" s="657"/>
      <c r="CI31" s="657"/>
      <c r="CJ31" s="657"/>
      <c r="CK31" s="657"/>
      <c r="CL31" s="657"/>
      <c r="CM31" s="657"/>
      <c r="CN31" s="657"/>
      <c r="CO31" s="657"/>
      <c r="CP31" s="657"/>
      <c r="CQ31" s="658"/>
      <c r="CR31" s="659">
        <v>133316</v>
      </c>
      <c r="CS31" s="691"/>
      <c r="CT31" s="691"/>
      <c r="CU31" s="691"/>
      <c r="CV31" s="691"/>
      <c r="CW31" s="691"/>
      <c r="CX31" s="691"/>
      <c r="CY31" s="692"/>
      <c r="CZ31" s="664">
        <v>0.2</v>
      </c>
      <c r="DA31" s="689"/>
      <c r="DB31" s="689"/>
      <c r="DC31" s="693"/>
      <c r="DD31" s="668">
        <v>133316</v>
      </c>
      <c r="DE31" s="691"/>
      <c r="DF31" s="691"/>
      <c r="DG31" s="691"/>
      <c r="DH31" s="691"/>
      <c r="DI31" s="691"/>
      <c r="DJ31" s="691"/>
      <c r="DK31" s="692"/>
      <c r="DL31" s="668">
        <v>133294</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4622995</v>
      </c>
      <c r="S32" s="660"/>
      <c r="T32" s="660"/>
      <c r="U32" s="660"/>
      <c r="V32" s="660"/>
      <c r="W32" s="660"/>
      <c r="X32" s="660"/>
      <c r="Y32" s="661"/>
      <c r="Z32" s="662">
        <v>5.9</v>
      </c>
      <c r="AA32" s="662"/>
      <c r="AB32" s="662"/>
      <c r="AC32" s="662"/>
      <c r="AD32" s="663" t="s">
        <v>130</v>
      </c>
      <c r="AE32" s="663"/>
      <c r="AF32" s="663"/>
      <c r="AG32" s="663"/>
      <c r="AH32" s="663"/>
      <c r="AI32" s="663"/>
      <c r="AJ32" s="663"/>
      <c r="AK32" s="663"/>
      <c r="AL32" s="664" t="s">
        <v>239</v>
      </c>
      <c r="AM32" s="665"/>
      <c r="AN32" s="665"/>
      <c r="AO32" s="666"/>
      <c r="AP32" s="707"/>
      <c r="AQ32" s="708"/>
      <c r="AR32" s="708"/>
      <c r="AS32" s="708"/>
      <c r="AT32" s="712"/>
      <c r="AU32" s="214" t="s">
        <v>321</v>
      </c>
      <c r="AX32" s="656" t="s">
        <v>322</v>
      </c>
      <c r="AY32" s="657"/>
      <c r="AZ32" s="657"/>
      <c r="BA32" s="657"/>
      <c r="BB32" s="657"/>
      <c r="BC32" s="657"/>
      <c r="BD32" s="657"/>
      <c r="BE32" s="657"/>
      <c r="BF32" s="658"/>
      <c r="BG32" s="716">
        <v>98.9</v>
      </c>
      <c r="BH32" s="691"/>
      <c r="BI32" s="691"/>
      <c r="BJ32" s="691"/>
      <c r="BK32" s="691"/>
      <c r="BL32" s="691"/>
      <c r="BM32" s="665">
        <v>96.4</v>
      </c>
      <c r="BN32" s="691"/>
      <c r="BO32" s="691"/>
      <c r="BP32" s="691"/>
      <c r="BQ32" s="714"/>
      <c r="BR32" s="716">
        <v>98.9</v>
      </c>
      <c r="BS32" s="691"/>
      <c r="BT32" s="691"/>
      <c r="BU32" s="691"/>
      <c r="BV32" s="691"/>
      <c r="BW32" s="691"/>
      <c r="BX32" s="665">
        <v>96.1</v>
      </c>
      <c r="BY32" s="691"/>
      <c r="BZ32" s="691"/>
      <c r="CA32" s="691"/>
      <c r="CB32" s="714"/>
      <c r="CD32" s="699"/>
      <c r="CE32" s="700"/>
      <c r="CF32" s="656" t="s">
        <v>323</v>
      </c>
      <c r="CG32" s="657"/>
      <c r="CH32" s="657"/>
      <c r="CI32" s="657"/>
      <c r="CJ32" s="657"/>
      <c r="CK32" s="657"/>
      <c r="CL32" s="657"/>
      <c r="CM32" s="657"/>
      <c r="CN32" s="657"/>
      <c r="CO32" s="657"/>
      <c r="CP32" s="657"/>
      <c r="CQ32" s="658"/>
      <c r="CR32" s="659" t="s">
        <v>239</v>
      </c>
      <c r="CS32" s="660"/>
      <c r="CT32" s="660"/>
      <c r="CU32" s="660"/>
      <c r="CV32" s="660"/>
      <c r="CW32" s="660"/>
      <c r="CX32" s="660"/>
      <c r="CY32" s="661"/>
      <c r="CZ32" s="664" t="s">
        <v>239</v>
      </c>
      <c r="DA32" s="689"/>
      <c r="DB32" s="689"/>
      <c r="DC32" s="693"/>
      <c r="DD32" s="668" t="s">
        <v>147</v>
      </c>
      <c r="DE32" s="660"/>
      <c r="DF32" s="660"/>
      <c r="DG32" s="660"/>
      <c r="DH32" s="660"/>
      <c r="DI32" s="660"/>
      <c r="DJ32" s="660"/>
      <c r="DK32" s="661"/>
      <c r="DL32" s="668" t="s">
        <v>239</v>
      </c>
      <c r="DM32" s="660"/>
      <c r="DN32" s="660"/>
      <c r="DO32" s="660"/>
      <c r="DP32" s="660"/>
      <c r="DQ32" s="660"/>
      <c r="DR32" s="660"/>
      <c r="DS32" s="660"/>
      <c r="DT32" s="660"/>
      <c r="DU32" s="660"/>
      <c r="DV32" s="661"/>
      <c r="DW32" s="664" t="s">
        <v>239</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38972</v>
      </c>
      <c r="S33" s="660"/>
      <c r="T33" s="660"/>
      <c r="U33" s="660"/>
      <c r="V33" s="660"/>
      <c r="W33" s="660"/>
      <c r="X33" s="660"/>
      <c r="Y33" s="661"/>
      <c r="Z33" s="662">
        <v>0</v>
      </c>
      <c r="AA33" s="662"/>
      <c r="AB33" s="662"/>
      <c r="AC33" s="662"/>
      <c r="AD33" s="663">
        <v>20501</v>
      </c>
      <c r="AE33" s="663"/>
      <c r="AF33" s="663"/>
      <c r="AG33" s="663"/>
      <c r="AH33" s="663"/>
      <c r="AI33" s="663"/>
      <c r="AJ33" s="663"/>
      <c r="AK33" s="663"/>
      <c r="AL33" s="664">
        <v>0</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98.9</v>
      </c>
      <c r="BH33" s="718"/>
      <c r="BI33" s="718"/>
      <c r="BJ33" s="718"/>
      <c r="BK33" s="718"/>
      <c r="BL33" s="718"/>
      <c r="BM33" s="719">
        <v>94.6</v>
      </c>
      <c r="BN33" s="718"/>
      <c r="BO33" s="718"/>
      <c r="BP33" s="718"/>
      <c r="BQ33" s="720"/>
      <c r="BR33" s="717">
        <v>98.9</v>
      </c>
      <c r="BS33" s="718"/>
      <c r="BT33" s="718"/>
      <c r="BU33" s="718"/>
      <c r="BV33" s="718"/>
      <c r="BW33" s="718"/>
      <c r="BX33" s="719">
        <v>94</v>
      </c>
      <c r="BY33" s="718"/>
      <c r="BZ33" s="718"/>
      <c r="CA33" s="718"/>
      <c r="CB33" s="720"/>
      <c r="CD33" s="656" t="s">
        <v>326</v>
      </c>
      <c r="CE33" s="657"/>
      <c r="CF33" s="657"/>
      <c r="CG33" s="657"/>
      <c r="CH33" s="657"/>
      <c r="CI33" s="657"/>
      <c r="CJ33" s="657"/>
      <c r="CK33" s="657"/>
      <c r="CL33" s="657"/>
      <c r="CM33" s="657"/>
      <c r="CN33" s="657"/>
      <c r="CO33" s="657"/>
      <c r="CP33" s="657"/>
      <c r="CQ33" s="658"/>
      <c r="CR33" s="659">
        <v>34803048</v>
      </c>
      <c r="CS33" s="691"/>
      <c r="CT33" s="691"/>
      <c r="CU33" s="691"/>
      <c r="CV33" s="691"/>
      <c r="CW33" s="691"/>
      <c r="CX33" s="691"/>
      <c r="CY33" s="692"/>
      <c r="CZ33" s="664">
        <v>46.8</v>
      </c>
      <c r="DA33" s="689"/>
      <c r="DB33" s="689"/>
      <c r="DC33" s="693"/>
      <c r="DD33" s="668">
        <v>24539896</v>
      </c>
      <c r="DE33" s="691"/>
      <c r="DF33" s="691"/>
      <c r="DG33" s="691"/>
      <c r="DH33" s="691"/>
      <c r="DI33" s="691"/>
      <c r="DJ33" s="691"/>
      <c r="DK33" s="692"/>
      <c r="DL33" s="668">
        <v>16476970</v>
      </c>
      <c r="DM33" s="691"/>
      <c r="DN33" s="691"/>
      <c r="DO33" s="691"/>
      <c r="DP33" s="691"/>
      <c r="DQ33" s="691"/>
      <c r="DR33" s="691"/>
      <c r="DS33" s="691"/>
      <c r="DT33" s="691"/>
      <c r="DU33" s="691"/>
      <c r="DV33" s="692"/>
      <c r="DW33" s="664">
        <v>39.299999999999997</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1540769</v>
      </c>
      <c r="S34" s="660"/>
      <c r="T34" s="660"/>
      <c r="U34" s="660"/>
      <c r="V34" s="660"/>
      <c r="W34" s="660"/>
      <c r="X34" s="660"/>
      <c r="Y34" s="661"/>
      <c r="Z34" s="662">
        <v>2</v>
      </c>
      <c r="AA34" s="662"/>
      <c r="AB34" s="662"/>
      <c r="AC34" s="662"/>
      <c r="AD34" s="663" t="s">
        <v>130</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9477495</v>
      </c>
      <c r="CS34" s="660"/>
      <c r="CT34" s="660"/>
      <c r="CU34" s="660"/>
      <c r="CV34" s="660"/>
      <c r="CW34" s="660"/>
      <c r="CX34" s="660"/>
      <c r="CY34" s="661"/>
      <c r="CZ34" s="664">
        <v>12.7</v>
      </c>
      <c r="DA34" s="689"/>
      <c r="DB34" s="689"/>
      <c r="DC34" s="693"/>
      <c r="DD34" s="668">
        <v>6852532</v>
      </c>
      <c r="DE34" s="660"/>
      <c r="DF34" s="660"/>
      <c r="DG34" s="660"/>
      <c r="DH34" s="660"/>
      <c r="DI34" s="660"/>
      <c r="DJ34" s="660"/>
      <c r="DK34" s="661"/>
      <c r="DL34" s="668">
        <v>5310739</v>
      </c>
      <c r="DM34" s="660"/>
      <c r="DN34" s="660"/>
      <c r="DO34" s="660"/>
      <c r="DP34" s="660"/>
      <c r="DQ34" s="660"/>
      <c r="DR34" s="660"/>
      <c r="DS34" s="660"/>
      <c r="DT34" s="660"/>
      <c r="DU34" s="660"/>
      <c r="DV34" s="661"/>
      <c r="DW34" s="664">
        <v>12.7</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2771924</v>
      </c>
      <c r="S35" s="660"/>
      <c r="T35" s="660"/>
      <c r="U35" s="660"/>
      <c r="V35" s="660"/>
      <c r="W35" s="660"/>
      <c r="X35" s="660"/>
      <c r="Y35" s="661"/>
      <c r="Z35" s="662">
        <v>3.6</v>
      </c>
      <c r="AA35" s="662"/>
      <c r="AB35" s="662"/>
      <c r="AC35" s="662"/>
      <c r="AD35" s="663" t="s">
        <v>130</v>
      </c>
      <c r="AE35" s="663"/>
      <c r="AF35" s="663"/>
      <c r="AG35" s="663"/>
      <c r="AH35" s="663"/>
      <c r="AI35" s="663"/>
      <c r="AJ35" s="663"/>
      <c r="AK35" s="663"/>
      <c r="AL35" s="664" t="s">
        <v>239</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775938</v>
      </c>
      <c r="CS35" s="691"/>
      <c r="CT35" s="691"/>
      <c r="CU35" s="691"/>
      <c r="CV35" s="691"/>
      <c r="CW35" s="691"/>
      <c r="CX35" s="691"/>
      <c r="CY35" s="692"/>
      <c r="CZ35" s="664">
        <v>1</v>
      </c>
      <c r="DA35" s="689"/>
      <c r="DB35" s="689"/>
      <c r="DC35" s="693"/>
      <c r="DD35" s="668">
        <v>651033</v>
      </c>
      <c r="DE35" s="691"/>
      <c r="DF35" s="691"/>
      <c r="DG35" s="691"/>
      <c r="DH35" s="691"/>
      <c r="DI35" s="691"/>
      <c r="DJ35" s="691"/>
      <c r="DK35" s="692"/>
      <c r="DL35" s="668">
        <v>632015</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2306546</v>
      </c>
      <c r="S36" s="660"/>
      <c r="T36" s="660"/>
      <c r="U36" s="660"/>
      <c r="V36" s="660"/>
      <c r="W36" s="660"/>
      <c r="X36" s="660"/>
      <c r="Y36" s="661"/>
      <c r="Z36" s="662">
        <v>3</v>
      </c>
      <c r="AA36" s="662"/>
      <c r="AB36" s="662"/>
      <c r="AC36" s="662"/>
      <c r="AD36" s="663" t="s">
        <v>239</v>
      </c>
      <c r="AE36" s="663"/>
      <c r="AF36" s="663"/>
      <c r="AG36" s="663"/>
      <c r="AH36" s="663"/>
      <c r="AI36" s="663"/>
      <c r="AJ36" s="663"/>
      <c r="AK36" s="663"/>
      <c r="AL36" s="664" t="s">
        <v>130</v>
      </c>
      <c r="AM36" s="665"/>
      <c r="AN36" s="665"/>
      <c r="AO36" s="666"/>
      <c r="AP36" s="222"/>
      <c r="AQ36" s="725" t="s">
        <v>334</v>
      </c>
      <c r="AR36" s="726"/>
      <c r="AS36" s="726"/>
      <c r="AT36" s="726"/>
      <c r="AU36" s="726"/>
      <c r="AV36" s="726"/>
      <c r="AW36" s="726"/>
      <c r="AX36" s="726"/>
      <c r="AY36" s="727"/>
      <c r="AZ36" s="648">
        <v>11062778</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627288</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12664762</v>
      </c>
      <c r="CS36" s="660"/>
      <c r="CT36" s="660"/>
      <c r="CU36" s="660"/>
      <c r="CV36" s="660"/>
      <c r="CW36" s="660"/>
      <c r="CX36" s="660"/>
      <c r="CY36" s="661"/>
      <c r="CZ36" s="664">
        <v>17</v>
      </c>
      <c r="DA36" s="689"/>
      <c r="DB36" s="689"/>
      <c r="DC36" s="693"/>
      <c r="DD36" s="668">
        <v>9590154</v>
      </c>
      <c r="DE36" s="660"/>
      <c r="DF36" s="660"/>
      <c r="DG36" s="660"/>
      <c r="DH36" s="660"/>
      <c r="DI36" s="660"/>
      <c r="DJ36" s="660"/>
      <c r="DK36" s="661"/>
      <c r="DL36" s="668">
        <v>5125846</v>
      </c>
      <c r="DM36" s="660"/>
      <c r="DN36" s="660"/>
      <c r="DO36" s="660"/>
      <c r="DP36" s="660"/>
      <c r="DQ36" s="660"/>
      <c r="DR36" s="660"/>
      <c r="DS36" s="660"/>
      <c r="DT36" s="660"/>
      <c r="DU36" s="660"/>
      <c r="DV36" s="661"/>
      <c r="DW36" s="664">
        <v>12.2</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1283731</v>
      </c>
      <c r="S37" s="660"/>
      <c r="T37" s="660"/>
      <c r="U37" s="660"/>
      <c r="V37" s="660"/>
      <c r="W37" s="660"/>
      <c r="X37" s="660"/>
      <c r="Y37" s="661"/>
      <c r="Z37" s="662">
        <v>1.6</v>
      </c>
      <c r="AA37" s="662"/>
      <c r="AB37" s="662"/>
      <c r="AC37" s="662"/>
      <c r="AD37" s="663">
        <v>8101</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3165305</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423192</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2545525</v>
      </c>
      <c r="CS37" s="691"/>
      <c r="CT37" s="691"/>
      <c r="CU37" s="691"/>
      <c r="CV37" s="691"/>
      <c r="CW37" s="691"/>
      <c r="CX37" s="691"/>
      <c r="CY37" s="692"/>
      <c r="CZ37" s="664">
        <v>3.4</v>
      </c>
      <c r="DA37" s="689"/>
      <c r="DB37" s="689"/>
      <c r="DC37" s="693"/>
      <c r="DD37" s="668">
        <v>2488649</v>
      </c>
      <c r="DE37" s="691"/>
      <c r="DF37" s="691"/>
      <c r="DG37" s="691"/>
      <c r="DH37" s="691"/>
      <c r="DI37" s="691"/>
      <c r="DJ37" s="691"/>
      <c r="DK37" s="692"/>
      <c r="DL37" s="668">
        <v>2456240</v>
      </c>
      <c r="DM37" s="691"/>
      <c r="DN37" s="691"/>
      <c r="DO37" s="691"/>
      <c r="DP37" s="691"/>
      <c r="DQ37" s="691"/>
      <c r="DR37" s="691"/>
      <c r="DS37" s="691"/>
      <c r="DT37" s="691"/>
      <c r="DU37" s="691"/>
      <c r="DV37" s="692"/>
      <c r="DW37" s="664">
        <v>5.9</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5490151</v>
      </c>
      <c r="S38" s="660"/>
      <c r="T38" s="660"/>
      <c r="U38" s="660"/>
      <c r="V38" s="660"/>
      <c r="W38" s="660"/>
      <c r="X38" s="660"/>
      <c r="Y38" s="661"/>
      <c r="Z38" s="662">
        <v>7</v>
      </c>
      <c r="AA38" s="662"/>
      <c r="AB38" s="662"/>
      <c r="AC38" s="662"/>
      <c r="AD38" s="663" t="s">
        <v>239</v>
      </c>
      <c r="AE38" s="663"/>
      <c r="AF38" s="663"/>
      <c r="AG38" s="663"/>
      <c r="AH38" s="663"/>
      <c r="AI38" s="663"/>
      <c r="AJ38" s="663"/>
      <c r="AK38" s="663"/>
      <c r="AL38" s="664" t="s">
        <v>147</v>
      </c>
      <c r="AM38" s="665"/>
      <c r="AN38" s="665"/>
      <c r="AO38" s="666"/>
      <c r="AQ38" s="722" t="s">
        <v>342</v>
      </c>
      <c r="AR38" s="723"/>
      <c r="AS38" s="723"/>
      <c r="AT38" s="723"/>
      <c r="AU38" s="723"/>
      <c r="AV38" s="723"/>
      <c r="AW38" s="723"/>
      <c r="AX38" s="723"/>
      <c r="AY38" s="724"/>
      <c r="AZ38" s="659">
        <v>1043478</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20648</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6913728</v>
      </c>
      <c r="CS38" s="660"/>
      <c r="CT38" s="660"/>
      <c r="CU38" s="660"/>
      <c r="CV38" s="660"/>
      <c r="CW38" s="660"/>
      <c r="CX38" s="660"/>
      <c r="CY38" s="661"/>
      <c r="CZ38" s="664">
        <v>9.3000000000000007</v>
      </c>
      <c r="DA38" s="689"/>
      <c r="DB38" s="689"/>
      <c r="DC38" s="693"/>
      <c r="DD38" s="668">
        <v>5737413</v>
      </c>
      <c r="DE38" s="660"/>
      <c r="DF38" s="660"/>
      <c r="DG38" s="660"/>
      <c r="DH38" s="660"/>
      <c r="DI38" s="660"/>
      <c r="DJ38" s="660"/>
      <c r="DK38" s="661"/>
      <c r="DL38" s="668">
        <v>5333605</v>
      </c>
      <c r="DM38" s="660"/>
      <c r="DN38" s="660"/>
      <c r="DO38" s="660"/>
      <c r="DP38" s="660"/>
      <c r="DQ38" s="660"/>
      <c r="DR38" s="660"/>
      <c r="DS38" s="660"/>
      <c r="DT38" s="660"/>
      <c r="DU38" s="660"/>
      <c r="DV38" s="661"/>
      <c r="DW38" s="664">
        <v>12.7</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239</v>
      </c>
      <c r="AM39" s="665"/>
      <c r="AN39" s="665"/>
      <c r="AO39" s="666"/>
      <c r="AQ39" s="722" t="s">
        <v>346</v>
      </c>
      <c r="AR39" s="723"/>
      <c r="AS39" s="723"/>
      <c r="AT39" s="723"/>
      <c r="AU39" s="723"/>
      <c r="AV39" s="723"/>
      <c r="AW39" s="723"/>
      <c r="AX39" s="723"/>
      <c r="AY39" s="724"/>
      <c r="AZ39" s="659">
        <v>98269</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30865</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4888360</v>
      </c>
      <c r="CS39" s="691"/>
      <c r="CT39" s="691"/>
      <c r="CU39" s="691"/>
      <c r="CV39" s="691"/>
      <c r="CW39" s="691"/>
      <c r="CX39" s="691"/>
      <c r="CY39" s="692"/>
      <c r="CZ39" s="664">
        <v>6.6</v>
      </c>
      <c r="DA39" s="689"/>
      <c r="DB39" s="689"/>
      <c r="DC39" s="693"/>
      <c r="DD39" s="668">
        <v>1633999</v>
      </c>
      <c r="DE39" s="691"/>
      <c r="DF39" s="691"/>
      <c r="DG39" s="691"/>
      <c r="DH39" s="691"/>
      <c r="DI39" s="691"/>
      <c r="DJ39" s="691"/>
      <c r="DK39" s="692"/>
      <c r="DL39" s="668" t="s">
        <v>239</v>
      </c>
      <c r="DM39" s="691"/>
      <c r="DN39" s="691"/>
      <c r="DO39" s="691"/>
      <c r="DP39" s="691"/>
      <c r="DQ39" s="691"/>
      <c r="DR39" s="691"/>
      <c r="DS39" s="691"/>
      <c r="DT39" s="691"/>
      <c r="DU39" s="691"/>
      <c r="DV39" s="692"/>
      <c r="DW39" s="664" t="s">
        <v>239</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687251</v>
      </c>
      <c r="S40" s="660"/>
      <c r="T40" s="660"/>
      <c r="U40" s="660"/>
      <c r="V40" s="660"/>
      <c r="W40" s="660"/>
      <c r="X40" s="660"/>
      <c r="Y40" s="661"/>
      <c r="Z40" s="662">
        <v>0.9</v>
      </c>
      <c r="AA40" s="662"/>
      <c r="AB40" s="662"/>
      <c r="AC40" s="662"/>
      <c r="AD40" s="663" t="s">
        <v>130</v>
      </c>
      <c r="AE40" s="663"/>
      <c r="AF40" s="663"/>
      <c r="AG40" s="663"/>
      <c r="AH40" s="663"/>
      <c r="AI40" s="663"/>
      <c r="AJ40" s="663"/>
      <c r="AK40" s="663"/>
      <c r="AL40" s="664" t="s">
        <v>239</v>
      </c>
      <c r="AM40" s="665"/>
      <c r="AN40" s="665"/>
      <c r="AO40" s="666"/>
      <c r="AQ40" s="722" t="s">
        <v>350</v>
      </c>
      <c r="AR40" s="723"/>
      <c r="AS40" s="723"/>
      <c r="AT40" s="723"/>
      <c r="AU40" s="723"/>
      <c r="AV40" s="723"/>
      <c r="AW40" s="723"/>
      <c r="AX40" s="723"/>
      <c r="AY40" s="724"/>
      <c r="AZ40" s="659">
        <v>13661</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99</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82765</v>
      </c>
      <c r="CS40" s="660"/>
      <c r="CT40" s="660"/>
      <c r="CU40" s="660"/>
      <c r="CV40" s="660"/>
      <c r="CW40" s="660"/>
      <c r="CX40" s="660"/>
      <c r="CY40" s="661"/>
      <c r="CZ40" s="664">
        <v>0.1</v>
      </c>
      <c r="DA40" s="689"/>
      <c r="DB40" s="689"/>
      <c r="DC40" s="693"/>
      <c r="DD40" s="668">
        <v>74765</v>
      </c>
      <c r="DE40" s="660"/>
      <c r="DF40" s="660"/>
      <c r="DG40" s="660"/>
      <c r="DH40" s="660"/>
      <c r="DI40" s="660"/>
      <c r="DJ40" s="660"/>
      <c r="DK40" s="661"/>
      <c r="DL40" s="668">
        <v>74765</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78044330</v>
      </c>
      <c r="S41" s="732"/>
      <c r="T41" s="732"/>
      <c r="U41" s="732"/>
      <c r="V41" s="732"/>
      <c r="W41" s="732"/>
      <c r="X41" s="732"/>
      <c r="Y41" s="736"/>
      <c r="Z41" s="737">
        <v>100</v>
      </c>
      <c r="AA41" s="737"/>
      <c r="AB41" s="737"/>
      <c r="AC41" s="737"/>
      <c r="AD41" s="738">
        <v>41249489</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1433500</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239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147</v>
      </c>
      <c r="DA41" s="689"/>
      <c r="DB41" s="689"/>
      <c r="DC41" s="693"/>
      <c r="DD41" s="668" t="s">
        <v>239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5308565</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365</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6295666</v>
      </c>
      <c r="CS42" s="691"/>
      <c r="CT42" s="691"/>
      <c r="CU42" s="691"/>
      <c r="CV42" s="691"/>
      <c r="CW42" s="691"/>
      <c r="CX42" s="691"/>
      <c r="CY42" s="692"/>
      <c r="CZ42" s="664">
        <v>8.5</v>
      </c>
      <c r="DA42" s="689"/>
      <c r="DB42" s="689"/>
      <c r="DC42" s="693"/>
      <c r="DD42" s="668">
        <v>1545677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85839</v>
      </c>
      <c r="CS43" s="691"/>
      <c r="CT43" s="691"/>
      <c r="CU43" s="691"/>
      <c r="CV43" s="691"/>
      <c r="CW43" s="691"/>
      <c r="CX43" s="691"/>
      <c r="CY43" s="692"/>
      <c r="CZ43" s="664">
        <v>0.1</v>
      </c>
      <c r="DA43" s="689"/>
      <c r="DB43" s="689"/>
      <c r="DC43" s="693"/>
      <c r="DD43" s="668">
        <v>85839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6286518</v>
      </c>
      <c r="CS44" s="660"/>
      <c r="CT44" s="660"/>
      <c r="CU44" s="660"/>
      <c r="CV44" s="660"/>
      <c r="CW44" s="660"/>
      <c r="CX44" s="660"/>
      <c r="CY44" s="661"/>
      <c r="CZ44" s="664">
        <v>8.5</v>
      </c>
      <c r="DA44" s="665"/>
      <c r="DB44" s="665"/>
      <c r="DC44" s="671"/>
      <c r="DD44" s="668">
        <v>1540336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2925677</v>
      </c>
      <c r="CS45" s="691"/>
      <c r="CT45" s="691"/>
      <c r="CU45" s="691"/>
      <c r="CV45" s="691"/>
      <c r="CW45" s="691"/>
      <c r="CX45" s="691"/>
      <c r="CY45" s="692"/>
      <c r="CZ45" s="664">
        <v>3.9</v>
      </c>
      <c r="DA45" s="689"/>
      <c r="DB45" s="689"/>
      <c r="DC45" s="693"/>
      <c r="DD45" s="668">
        <v>136719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3169918</v>
      </c>
      <c r="CS46" s="660"/>
      <c r="CT46" s="660"/>
      <c r="CU46" s="660"/>
      <c r="CV46" s="660"/>
      <c r="CW46" s="660"/>
      <c r="CX46" s="660"/>
      <c r="CY46" s="661"/>
      <c r="CZ46" s="664">
        <v>4.3</v>
      </c>
      <c r="DA46" s="665"/>
      <c r="DB46" s="665"/>
      <c r="DC46" s="671"/>
      <c r="DD46" s="668">
        <v>1370758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9148</v>
      </c>
      <c r="CS47" s="691"/>
      <c r="CT47" s="691"/>
      <c r="CU47" s="691"/>
      <c r="CV47" s="691"/>
      <c r="CW47" s="691"/>
      <c r="CX47" s="691"/>
      <c r="CY47" s="692"/>
      <c r="CZ47" s="664">
        <v>0</v>
      </c>
      <c r="DA47" s="689"/>
      <c r="DB47" s="689"/>
      <c r="DC47" s="693"/>
      <c r="DD47" s="668">
        <v>5341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239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74372242</v>
      </c>
      <c r="CS49" s="718"/>
      <c r="CT49" s="718"/>
      <c r="CU49" s="718"/>
      <c r="CV49" s="718"/>
      <c r="CW49" s="718"/>
      <c r="CX49" s="718"/>
      <c r="CY49" s="747"/>
      <c r="CZ49" s="739">
        <v>100</v>
      </c>
      <c r="DA49" s="748"/>
      <c r="DB49" s="748"/>
      <c r="DC49" s="749"/>
      <c r="DD49" s="750">
        <v>46745370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BplTJzp7n1Jjyclnf5b3AAz6j9qaACedciZs7sOJgkjub1Sjzp0xnCPUq4IoNrJdji1zVGt+rR0wTw41swXNA==" saltValue="pYLST20Xa/o7fBaJkozl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78046</v>
      </c>
      <c r="R7" s="789"/>
      <c r="S7" s="789"/>
      <c r="T7" s="789"/>
      <c r="U7" s="789"/>
      <c r="V7" s="789">
        <v>74375</v>
      </c>
      <c r="W7" s="789"/>
      <c r="X7" s="789"/>
      <c r="Y7" s="789"/>
      <c r="Z7" s="789"/>
      <c r="AA7" s="789">
        <v>3672</v>
      </c>
      <c r="AB7" s="789"/>
      <c r="AC7" s="789"/>
      <c r="AD7" s="789"/>
      <c r="AE7" s="790"/>
      <c r="AF7" s="791">
        <v>3463</v>
      </c>
      <c r="AG7" s="792"/>
      <c r="AH7" s="792"/>
      <c r="AI7" s="792"/>
      <c r="AJ7" s="793"/>
      <c r="AK7" s="794">
        <v>2460</v>
      </c>
      <c r="AL7" s="795"/>
      <c r="AM7" s="795"/>
      <c r="AN7" s="795"/>
      <c r="AO7" s="795"/>
      <c r="AP7" s="795">
        <v>46449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619</v>
      </c>
      <c r="BT7" s="783"/>
      <c r="BU7" s="783"/>
      <c r="BV7" s="783"/>
      <c r="BW7" s="783"/>
      <c r="BX7" s="783"/>
      <c r="BY7" s="783"/>
      <c r="BZ7" s="783"/>
      <c r="CA7" s="783"/>
      <c r="CB7" s="783"/>
      <c r="CC7" s="783"/>
      <c r="CD7" s="783"/>
      <c r="CE7" s="783"/>
      <c r="CF7" s="783"/>
      <c r="CG7" s="798"/>
      <c r="CH7" s="779">
        <v>1</v>
      </c>
      <c r="CI7" s="780"/>
      <c r="CJ7" s="780"/>
      <c r="CK7" s="780"/>
      <c r="CL7" s="781"/>
      <c r="CM7" s="779">
        <v>408</v>
      </c>
      <c r="CN7" s="780"/>
      <c r="CO7" s="780"/>
      <c r="CP7" s="780"/>
      <c r="CQ7" s="781"/>
      <c r="CR7" s="779">
        <v>280</v>
      </c>
      <c r="CS7" s="780"/>
      <c r="CT7" s="780"/>
      <c r="CU7" s="780"/>
      <c r="CV7" s="781"/>
      <c r="CW7" s="779">
        <v>27</v>
      </c>
      <c r="CX7" s="780"/>
      <c r="CY7" s="780"/>
      <c r="CZ7" s="780"/>
      <c r="DA7" s="781"/>
      <c r="DB7" s="779" t="s">
        <v>626</v>
      </c>
      <c r="DC7" s="780"/>
      <c r="DD7" s="780"/>
      <c r="DE7" s="780"/>
      <c r="DF7" s="781"/>
      <c r="DG7" s="779" t="s">
        <v>629</v>
      </c>
      <c r="DH7" s="780"/>
      <c r="DI7" s="780"/>
      <c r="DJ7" s="780"/>
      <c r="DK7" s="781"/>
      <c r="DL7" s="779" t="s">
        <v>630</v>
      </c>
      <c r="DM7" s="780"/>
      <c r="DN7" s="780"/>
      <c r="DO7" s="780"/>
      <c r="DP7" s="781"/>
      <c r="DQ7" s="779" t="s">
        <v>588</v>
      </c>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99</v>
      </c>
      <c r="R8" s="820"/>
      <c r="S8" s="820"/>
      <c r="T8" s="820"/>
      <c r="U8" s="820"/>
      <c r="V8" s="820">
        <v>98</v>
      </c>
      <c r="W8" s="820"/>
      <c r="X8" s="820"/>
      <c r="Y8" s="820"/>
      <c r="Z8" s="820"/>
      <c r="AA8" s="820">
        <v>0</v>
      </c>
      <c r="AB8" s="820"/>
      <c r="AC8" s="820"/>
      <c r="AD8" s="820"/>
      <c r="AE8" s="821"/>
      <c r="AF8" s="822">
        <v>0</v>
      </c>
      <c r="AG8" s="823"/>
      <c r="AH8" s="823"/>
      <c r="AI8" s="823"/>
      <c r="AJ8" s="824"/>
      <c r="AK8" s="805">
        <v>89</v>
      </c>
      <c r="AL8" s="806"/>
      <c r="AM8" s="806"/>
      <c r="AN8" s="806"/>
      <c r="AO8" s="806"/>
      <c r="AP8" s="806" t="s">
        <v>590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620</v>
      </c>
      <c r="BT8" s="810"/>
      <c r="BU8" s="810"/>
      <c r="BV8" s="810"/>
      <c r="BW8" s="810"/>
      <c r="BX8" s="810"/>
      <c r="BY8" s="810"/>
      <c r="BZ8" s="810"/>
      <c r="CA8" s="810"/>
      <c r="CB8" s="810"/>
      <c r="CC8" s="810"/>
      <c r="CD8" s="810"/>
      <c r="CE8" s="810"/>
      <c r="CF8" s="810"/>
      <c r="CG8" s="811"/>
      <c r="CH8" s="812">
        <v>-20</v>
      </c>
      <c r="CI8" s="813"/>
      <c r="CJ8" s="813"/>
      <c r="CK8" s="813"/>
      <c r="CL8" s="814"/>
      <c r="CM8" s="812">
        <v>727</v>
      </c>
      <c r="CN8" s="813"/>
      <c r="CO8" s="813"/>
      <c r="CP8" s="813"/>
      <c r="CQ8" s="814"/>
      <c r="CR8" s="812">
        <v>30</v>
      </c>
      <c r="CS8" s="813"/>
      <c r="CT8" s="813"/>
      <c r="CU8" s="813"/>
      <c r="CV8" s="814"/>
      <c r="CW8" s="812">
        <v>35</v>
      </c>
      <c r="CX8" s="813"/>
      <c r="CY8" s="813"/>
      <c r="CZ8" s="813"/>
      <c r="DA8" s="814"/>
      <c r="DB8" s="812" t="s">
        <v>626</v>
      </c>
      <c r="DC8" s="813"/>
      <c r="DD8" s="813"/>
      <c r="DE8" s="813"/>
      <c r="DF8" s="814"/>
      <c r="DG8" s="812" t="s">
        <v>592</v>
      </c>
      <c r="DH8" s="813"/>
      <c r="DI8" s="813"/>
      <c r="DJ8" s="813"/>
      <c r="DK8" s="814"/>
      <c r="DL8" s="812" t="s">
        <v>593</v>
      </c>
      <c r="DM8" s="813"/>
      <c r="DN8" s="813"/>
      <c r="DO8" s="813"/>
      <c r="DP8" s="814"/>
      <c r="DQ8" s="812" t="s">
        <v>588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621</v>
      </c>
      <c r="BT9" s="810"/>
      <c r="BU9" s="810"/>
      <c r="BV9" s="810"/>
      <c r="BW9" s="810"/>
      <c r="BX9" s="810"/>
      <c r="BY9" s="810"/>
      <c r="BZ9" s="810"/>
      <c r="CA9" s="810"/>
      <c r="CB9" s="810"/>
      <c r="CC9" s="810"/>
      <c r="CD9" s="810"/>
      <c r="CE9" s="810"/>
      <c r="CF9" s="810"/>
      <c r="CG9" s="811"/>
      <c r="CH9" s="812">
        <v>3</v>
      </c>
      <c r="CI9" s="813"/>
      <c r="CJ9" s="813"/>
      <c r="CK9" s="813"/>
      <c r="CL9" s="814"/>
      <c r="CM9" s="812">
        <v>15</v>
      </c>
      <c r="CN9" s="813"/>
      <c r="CO9" s="813"/>
      <c r="CP9" s="813"/>
      <c r="CQ9" s="814"/>
      <c r="CR9" s="812">
        <v>24</v>
      </c>
      <c r="CS9" s="813"/>
      <c r="CT9" s="813"/>
      <c r="CU9" s="813"/>
      <c r="CV9" s="814"/>
      <c r="CW9" s="812" t="s">
        <v>627</v>
      </c>
      <c r="CX9" s="813"/>
      <c r="CY9" s="813"/>
      <c r="CZ9" s="813"/>
      <c r="DA9" s="814"/>
      <c r="DB9" s="812" t="s">
        <v>588</v>
      </c>
      <c r="DC9" s="813"/>
      <c r="DD9" s="813"/>
      <c r="DE9" s="813"/>
      <c r="DF9" s="814"/>
      <c r="DG9" s="812" t="s">
        <v>592</v>
      </c>
      <c r="DH9" s="813"/>
      <c r="DI9" s="813"/>
      <c r="DJ9" s="813"/>
      <c r="DK9" s="814"/>
      <c r="DL9" s="812" t="s">
        <v>588</v>
      </c>
      <c r="DM9" s="813"/>
      <c r="DN9" s="813"/>
      <c r="DO9" s="813"/>
      <c r="DP9" s="814"/>
      <c r="DQ9" s="812" t="s">
        <v>631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622</v>
      </c>
      <c r="BT10" s="810"/>
      <c r="BU10" s="810"/>
      <c r="BV10" s="810"/>
      <c r="BW10" s="810"/>
      <c r="BX10" s="810"/>
      <c r="BY10" s="810"/>
      <c r="BZ10" s="810"/>
      <c r="CA10" s="810"/>
      <c r="CB10" s="810"/>
      <c r="CC10" s="810"/>
      <c r="CD10" s="810"/>
      <c r="CE10" s="810"/>
      <c r="CF10" s="810"/>
      <c r="CG10" s="811"/>
      <c r="CH10" s="812">
        <v>1</v>
      </c>
      <c r="CI10" s="813"/>
      <c r="CJ10" s="813"/>
      <c r="CK10" s="813"/>
      <c r="CL10" s="814"/>
      <c r="CM10" s="812">
        <v>150</v>
      </c>
      <c r="CN10" s="813"/>
      <c r="CO10" s="813"/>
      <c r="CP10" s="813"/>
      <c r="CQ10" s="814"/>
      <c r="CR10" s="812">
        <v>5</v>
      </c>
      <c r="CS10" s="813"/>
      <c r="CT10" s="813"/>
      <c r="CU10" s="813"/>
      <c r="CV10" s="814"/>
      <c r="CW10" s="812" t="s">
        <v>625</v>
      </c>
      <c r="CX10" s="813"/>
      <c r="CY10" s="813"/>
      <c r="CZ10" s="813"/>
      <c r="DA10" s="814"/>
      <c r="DB10" s="812">
        <v>677</v>
      </c>
      <c r="DC10" s="813"/>
      <c r="DD10" s="813"/>
      <c r="DE10" s="813"/>
      <c r="DF10" s="814"/>
      <c r="DG10" s="812" t="s">
        <v>586</v>
      </c>
      <c r="DH10" s="813"/>
      <c r="DI10" s="813"/>
      <c r="DJ10" s="813"/>
      <c r="DK10" s="814"/>
      <c r="DL10" s="812" t="s">
        <v>586</v>
      </c>
      <c r="DM10" s="813"/>
      <c r="DN10" s="813"/>
      <c r="DO10" s="813"/>
      <c r="DP10" s="814"/>
      <c r="DQ10" s="812" t="s">
        <v>586</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623</v>
      </c>
      <c r="BT11" s="810"/>
      <c r="BU11" s="810"/>
      <c r="BV11" s="810"/>
      <c r="BW11" s="810"/>
      <c r="BX11" s="810"/>
      <c r="BY11" s="810"/>
      <c r="BZ11" s="810"/>
      <c r="CA11" s="810"/>
      <c r="CB11" s="810"/>
      <c r="CC11" s="810"/>
      <c r="CD11" s="810"/>
      <c r="CE11" s="810"/>
      <c r="CF11" s="810"/>
      <c r="CG11" s="811"/>
      <c r="CH11" s="812">
        <v>-5</v>
      </c>
      <c r="CI11" s="813"/>
      <c r="CJ11" s="813"/>
      <c r="CK11" s="813"/>
      <c r="CL11" s="814"/>
      <c r="CM11" s="812">
        <v>33</v>
      </c>
      <c r="CN11" s="813"/>
      <c r="CO11" s="813"/>
      <c r="CP11" s="813"/>
      <c r="CQ11" s="814"/>
      <c r="CR11" s="812">
        <v>15</v>
      </c>
      <c r="CS11" s="813"/>
      <c r="CT11" s="813"/>
      <c r="CU11" s="813"/>
      <c r="CV11" s="814"/>
      <c r="CW11" s="812" t="s">
        <v>586</v>
      </c>
      <c r="CX11" s="813"/>
      <c r="CY11" s="813"/>
      <c r="CZ11" s="813"/>
      <c r="DA11" s="814"/>
      <c r="DB11" s="812" t="s">
        <v>626</v>
      </c>
      <c r="DC11" s="813"/>
      <c r="DD11" s="813"/>
      <c r="DE11" s="813"/>
      <c r="DF11" s="814"/>
      <c r="DG11" s="812" t="s">
        <v>593</v>
      </c>
      <c r="DH11" s="813"/>
      <c r="DI11" s="813"/>
      <c r="DJ11" s="813"/>
      <c r="DK11" s="814"/>
      <c r="DL11" s="812" t="s">
        <v>588</v>
      </c>
      <c r="DM11" s="813"/>
      <c r="DN11" s="813"/>
      <c r="DO11" s="813"/>
      <c r="DP11" s="814"/>
      <c r="DQ11" s="812" t="s">
        <v>593</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624</v>
      </c>
      <c r="BT12" s="810"/>
      <c r="BU12" s="810"/>
      <c r="BV12" s="810"/>
      <c r="BW12" s="810"/>
      <c r="BX12" s="810"/>
      <c r="BY12" s="810"/>
      <c r="BZ12" s="810"/>
      <c r="CA12" s="810"/>
      <c r="CB12" s="810"/>
      <c r="CC12" s="810"/>
      <c r="CD12" s="810"/>
      <c r="CE12" s="810"/>
      <c r="CF12" s="810"/>
      <c r="CG12" s="811"/>
      <c r="CH12" s="812">
        <v>9</v>
      </c>
      <c r="CI12" s="813"/>
      <c r="CJ12" s="813"/>
      <c r="CK12" s="813"/>
      <c r="CL12" s="814"/>
      <c r="CM12" s="812">
        <v>29</v>
      </c>
      <c r="CN12" s="813"/>
      <c r="CO12" s="813"/>
      <c r="CP12" s="813"/>
      <c r="CQ12" s="814"/>
      <c r="CR12" s="812">
        <v>5</v>
      </c>
      <c r="CS12" s="813"/>
      <c r="CT12" s="813"/>
      <c r="CU12" s="813"/>
      <c r="CV12" s="814"/>
      <c r="CW12" s="812" t="s">
        <v>628</v>
      </c>
      <c r="CX12" s="813"/>
      <c r="CY12" s="813"/>
      <c r="CZ12" s="813"/>
      <c r="DA12" s="814"/>
      <c r="DB12" s="812" t="s">
        <v>588</v>
      </c>
      <c r="DC12" s="813"/>
      <c r="DD12" s="813"/>
      <c r="DE12" s="813"/>
      <c r="DF12" s="814"/>
      <c r="DG12" s="812" t="s">
        <v>626</v>
      </c>
      <c r="DH12" s="813"/>
      <c r="DI12" s="813"/>
      <c r="DJ12" s="813"/>
      <c r="DK12" s="814"/>
      <c r="DL12" s="812" t="s">
        <v>588</v>
      </c>
      <c r="DM12" s="813"/>
      <c r="DN12" s="813"/>
      <c r="DO12" s="813"/>
      <c r="DP12" s="814"/>
      <c r="DQ12" s="812" t="s">
        <v>632</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78044</v>
      </c>
      <c r="R23" s="829"/>
      <c r="S23" s="829"/>
      <c r="T23" s="829"/>
      <c r="U23" s="829"/>
      <c r="V23" s="829">
        <v>74372</v>
      </c>
      <c r="W23" s="829"/>
      <c r="X23" s="829"/>
      <c r="Y23" s="829"/>
      <c r="Z23" s="829"/>
      <c r="AA23" s="829">
        <v>3672</v>
      </c>
      <c r="AB23" s="829"/>
      <c r="AC23" s="829"/>
      <c r="AD23" s="829"/>
      <c r="AE23" s="830"/>
      <c r="AF23" s="831">
        <v>3464</v>
      </c>
      <c r="AG23" s="829"/>
      <c r="AH23" s="829"/>
      <c r="AI23" s="829"/>
      <c r="AJ23" s="832"/>
      <c r="AK23" s="833"/>
      <c r="AL23" s="834"/>
      <c r="AM23" s="834"/>
      <c r="AN23" s="834"/>
      <c r="AO23" s="834"/>
      <c r="AP23" s="829">
        <v>46449</v>
      </c>
      <c r="AQ23" s="829"/>
      <c r="AR23" s="829"/>
      <c r="AS23" s="829"/>
      <c r="AT23" s="829"/>
      <c r="AU23" s="845"/>
      <c r="AV23" s="845"/>
      <c r="AW23" s="845"/>
      <c r="AX23" s="845"/>
      <c r="AY23" s="846"/>
      <c r="AZ23" s="847">
        <v>-8.3800000000000008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23227</v>
      </c>
      <c r="R28" s="859"/>
      <c r="S28" s="859"/>
      <c r="T28" s="859"/>
      <c r="U28" s="859"/>
      <c r="V28" s="859">
        <v>22132.415000000001</v>
      </c>
      <c r="W28" s="859"/>
      <c r="X28" s="859"/>
      <c r="Y28" s="859"/>
      <c r="Z28" s="859"/>
      <c r="AA28" s="859">
        <v>1095</v>
      </c>
      <c r="AB28" s="859"/>
      <c r="AC28" s="859"/>
      <c r="AD28" s="859"/>
      <c r="AE28" s="860"/>
      <c r="AF28" s="861">
        <v>1095</v>
      </c>
      <c r="AG28" s="859"/>
      <c r="AH28" s="859"/>
      <c r="AI28" s="859"/>
      <c r="AJ28" s="862"/>
      <c r="AK28" s="863">
        <v>69</v>
      </c>
      <c r="AL28" s="864"/>
      <c r="AM28" s="864"/>
      <c r="AN28" s="864"/>
      <c r="AO28" s="864"/>
      <c r="AP28" s="864" t="s">
        <v>587</v>
      </c>
      <c r="AQ28" s="864"/>
      <c r="AR28" s="864"/>
      <c r="AS28" s="864"/>
      <c r="AT28" s="864"/>
      <c r="AU28" s="864" t="s">
        <v>588</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16556</v>
      </c>
      <c r="R29" s="820"/>
      <c r="S29" s="820"/>
      <c r="T29" s="820"/>
      <c r="U29" s="820"/>
      <c r="V29" s="820">
        <v>15928</v>
      </c>
      <c r="W29" s="820"/>
      <c r="X29" s="820"/>
      <c r="Y29" s="820"/>
      <c r="Z29" s="820"/>
      <c r="AA29" s="820">
        <v>627</v>
      </c>
      <c r="AB29" s="820"/>
      <c r="AC29" s="820"/>
      <c r="AD29" s="820"/>
      <c r="AE29" s="821"/>
      <c r="AF29" s="822">
        <v>627</v>
      </c>
      <c r="AG29" s="823"/>
      <c r="AH29" s="823"/>
      <c r="AI29" s="823"/>
      <c r="AJ29" s="824"/>
      <c r="AK29" s="870">
        <v>1434</v>
      </c>
      <c r="AL29" s="866"/>
      <c r="AM29" s="866"/>
      <c r="AN29" s="866"/>
      <c r="AO29" s="866"/>
      <c r="AP29" s="866" t="s">
        <v>586</v>
      </c>
      <c r="AQ29" s="866"/>
      <c r="AR29" s="866"/>
      <c r="AS29" s="866"/>
      <c r="AT29" s="866"/>
      <c r="AU29" s="866" t="s">
        <v>587</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19323</v>
      </c>
      <c r="R30" s="820"/>
      <c r="S30" s="820"/>
      <c r="T30" s="820"/>
      <c r="U30" s="820"/>
      <c r="V30" s="820">
        <v>18670</v>
      </c>
      <c r="W30" s="820"/>
      <c r="X30" s="820"/>
      <c r="Y30" s="820"/>
      <c r="Z30" s="820"/>
      <c r="AA30" s="820">
        <v>653</v>
      </c>
      <c r="AB30" s="820"/>
      <c r="AC30" s="820"/>
      <c r="AD30" s="820"/>
      <c r="AE30" s="821"/>
      <c r="AF30" s="822">
        <v>653</v>
      </c>
      <c r="AG30" s="823"/>
      <c r="AH30" s="823"/>
      <c r="AI30" s="823"/>
      <c r="AJ30" s="824"/>
      <c r="AK30" s="870">
        <v>2971</v>
      </c>
      <c r="AL30" s="866"/>
      <c r="AM30" s="866"/>
      <c r="AN30" s="866"/>
      <c r="AO30" s="866"/>
      <c r="AP30" s="866" t="s">
        <v>588</v>
      </c>
      <c r="AQ30" s="866"/>
      <c r="AR30" s="866"/>
      <c r="AS30" s="866"/>
      <c r="AT30" s="866"/>
      <c r="AU30" s="866" t="s">
        <v>586</v>
      </c>
      <c r="AV30" s="866"/>
      <c r="AW30" s="866"/>
      <c r="AX30" s="866"/>
      <c r="AY30" s="866"/>
      <c r="AZ30" s="867" t="s">
        <v>594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4249</v>
      </c>
      <c r="R31" s="820"/>
      <c r="S31" s="820"/>
      <c r="T31" s="820"/>
      <c r="U31" s="820"/>
      <c r="V31" s="820">
        <v>4204</v>
      </c>
      <c r="W31" s="820"/>
      <c r="X31" s="820"/>
      <c r="Y31" s="820"/>
      <c r="Z31" s="820"/>
      <c r="AA31" s="820">
        <v>45</v>
      </c>
      <c r="AB31" s="820"/>
      <c r="AC31" s="820"/>
      <c r="AD31" s="820"/>
      <c r="AE31" s="821"/>
      <c r="AF31" s="822">
        <v>45</v>
      </c>
      <c r="AG31" s="823"/>
      <c r="AH31" s="823"/>
      <c r="AI31" s="823"/>
      <c r="AJ31" s="824"/>
      <c r="AK31" s="870">
        <v>2415</v>
      </c>
      <c r="AL31" s="866"/>
      <c r="AM31" s="866"/>
      <c r="AN31" s="866"/>
      <c r="AO31" s="866"/>
      <c r="AP31" s="866" t="s">
        <v>589</v>
      </c>
      <c r="AQ31" s="866"/>
      <c r="AR31" s="866"/>
      <c r="AS31" s="866"/>
      <c r="AT31" s="866"/>
      <c r="AU31" s="866" t="s">
        <v>589</v>
      </c>
      <c r="AV31" s="866"/>
      <c r="AW31" s="866"/>
      <c r="AX31" s="866"/>
      <c r="AY31" s="866"/>
      <c r="AZ31" s="867" t="s">
        <v>595</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3648</v>
      </c>
      <c r="R32" s="820"/>
      <c r="S32" s="820"/>
      <c r="T32" s="820"/>
      <c r="U32" s="820"/>
      <c r="V32" s="820">
        <v>3433</v>
      </c>
      <c r="W32" s="820"/>
      <c r="X32" s="820"/>
      <c r="Y32" s="820"/>
      <c r="Z32" s="820"/>
      <c r="AA32" s="820">
        <v>215</v>
      </c>
      <c r="AB32" s="820"/>
      <c r="AC32" s="820"/>
      <c r="AD32" s="820"/>
      <c r="AE32" s="821"/>
      <c r="AF32" s="822">
        <v>4288</v>
      </c>
      <c r="AG32" s="823"/>
      <c r="AH32" s="823"/>
      <c r="AI32" s="823"/>
      <c r="AJ32" s="824"/>
      <c r="AK32" s="870">
        <v>98</v>
      </c>
      <c r="AL32" s="866"/>
      <c r="AM32" s="866"/>
      <c r="AN32" s="866"/>
      <c r="AO32" s="866"/>
      <c r="AP32" s="866">
        <v>12733</v>
      </c>
      <c r="AQ32" s="866"/>
      <c r="AR32" s="866"/>
      <c r="AS32" s="866"/>
      <c r="AT32" s="866"/>
      <c r="AU32" s="866">
        <v>204</v>
      </c>
      <c r="AV32" s="866"/>
      <c r="AW32" s="866"/>
      <c r="AX32" s="866"/>
      <c r="AY32" s="866"/>
      <c r="AZ32" s="867" t="s">
        <v>591</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4721</v>
      </c>
      <c r="R33" s="820"/>
      <c r="S33" s="820"/>
      <c r="T33" s="820"/>
      <c r="U33" s="820"/>
      <c r="V33" s="820">
        <v>4233</v>
      </c>
      <c r="W33" s="820"/>
      <c r="X33" s="820"/>
      <c r="Y33" s="820"/>
      <c r="Z33" s="820"/>
      <c r="AA33" s="820">
        <v>488</v>
      </c>
      <c r="AB33" s="820"/>
      <c r="AC33" s="820"/>
      <c r="AD33" s="820"/>
      <c r="AE33" s="821"/>
      <c r="AF33" s="822">
        <v>835</v>
      </c>
      <c r="AG33" s="823"/>
      <c r="AH33" s="823"/>
      <c r="AI33" s="823"/>
      <c r="AJ33" s="824"/>
      <c r="AK33" s="870">
        <v>3007</v>
      </c>
      <c r="AL33" s="866"/>
      <c r="AM33" s="866"/>
      <c r="AN33" s="866"/>
      <c r="AO33" s="866"/>
      <c r="AP33" s="866">
        <v>37730</v>
      </c>
      <c r="AQ33" s="866"/>
      <c r="AR33" s="866"/>
      <c r="AS33" s="866"/>
      <c r="AT33" s="866"/>
      <c r="AU33" s="866">
        <v>29656</v>
      </c>
      <c r="AV33" s="866"/>
      <c r="AW33" s="866"/>
      <c r="AX33" s="866"/>
      <c r="AY33" s="866"/>
      <c r="AZ33" s="867" t="s">
        <v>588</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415</v>
      </c>
      <c r="C34" s="817"/>
      <c r="D34" s="817"/>
      <c r="E34" s="817"/>
      <c r="F34" s="817"/>
      <c r="G34" s="817"/>
      <c r="H34" s="817"/>
      <c r="I34" s="817"/>
      <c r="J34" s="817"/>
      <c r="K34" s="817"/>
      <c r="L34" s="817"/>
      <c r="M34" s="817"/>
      <c r="N34" s="817"/>
      <c r="O34" s="817"/>
      <c r="P34" s="818"/>
      <c r="Q34" s="819">
        <v>12310</v>
      </c>
      <c r="R34" s="820"/>
      <c r="S34" s="820"/>
      <c r="T34" s="820"/>
      <c r="U34" s="820"/>
      <c r="V34" s="820">
        <v>11096</v>
      </c>
      <c r="W34" s="820"/>
      <c r="X34" s="820"/>
      <c r="Y34" s="820"/>
      <c r="Z34" s="820"/>
      <c r="AA34" s="820">
        <v>1213</v>
      </c>
      <c r="AB34" s="820"/>
      <c r="AC34" s="820"/>
      <c r="AD34" s="820"/>
      <c r="AE34" s="821"/>
      <c r="AF34" s="822">
        <v>6407</v>
      </c>
      <c r="AG34" s="823"/>
      <c r="AH34" s="823"/>
      <c r="AI34" s="823"/>
      <c r="AJ34" s="824"/>
      <c r="AK34" s="870">
        <v>1043</v>
      </c>
      <c r="AL34" s="866"/>
      <c r="AM34" s="866"/>
      <c r="AN34" s="866"/>
      <c r="AO34" s="866"/>
      <c r="AP34" s="866">
        <v>2687</v>
      </c>
      <c r="AQ34" s="866"/>
      <c r="AR34" s="866"/>
      <c r="AS34" s="866"/>
      <c r="AT34" s="866"/>
      <c r="AU34" s="866">
        <v>30</v>
      </c>
      <c r="AV34" s="866"/>
      <c r="AW34" s="866"/>
      <c r="AX34" s="866"/>
      <c r="AY34" s="866"/>
      <c r="AZ34" s="867" t="s">
        <v>588</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229</v>
      </c>
      <c r="R35" s="820"/>
      <c r="S35" s="820"/>
      <c r="T35" s="820"/>
      <c r="U35" s="820"/>
      <c r="V35" s="820">
        <v>227</v>
      </c>
      <c r="W35" s="820"/>
      <c r="X35" s="820"/>
      <c r="Y35" s="820"/>
      <c r="Z35" s="820"/>
      <c r="AA35" s="820">
        <f>Q35-V35</f>
        <v>2</v>
      </c>
      <c r="AB35" s="820"/>
      <c r="AC35" s="820"/>
      <c r="AD35" s="820"/>
      <c r="AE35" s="821"/>
      <c r="AF35" s="822">
        <v>2</v>
      </c>
      <c r="AG35" s="823"/>
      <c r="AH35" s="823"/>
      <c r="AI35" s="823"/>
      <c r="AJ35" s="824"/>
      <c r="AK35" s="870">
        <v>88</v>
      </c>
      <c r="AL35" s="866"/>
      <c r="AM35" s="866"/>
      <c r="AN35" s="866"/>
      <c r="AO35" s="866"/>
      <c r="AP35" s="866">
        <v>524</v>
      </c>
      <c r="AQ35" s="866"/>
      <c r="AR35" s="866"/>
      <c r="AS35" s="866"/>
      <c r="AT35" s="866"/>
      <c r="AU35" s="866">
        <v>494</v>
      </c>
      <c r="AV35" s="866"/>
      <c r="AW35" s="866"/>
      <c r="AX35" s="866"/>
      <c r="AY35" s="866"/>
      <c r="AZ35" s="867" t="s">
        <v>588</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418</v>
      </c>
      <c r="C36" s="817"/>
      <c r="D36" s="817"/>
      <c r="E36" s="817"/>
      <c r="F36" s="817"/>
      <c r="G36" s="817"/>
      <c r="H36" s="817"/>
      <c r="I36" s="817"/>
      <c r="J36" s="817"/>
      <c r="K36" s="817"/>
      <c r="L36" s="817"/>
      <c r="M36" s="817"/>
      <c r="N36" s="817"/>
      <c r="O36" s="817"/>
      <c r="P36" s="818"/>
      <c r="Q36" s="819">
        <v>90</v>
      </c>
      <c r="R36" s="820"/>
      <c r="S36" s="820"/>
      <c r="T36" s="820"/>
      <c r="U36" s="820"/>
      <c r="V36" s="820">
        <v>89</v>
      </c>
      <c r="W36" s="820"/>
      <c r="X36" s="820"/>
      <c r="Y36" s="820"/>
      <c r="Z36" s="820"/>
      <c r="AA36" s="820">
        <v>1</v>
      </c>
      <c r="AB36" s="820"/>
      <c r="AC36" s="820"/>
      <c r="AD36" s="820"/>
      <c r="AE36" s="821"/>
      <c r="AF36" s="822">
        <v>1</v>
      </c>
      <c r="AG36" s="823"/>
      <c r="AH36" s="823"/>
      <c r="AI36" s="823"/>
      <c r="AJ36" s="824"/>
      <c r="AK36" s="870">
        <v>70</v>
      </c>
      <c r="AL36" s="866"/>
      <c r="AM36" s="866"/>
      <c r="AN36" s="866"/>
      <c r="AO36" s="866"/>
      <c r="AP36" s="866">
        <v>133</v>
      </c>
      <c r="AQ36" s="866"/>
      <c r="AR36" s="866"/>
      <c r="AS36" s="866"/>
      <c r="AT36" s="866"/>
      <c r="AU36" s="866">
        <v>133</v>
      </c>
      <c r="AV36" s="866"/>
      <c r="AW36" s="866"/>
      <c r="AX36" s="866"/>
      <c r="AY36" s="866"/>
      <c r="AZ36" s="867" t="s">
        <v>592</v>
      </c>
      <c r="BA36" s="867"/>
      <c r="BB36" s="867"/>
      <c r="BC36" s="867"/>
      <c r="BD36" s="867"/>
      <c r="BE36" s="868" t="s">
        <v>419</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13954</v>
      </c>
      <c r="AG63" s="880"/>
      <c r="AH63" s="880"/>
      <c r="AI63" s="880"/>
      <c r="AJ63" s="881"/>
      <c r="AK63" s="882"/>
      <c r="AL63" s="877"/>
      <c r="AM63" s="877"/>
      <c r="AN63" s="877"/>
      <c r="AO63" s="877"/>
      <c r="AP63" s="880">
        <v>53806</v>
      </c>
      <c r="AQ63" s="880"/>
      <c r="AR63" s="880"/>
      <c r="AS63" s="880"/>
      <c r="AT63" s="880"/>
      <c r="AU63" s="880">
        <v>30516</v>
      </c>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400</v>
      </c>
      <c r="R66" s="770"/>
      <c r="S66" s="770"/>
      <c r="T66" s="770"/>
      <c r="U66" s="771"/>
      <c r="V66" s="769" t="s">
        <v>424</v>
      </c>
      <c r="W66" s="770"/>
      <c r="X66" s="770"/>
      <c r="Y66" s="770"/>
      <c r="Z66" s="771"/>
      <c r="AA66" s="769" t="s">
        <v>402</v>
      </c>
      <c r="AB66" s="770"/>
      <c r="AC66" s="770"/>
      <c r="AD66" s="770"/>
      <c r="AE66" s="771"/>
      <c r="AF66" s="890" t="s">
        <v>403</v>
      </c>
      <c r="AG66" s="851"/>
      <c r="AH66" s="851"/>
      <c r="AI66" s="851"/>
      <c r="AJ66" s="891"/>
      <c r="AK66" s="769" t="s">
        <v>404</v>
      </c>
      <c r="AL66" s="764"/>
      <c r="AM66" s="764"/>
      <c r="AN66" s="764"/>
      <c r="AO66" s="765"/>
      <c r="AP66" s="769" t="s">
        <v>405</v>
      </c>
      <c r="AQ66" s="770"/>
      <c r="AR66" s="770"/>
      <c r="AS66" s="770"/>
      <c r="AT66" s="771"/>
      <c r="AU66" s="769" t="s">
        <v>425</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127</v>
      </c>
      <c r="R68" s="902"/>
      <c r="S68" s="902"/>
      <c r="T68" s="902"/>
      <c r="U68" s="902"/>
      <c r="V68" s="902">
        <v>121</v>
      </c>
      <c r="W68" s="902"/>
      <c r="X68" s="902"/>
      <c r="Y68" s="902"/>
      <c r="Z68" s="902"/>
      <c r="AA68" s="902">
        <v>6</v>
      </c>
      <c r="AB68" s="902"/>
      <c r="AC68" s="902"/>
      <c r="AD68" s="902"/>
      <c r="AE68" s="902"/>
      <c r="AF68" s="902">
        <v>6</v>
      </c>
      <c r="AG68" s="902"/>
      <c r="AH68" s="902"/>
      <c r="AI68" s="902"/>
      <c r="AJ68" s="902"/>
      <c r="AK68" s="902" t="s">
        <v>588</v>
      </c>
      <c r="AL68" s="902"/>
      <c r="AM68" s="902"/>
      <c r="AN68" s="902"/>
      <c r="AO68" s="902"/>
      <c r="AP68" s="902" t="s">
        <v>612</v>
      </c>
      <c r="AQ68" s="902"/>
      <c r="AR68" s="902"/>
      <c r="AS68" s="902"/>
      <c r="AT68" s="902"/>
      <c r="AU68" s="902" t="s">
        <v>586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70</v>
      </c>
      <c r="R69" s="866"/>
      <c r="S69" s="866"/>
      <c r="T69" s="866"/>
      <c r="U69" s="866"/>
      <c r="V69" s="866">
        <v>29</v>
      </c>
      <c r="W69" s="866"/>
      <c r="X69" s="866"/>
      <c r="Y69" s="866"/>
      <c r="Z69" s="866"/>
      <c r="AA69" s="866">
        <v>41</v>
      </c>
      <c r="AB69" s="866"/>
      <c r="AC69" s="866"/>
      <c r="AD69" s="866"/>
      <c r="AE69" s="866"/>
      <c r="AF69" s="866">
        <v>41</v>
      </c>
      <c r="AG69" s="866"/>
      <c r="AH69" s="866"/>
      <c r="AI69" s="866"/>
      <c r="AJ69" s="866"/>
      <c r="AK69" s="866">
        <v>37</v>
      </c>
      <c r="AL69" s="866"/>
      <c r="AM69" s="866"/>
      <c r="AN69" s="866"/>
      <c r="AO69" s="866"/>
      <c r="AP69" s="866" t="s">
        <v>588</v>
      </c>
      <c r="AQ69" s="866"/>
      <c r="AR69" s="866"/>
      <c r="AS69" s="866"/>
      <c r="AT69" s="866"/>
      <c r="AU69" s="866" t="s">
        <v>611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563</v>
      </c>
      <c r="R70" s="866"/>
      <c r="S70" s="866"/>
      <c r="T70" s="866"/>
      <c r="U70" s="866"/>
      <c r="V70" s="866">
        <v>428</v>
      </c>
      <c r="W70" s="866"/>
      <c r="X70" s="866"/>
      <c r="Y70" s="866"/>
      <c r="Z70" s="866"/>
      <c r="AA70" s="866">
        <v>135</v>
      </c>
      <c r="AB70" s="866"/>
      <c r="AC70" s="866"/>
      <c r="AD70" s="866"/>
      <c r="AE70" s="866"/>
      <c r="AF70" s="866">
        <v>135</v>
      </c>
      <c r="AG70" s="866"/>
      <c r="AH70" s="866"/>
      <c r="AI70" s="866"/>
      <c r="AJ70" s="866"/>
      <c r="AK70" s="866" t="s">
        <v>613</v>
      </c>
      <c r="AL70" s="866"/>
      <c r="AM70" s="866"/>
      <c r="AN70" s="866"/>
      <c r="AO70" s="866"/>
      <c r="AP70" s="866" t="s">
        <v>588</v>
      </c>
      <c r="AQ70" s="866"/>
      <c r="AR70" s="866"/>
      <c r="AS70" s="866"/>
      <c r="AT70" s="866"/>
      <c r="AU70" s="866" t="s">
        <v>613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511</v>
      </c>
      <c r="R71" s="866"/>
      <c r="S71" s="866"/>
      <c r="T71" s="866"/>
      <c r="U71" s="866"/>
      <c r="V71" s="866">
        <v>483</v>
      </c>
      <c r="W71" s="866"/>
      <c r="X71" s="866"/>
      <c r="Y71" s="866"/>
      <c r="Z71" s="866"/>
      <c r="AA71" s="866">
        <v>28</v>
      </c>
      <c r="AB71" s="866"/>
      <c r="AC71" s="866"/>
      <c r="AD71" s="866"/>
      <c r="AE71" s="866"/>
      <c r="AF71" s="866">
        <v>28</v>
      </c>
      <c r="AG71" s="866"/>
      <c r="AH71" s="866"/>
      <c r="AI71" s="866"/>
      <c r="AJ71" s="866"/>
      <c r="AK71" s="866" t="s">
        <v>593</v>
      </c>
      <c r="AL71" s="866"/>
      <c r="AM71" s="866"/>
      <c r="AN71" s="866"/>
      <c r="AO71" s="866"/>
      <c r="AP71" s="866" t="s">
        <v>588</v>
      </c>
      <c r="AQ71" s="866"/>
      <c r="AR71" s="866"/>
      <c r="AS71" s="866"/>
      <c r="AT71" s="866"/>
      <c r="AU71" s="866" t="s">
        <v>593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600</v>
      </c>
      <c r="C72" s="910"/>
      <c r="D72" s="910"/>
      <c r="E72" s="910"/>
      <c r="F72" s="910"/>
      <c r="G72" s="910"/>
      <c r="H72" s="910"/>
      <c r="I72" s="910"/>
      <c r="J72" s="910"/>
      <c r="K72" s="910"/>
      <c r="L72" s="910"/>
      <c r="M72" s="910"/>
      <c r="N72" s="910"/>
      <c r="O72" s="910"/>
      <c r="P72" s="911"/>
      <c r="Q72" s="912">
        <v>2778</v>
      </c>
      <c r="R72" s="866"/>
      <c r="S72" s="866"/>
      <c r="T72" s="866"/>
      <c r="U72" s="866"/>
      <c r="V72" s="866">
        <v>2718</v>
      </c>
      <c r="W72" s="866"/>
      <c r="X72" s="866"/>
      <c r="Y72" s="866"/>
      <c r="Z72" s="866"/>
      <c r="AA72" s="866">
        <v>60</v>
      </c>
      <c r="AB72" s="866"/>
      <c r="AC72" s="866"/>
      <c r="AD72" s="866"/>
      <c r="AE72" s="866"/>
      <c r="AF72" s="866">
        <v>60</v>
      </c>
      <c r="AG72" s="866"/>
      <c r="AH72" s="866"/>
      <c r="AI72" s="866"/>
      <c r="AJ72" s="866"/>
      <c r="AK72" s="866" t="s">
        <v>593</v>
      </c>
      <c r="AL72" s="866"/>
      <c r="AM72" s="866"/>
      <c r="AN72" s="866"/>
      <c r="AO72" s="866"/>
      <c r="AP72" s="866">
        <v>444</v>
      </c>
      <c r="AQ72" s="866"/>
      <c r="AR72" s="866"/>
      <c r="AS72" s="866"/>
      <c r="AT72" s="866"/>
      <c r="AU72" s="866">
        <v>340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601</v>
      </c>
      <c r="C73" s="910"/>
      <c r="D73" s="910"/>
      <c r="E73" s="910"/>
      <c r="F73" s="910"/>
      <c r="G73" s="910"/>
      <c r="H73" s="910"/>
      <c r="I73" s="910"/>
      <c r="J73" s="910"/>
      <c r="K73" s="910"/>
      <c r="L73" s="910"/>
      <c r="M73" s="910"/>
      <c r="N73" s="910"/>
      <c r="O73" s="910"/>
      <c r="P73" s="911"/>
      <c r="Q73" s="912">
        <v>295</v>
      </c>
      <c r="R73" s="866"/>
      <c r="S73" s="866"/>
      <c r="T73" s="866"/>
      <c r="U73" s="866"/>
      <c r="V73" s="866">
        <v>275</v>
      </c>
      <c r="W73" s="866"/>
      <c r="X73" s="866"/>
      <c r="Y73" s="866"/>
      <c r="Z73" s="866"/>
      <c r="AA73" s="866">
        <v>20</v>
      </c>
      <c r="AB73" s="866"/>
      <c r="AC73" s="866"/>
      <c r="AD73" s="866"/>
      <c r="AE73" s="866"/>
      <c r="AF73" s="866">
        <v>20</v>
      </c>
      <c r="AG73" s="866"/>
      <c r="AH73" s="866"/>
      <c r="AI73" s="866"/>
      <c r="AJ73" s="866"/>
      <c r="AK73" s="866">
        <v>84</v>
      </c>
      <c r="AL73" s="866"/>
      <c r="AM73" s="866"/>
      <c r="AN73" s="866"/>
      <c r="AO73" s="866"/>
      <c r="AP73" s="866" t="s">
        <v>588</v>
      </c>
      <c r="AQ73" s="866"/>
      <c r="AR73" s="866"/>
      <c r="AS73" s="866"/>
      <c r="AT73" s="866"/>
      <c r="AU73" s="866" t="s">
        <v>614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602</v>
      </c>
      <c r="C74" s="910"/>
      <c r="D74" s="910"/>
      <c r="E74" s="910"/>
      <c r="F74" s="910"/>
      <c r="G74" s="910"/>
      <c r="H74" s="910"/>
      <c r="I74" s="910"/>
      <c r="J74" s="910"/>
      <c r="K74" s="910"/>
      <c r="L74" s="910"/>
      <c r="M74" s="910"/>
      <c r="N74" s="910"/>
      <c r="O74" s="910"/>
      <c r="P74" s="911"/>
      <c r="Q74" s="912">
        <v>66</v>
      </c>
      <c r="R74" s="866"/>
      <c r="S74" s="866"/>
      <c r="T74" s="866"/>
      <c r="U74" s="866"/>
      <c r="V74" s="866">
        <v>65</v>
      </c>
      <c r="W74" s="866"/>
      <c r="X74" s="866"/>
      <c r="Y74" s="866"/>
      <c r="Z74" s="866"/>
      <c r="AA74" s="866">
        <v>1</v>
      </c>
      <c r="AB74" s="866"/>
      <c r="AC74" s="866"/>
      <c r="AD74" s="866"/>
      <c r="AE74" s="866"/>
      <c r="AF74" s="866">
        <v>1</v>
      </c>
      <c r="AG74" s="866"/>
      <c r="AH74" s="866"/>
      <c r="AI74" s="866"/>
      <c r="AJ74" s="866"/>
      <c r="AK74" s="866" t="s">
        <v>588</v>
      </c>
      <c r="AL74" s="866"/>
      <c r="AM74" s="866"/>
      <c r="AN74" s="866"/>
      <c r="AO74" s="866"/>
      <c r="AP74" s="866" t="s">
        <v>588</v>
      </c>
      <c r="AQ74" s="866"/>
      <c r="AR74" s="866"/>
      <c r="AS74" s="866"/>
      <c r="AT74" s="866"/>
      <c r="AU74" s="866" t="s">
        <v>615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603</v>
      </c>
      <c r="C75" s="910"/>
      <c r="D75" s="910"/>
      <c r="E75" s="910"/>
      <c r="F75" s="910"/>
      <c r="G75" s="910"/>
      <c r="H75" s="910"/>
      <c r="I75" s="910"/>
      <c r="J75" s="910"/>
      <c r="K75" s="910"/>
      <c r="L75" s="910"/>
      <c r="M75" s="910"/>
      <c r="N75" s="910"/>
      <c r="O75" s="910"/>
      <c r="P75" s="911"/>
      <c r="Q75" s="913">
        <v>54</v>
      </c>
      <c r="R75" s="914"/>
      <c r="S75" s="914"/>
      <c r="T75" s="914"/>
      <c r="U75" s="870"/>
      <c r="V75" s="915">
        <v>53</v>
      </c>
      <c r="W75" s="914"/>
      <c r="X75" s="914"/>
      <c r="Y75" s="914"/>
      <c r="Z75" s="870"/>
      <c r="AA75" s="915">
        <v>1</v>
      </c>
      <c r="AB75" s="914"/>
      <c r="AC75" s="914"/>
      <c r="AD75" s="914"/>
      <c r="AE75" s="870"/>
      <c r="AF75" s="915">
        <v>1</v>
      </c>
      <c r="AG75" s="914"/>
      <c r="AH75" s="914"/>
      <c r="AI75" s="914"/>
      <c r="AJ75" s="870"/>
      <c r="AK75" s="915" t="s">
        <v>588</v>
      </c>
      <c r="AL75" s="914"/>
      <c r="AM75" s="914"/>
      <c r="AN75" s="914"/>
      <c r="AO75" s="870"/>
      <c r="AP75" s="915" t="s">
        <v>593</v>
      </c>
      <c r="AQ75" s="914"/>
      <c r="AR75" s="914"/>
      <c r="AS75" s="914"/>
      <c r="AT75" s="870"/>
      <c r="AU75" s="915" t="s">
        <v>588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604</v>
      </c>
      <c r="C76" s="910"/>
      <c r="D76" s="910"/>
      <c r="E76" s="910"/>
      <c r="F76" s="910"/>
      <c r="G76" s="910"/>
      <c r="H76" s="910"/>
      <c r="I76" s="910"/>
      <c r="J76" s="910"/>
      <c r="K76" s="910"/>
      <c r="L76" s="910"/>
      <c r="M76" s="910"/>
      <c r="N76" s="910"/>
      <c r="O76" s="910"/>
      <c r="P76" s="911"/>
      <c r="Q76" s="913">
        <v>5</v>
      </c>
      <c r="R76" s="914"/>
      <c r="S76" s="914"/>
      <c r="T76" s="914"/>
      <c r="U76" s="870"/>
      <c r="V76" s="915">
        <v>5</v>
      </c>
      <c r="W76" s="914"/>
      <c r="X76" s="914"/>
      <c r="Y76" s="914"/>
      <c r="Z76" s="870"/>
      <c r="AA76" s="915">
        <v>1</v>
      </c>
      <c r="AB76" s="914"/>
      <c r="AC76" s="914"/>
      <c r="AD76" s="914"/>
      <c r="AE76" s="870"/>
      <c r="AF76" s="915">
        <v>1</v>
      </c>
      <c r="AG76" s="914"/>
      <c r="AH76" s="914"/>
      <c r="AI76" s="914"/>
      <c r="AJ76" s="870"/>
      <c r="AK76" s="915" t="s">
        <v>588</v>
      </c>
      <c r="AL76" s="914"/>
      <c r="AM76" s="914"/>
      <c r="AN76" s="914"/>
      <c r="AO76" s="870"/>
      <c r="AP76" s="915" t="s">
        <v>588</v>
      </c>
      <c r="AQ76" s="914"/>
      <c r="AR76" s="914"/>
      <c r="AS76" s="914"/>
      <c r="AT76" s="870"/>
      <c r="AU76" s="915" t="s">
        <v>588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605</v>
      </c>
      <c r="C77" s="910"/>
      <c r="D77" s="910"/>
      <c r="E77" s="910"/>
      <c r="F77" s="910"/>
      <c r="G77" s="910"/>
      <c r="H77" s="910"/>
      <c r="I77" s="910"/>
      <c r="J77" s="910"/>
      <c r="K77" s="910"/>
      <c r="L77" s="910"/>
      <c r="M77" s="910"/>
      <c r="N77" s="910"/>
      <c r="O77" s="910"/>
      <c r="P77" s="911"/>
      <c r="Q77" s="913">
        <v>7087</v>
      </c>
      <c r="R77" s="914"/>
      <c r="S77" s="914"/>
      <c r="T77" s="914"/>
      <c r="U77" s="870"/>
      <c r="V77" s="915">
        <v>6511</v>
      </c>
      <c r="W77" s="914"/>
      <c r="X77" s="914"/>
      <c r="Y77" s="914"/>
      <c r="Z77" s="870"/>
      <c r="AA77" s="915">
        <v>576</v>
      </c>
      <c r="AB77" s="914"/>
      <c r="AC77" s="914"/>
      <c r="AD77" s="914"/>
      <c r="AE77" s="870"/>
      <c r="AF77" s="915">
        <v>576</v>
      </c>
      <c r="AG77" s="914"/>
      <c r="AH77" s="914"/>
      <c r="AI77" s="914"/>
      <c r="AJ77" s="870"/>
      <c r="AK77" s="915">
        <v>17</v>
      </c>
      <c r="AL77" s="914"/>
      <c r="AM77" s="914"/>
      <c r="AN77" s="914"/>
      <c r="AO77" s="870"/>
      <c r="AP77" s="915" t="s">
        <v>593</v>
      </c>
      <c r="AQ77" s="914"/>
      <c r="AR77" s="914"/>
      <c r="AS77" s="914"/>
      <c r="AT77" s="870"/>
      <c r="AU77" s="915" t="s">
        <v>616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606</v>
      </c>
      <c r="C78" s="910"/>
      <c r="D78" s="910"/>
      <c r="E78" s="910"/>
      <c r="F78" s="910"/>
      <c r="G78" s="910"/>
      <c r="H78" s="910"/>
      <c r="I78" s="910"/>
      <c r="J78" s="910"/>
      <c r="K78" s="910"/>
      <c r="L78" s="910"/>
      <c r="M78" s="910"/>
      <c r="N78" s="910"/>
      <c r="O78" s="910"/>
      <c r="P78" s="911"/>
      <c r="Q78" s="912">
        <v>291</v>
      </c>
      <c r="R78" s="866"/>
      <c r="S78" s="866"/>
      <c r="T78" s="866"/>
      <c r="U78" s="866"/>
      <c r="V78" s="866">
        <v>280</v>
      </c>
      <c r="W78" s="866"/>
      <c r="X78" s="866"/>
      <c r="Y78" s="866"/>
      <c r="Z78" s="866"/>
      <c r="AA78" s="866">
        <v>11</v>
      </c>
      <c r="AB78" s="866"/>
      <c r="AC78" s="866"/>
      <c r="AD78" s="866"/>
      <c r="AE78" s="866"/>
      <c r="AF78" s="866">
        <v>11</v>
      </c>
      <c r="AG78" s="866"/>
      <c r="AH78" s="866"/>
      <c r="AI78" s="866"/>
      <c r="AJ78" s="866"/>
      <c r="AK78" s="866" t="s">
        <v>588</v>
      </c>
      <c r="AL78" s="866"/>
      <c r="AM78" s="866"/>
      <c r="AN78" s="866"/>
      <c r="AO78" s="866"/>
      <c r="AP78" s="866">
        <v>315</v>
      </c>
      <c r="AQ78" s="866"/>
      <c r="AR78" s="866"/>
      <c r="AS78" s="866"/>
      <c r="AT78" s="866"/>
      <c r="AU78" s="866">
        <v>46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607</v>
      </c>
      <c r="C79" s="910"/>
      <c r="D79" s="910"/>
      <c r="E79" s="910"/>
      <c r="F79" s="910"/>
      <c r="G79" s="910"/>
      <c r="H79" s="910"/>
      <c r="I79" s="910"/>
      <c r="J79" s="910"/>
      <c r="K79" s="910"/>
      <c r="L79" s="910"/>
      <c r="M79" s="910"/>
      <c r="N79" s="910"/>
      <c r="O79" s="910"/>
      <c r="P79" s="911"/>
      <c r="Q79" s="912">
        <v>4</v>
      </c>
      <c r="R79" s="866"/>
      <c r="S79" s="866"/>
      <c r="T79" s="866"/>
      <c r="U79" s="866"/>
      <c r="V79" s="866">
        <v>2</v>
      </c>
      <c r="W79" s="866"/>
      <c r="X79" s="866"/>
      <c r="Y79" s="866"/>
      <c r="Z79" s="866"/>
      <c r="AA79" s="866">
        <v>3</v>
      </c>
      <c r="AB79" s="866"/>
      <c r="AC79" s="866"/>
      <c r="AD79" s="866"/>
      <c r="AE79" s="866"/>
      <c r="AF79" s="866">
        <v>3</v>
      </c>
      <c r="AG79" s="866"/>
      <c r="AH79" s="866"/>
      <c r="AI79" s="866"/>
      <c r="AJ79" s="866"/>
      <c r="AK79" s="866">
        <v>0</v>
      </c>
      <c r="AL79" s="866"/>
      <c r="AM79" s="866"/>
      <c r="AN79" s="866"/>
      <c r="AO79" s="866"/>
      <c r="AP79" s="866" t="s">
        <v>586</v>
      </c>
      <c r="AQ79" s="866"/>
      <c r="AR79" s="866"/>
      <c r="AS79" s="866"/>
      <c r="AT79" s="866"/>
      <c r="AU79" s="866" t="s">
        <v>588</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608</v>
      </c>
      <c r="C80" s="910"/>
      <c r="D80" s="910"/>
      <c r="E80" s="910"/>
      <c r="F80" s="910"/>
      <c r="G80" s="910"/>
      <c r="H80" s="910"/>
      <c r="I80" s="910"/>
      <c r="J80" s="910"/>
      <c r="K80" s="910"/>
      <c r="L80" s="910"/>
      <c r="M80" s="910"/>
      <c r="N80" s="910"/>
      <c r="O80" s="910"/>
      <c r="P80" s="911"/>
      <c r="Q80" s="912">
        <v>237</v>
      </c>
      <c r="R80" s="866"/>
      <c r="S80" s="866"/>
      <c r="T80" s="866"/>
      <c r="U80" s="866"/>
      <c r="V80" s="866">
        <v>150</v>
      </c>
      <c r="W80" s="866"/>
      <c r="X80" s="866"/>
      <c r="Y80" s="866"/>
      <c r="Z80" s="866"/>
      <c r="AA80" s="866">
        <v>87</v>
      </c>
      <c r="AB80" s="866"/>
      <c r="AC80" s="866"/>
      <c r="AD80" s="866"/>
      <c r="AE80" s="866"/>
      <c r="AF80" s="866">
        <v>87</v>
      </c>
      <c r="AG80" s="866"/>
      <c r="AH80" s="866"/>
      <c r="AI80" s="866"/>
      <c r="AJ80" s="866"/>
      <c r="AK80" s="866" t="s">
        <v>588</v>
      </c>
      <c r="AL80" s="866"/>
      <c r="AM80" s="866"/>
      <c r="AN80" s="866"/>
      <c r="AO80" s="866"/>
      <c r="AP80" s="866" t="s">
        <v>588</v>
      </c>
      <c r="AQ80" s="866"/>
      <c r="AR80" s="866"/>
      <c r="AS80" s="866"/>
      <c r="AT80" s="866"/>
      <c r="AU80" s="866" t="s">
        <v>586</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618</v>
      </c>
      <c r="C81" s="910"/>
      <c r="D81" s="910"/>
      <c r="E81" s="910"/>
      <c r="F81" s="910"/>
      <c r="G81" s="910"/>
      <c r="H81" s="910"/>
      <c r="I81" s="910"/>
      <c r="J81" s="910"/>
      <c r="K81" s="910"/>
      <c r="L81" s="910"/>
      <c r="M81" s="910"/>
      <c r="N81" s="910"/>
      <c r="O81" s="910"/>
      <c r="P81" s="911"/>
      <c r="Q81" s="912">
        <v>36</v>
      </c>
      <c r="R81" s="866"/>
      <c r="S81" s="866"/>
      <c r="T81" s="866"/>
      <c r="U81" s="866"/>
      <c r="V81" s="866">
        <v>24</v>
      </c>
      <c r="W81" s="866"/>
      <c r="X81" s="866"/>
      <c r="Y81" s="866"/>
      <c r="Z81" s="866"/>
      <c r="AA81" s="866">
        <v>12</v>
      </c>
      <c r="AB81" s="866"/>
      <c r="AC81" s="866"/>
      <c r="AD81" s="866"/>
      <c r="AE81" s="866"/>
      <c r="AF81" s="866">
        <v>12</v>
      </c>
      <c r="AG81" s="866"/>
      <c r="AH81" s="866"/>
      <c r="AI81" s="866"/>
      <c r="AJ81" s="866"/>
      <c r="AK81" s="866" t="s">
        <v>586</v>
      </c>
      <c r="AL81" s="866"/>
      <c r="AM81" s="866"/>
      <c r="AN81" s="866"/>
      <c r="AO81" s="866"/>
      <c r="AP81" s="866" t="s">
        <v>617</v>
      </c>
      <c r="AQ81" s="866"/>
      <c r="AR81" s="866"/>
      <c r="AS81" s="866"/>
      <c r="AT81" s="866"/>
      <c r="AU81" s="866" t="s">
        <v>616</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609</v>
      </c>
      <c r="C82" s="910"/>
      <c r="D82" s="910"/>
      <c r="E82" s="910"/>
      <c r="F82" s="910"/>
      <c r="G82" s="910"/>
      <c r="H82" s="910"/>
      <c r="I82" s="910"/>
      <c r="J82" s="910"/>
      <c r="K82" s="910"/>
      <c r="L82" s="910"/>
      <c r="M82" s="910"/>
      <c r="N82" s="910"/>
      <c r="O82" s="910"/>
      <c r="P82" s="911"/>
      <c r="Q82" s="912">
        <v>197</v>
      </c>
      <c r="R82" s="866"/>
      <c r="S82" s="866"/>
      <c r="T82" s="866"/>
      <c r="U82" s="866"/>
      <c r="V82" s="866">
        <v>194</v>
      </c>
      <c r="W82" s="866"/>
      <c r="X82" s="866"/>
      <c r="Y82" s="866"/>
      <c r="Z82" s="866"/>
      <c r="AA82" s="866">
        <v>3</v>
      </c>
      <c r="AB82" s="866"/>
      <c r="AC82" s="866"/>
      <c r="AD82" s="866"/>
      <c r="AE82" s="866"/>
      <c r="AF82" s="866">
        <v>3</v>
      </c>
      <c r="AG82" s="866"/>
      <c r="AH82" s="866"/>
      <c r="AI82" s="866"/>
      <c r="AJ82" s="866"/>
      <c r="AK82" s="866" t="s">
        <v>586</v>
      </c>
      <c r="AL82" s="866"/>
      <c r="AM82" s="866"/>
      <c r="AN82" s="866"/>
      <c r="AO82" s="866"/>
      <c r="AP82" s="866" t="s">
        <v>617</v>
      </c>
      <c r="AQ82" s="866"/>
      <c r="AR82" s="866"/>
      <c r="AS82" s="866"/>
      <c r="AT82" s="866"/>
      <c r="AU82" s="866" t="s">
        <v>616</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610</v>
      </c>
      <c r="C83" s="910"/>
      <c r="D83" s="910"/>
      <c r="E83" s="910"/>
      <c r="F83" s="910"/>
      <c r="G83" s="910"/>
      <c r="H83" s="910"/>
      <c r="I83" s="910"/>
      <c r="J83" s="910"/>
      <c r="K83" s="910"/>
      <c r="L83" s="910"/>
      <c r="M83" s="910"/>
      <c r="N83" s="910"/>
      <c r="O83" s="910"/>
      <c r="P83" s="911"/>
      <c r="Q83" s="913">
        <v>243734</v>
      </c>
      <c r="R83" s="914"/>
      <c r="S83" s="914"/>
      <c r="T83" s="914"/>
      <c r="U83" s="870"/>
      <c r="V83" s="915">
        <v>232719</v>
      </c>
      <c r="W83" s="914"/>
      <c r="X83" s="914"/>
      <c r="Y83" s="914"/>
      <c r="Z83" s="870"/>
      <c r="AA83" s="915">
        <v>11015</v>
      </c>
      <c r="AB83" s="914"/>
      <c r="AC83" s="914"/>
      <c r="AD83" s="914"/>
      <c r="AE83" s="870"/>
      <c r="AF83" s="915">
        <v>11015</v>
      </c>
      <c r="AG83" s="914"/>
      <c r="AH83" s="914"/>
      <c r="AI83" s="914"/>
      <c r="AJ83" s="870"/>
      <c r="AK83" s="915" t="s">
        <v>588</v>
      </c>
      <c r="AL83" s="914"/>
      <c r="AM83" s="914"/>
      <c r="AN83" s="914"/>
      <c r="AO83" s="870"/>
      <c r="AP83" s="915" t="s">
        <v>588</v>
      </c>
      <c r="AQ83" s="914"/>
      <c r="AR83" s="914"/>
      <c r="AS83" s="914"/>
      <c r="AT83" s="870"/>
      <c r="AU83" s="915" t="s">
        <v>616</v>
      </c>
      <c r="AV83" s="914"/>
      <c r="AW83" s="914"/>
      <c r="AX83" s="914"/>
      <c r="AY83" s="870"/>
      <c r="AZ83" s="916"/>
      <c r="BA83" s="910"/>
      <c r="BB83" s="910"/>
      <c r="BC83" s="910"/>
      <c r="BD83" s="917"/>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12000</v>
      </c>
      <c r="AG88" s="880"/>
      <c r="AH88" s="880"/>
      <c r="AI88" s="880"/>
      <c r="AJ88" s="880"/>
      <c r="AK88" s="877"/>
      <c r="AL88" s="877"/>
      <c r="AM88" s="877"/>
      <c r="AN88" s="877"/>
      <c r="AO88" s="877"/>
      <c r="AP88" s="880">
        <v>759</v>
      </c>
      <c r="AQ88" s="880"/>
      <c r="AR88" s="880"/>
      <c r="AS88" s="880"/>
      <c r="AT88" s="880"/>
      <c r="AU88" s="880">
        <v>386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427</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v>359</v>
      </c>
      <c r="CS102" s="888"/>
      <c r="CT102" s="888"/>
      <c r="CU102" s="888"/>
      <c r="CV102" s="929"/>
      <c r="CW102" s="928">
        <v>62</v>
      </c>
      <c r="CX102" s="888"/>
      <c r="CY102" s="888"/>
      <c r="CZ102" s="888"/>
      <c r="DA102" s="929"/>
      <c r="DB102" s="928">
        <v>677</v>
      </c>
      <c r="DC102" s="888"/>
      <c r="DD102" s="888"/>
      <c r="DE102" s="888"/>
      <c r="DF102" s="929"/>
      <c r="DG102" s="928" t="s">
        <v>633</v>
      </c>
      <c r="DH102" s="888"/>
      <c r="DI102" s="888"/>
      <c r="DJ102" s="888"/>
      <c r="DK102" s="929"/>
      <c r="DL102" s="928" t="s">
        <v>588</v>
      </c>
      <c r="DM102" s="888"/>
      <c r="DN102" s="888"/>
      <c r="DO102" s="888"/>
      <c r="DP102" s="929"/>
      <c r="DQ102" s="928" t="s">
        <v>634</v>
      </c>
      <c r="DR102" s="888"/>
      <c r="DS102" s="888"/>
      <c r="DT102" s="888"/>
      <c r="DU102" s="929"/>
      <c r="DV102" s="825"/>
      <c r="DW102" s="826"/>
      <c r="DX102" s="826"/>
      <c r="DY102" s="826"/>
      <c r="DZ102" s="95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15">
      <c r="A109" s="950" t="s">
        <v>434</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435</v>
      </c>
      <c r="AB109" s="931"/>
      <c r="AC109" s="931"/>
      <c r="AD109" s="931"/>
      <c r="AE109" s="932"/>
      <c r="AF109" s="930" t="s">
        <v>436</v>
      </c>
      <c r="AG109" s="931"/>
      <c r="AH109" s="931"/>
      <c r="AI109" s="931"/>
      <c r="AJ109" s="932"/>
      <c r="AK109" s="930" t="s">
        <v>313</v>
      </c>
      <c r="AL109" s="931"/>
      <c r="AM109" s="931"/>
      <c r="AN109" s="931"/>
      <c r="AO109" s="932"/>
      <c r="AP109" s="930" t="s">
        <v>437</v>
      </c>
      <c r="AQ109" s="931"/>
      <c r="AR109" s="931"/>
      <c r="AS109" s="931"/>
      <c r="AT109" s="933"/>
      <c r="AU109" s="950" t="s">
        <v>434</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435</v>
      </c>
      <c r="BR109" s="931"/>
      <c r="BS109" s="931"/>
      <c r="BT109" s="931"/>
      <c r="BU109" s="932"/>
      <c r="BV109" s="930" t="s">
        <v>436</v>
      </c>
      <c r="BW109" s="931"/>
      <c r="BX109" s="931"/>
      <c r="BY109" s="931"/>
      <c r="BZ109" s="932"/>
      <c r="CA109" s="930" t="s">
        <v>313</v>
      </c>
      <c r="CB109" s="931"/>
      <c r="CC109" s="931"/>
      <c r="CD109" s="931"/>
      <c r="CE109" s="932"/>
      <c r="CF109" s="951" t="s">
        <v>437</v>
      </c>
      <c r="CG109" s="951"/>
      <c r="CH109" s="951"/>
      <c r="CI109" s="951"/>
      <c r="CJ109" s="951"/>
      <c r="CK109" s="930" t="s">
        <v>438</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435</v>
      </c>
      <c r="DH109" s="931"/>
      <c r="DI109" s="931"/>
      <c r="DJ109" s="931"/>
      <c r="DK109" s="932"/>
      <c r="DL109" s="930" t="s">
        <v>436</v>
      </c>
      <c r="DM109" s="931"/>
      <c r="DN109" s="931"/>
      <c r="DO109" s="931"/>
      <c r="DP109" s="932"/>
      <c r="DQ109" s="930" t="s">
        <v>313</v>
      </c>
      <c r="DR109" s="931"/>
      <c r="DS109" s="931"/>
      <c r="DT109" s="931"/>
      <c r="DU109" s="932"/>
      <c r="DV109" s="930" t="s">
        <v>437</v>
      </c>
      <c r="DW109" s="931"/>
      <c r="DX109" s="931"/>
      <c r="DY109" s="931"/>
      <c r="DZ109" s="933"/>
    </row>
    <row r="110" spans="1:131" s="230" customFormat="1" ht="26.25" customHeight="1" x14ac:dyDescent="0.15">
      <c r="A110" s="934" t="s">
        <v>439</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9568813</v>
      </c>
      <c r="AB110" s="938"/>
      <c r="AC110" s="938"/>
      <c r="AD110" s="938"/>
      <c r="AE110" s="939"/>
      <c r="AF110" s="940">
        <v>5917366</v>
      </c>
      <c r="AG110" s="938"/>
      <c r="AH110" s="938"/>
      <c r="AI110" s="938"/>
      <c r="AJ110" s="939"/>
      <c r="AK110" s="940">
        <v>4780463</v>
      </c>
      <c r="AL110" s="938"/>
      <c r="AM110" s="938"/>
      <c r="AN110" s="938"/>
      <c r="AO110" s="939"/>
      <c r="AP110" s="941">
        <v>13.7</v>
      </c>
      <c r="AQ110" s="942"/>
      <c r="AR110" s="942"/>
      <c r="AS110" s="942"/>
      <c r="AT110" s="943"/>
      <c r="AU110" s="944" t="s">
        <v>75</v>
      </c>
      <c r="AV110" s="945"/>
      <c r="AW110" s="945"/>
      <c r="AX110" s="945"/>
      <c r="AY110" s="945"/>
      <c r="AZ110" s="967" t="s">
        <v>440</v>
      </c>
      <c r="BA110" s="935"/>
      <c r="BB110" s="935"/>
      <c r="BC110" s="935"/>
      <c r="BD110" s="935"/>
      <c r="BE110" s="935"/>
      <c r="BF110" s="935"/>
      <c r="BG110" s="935"/>
      <c r="BH110" s="935"/>
      <c r="BI110" s="935"/>
      <c r="BJ110" s="935"/>
      <c r="BK110" s="935"/>
      <c r="BL110" s="935"/>
      <c r="BM110" s="935"/>
      <c r="BN110" s="935"/>
      <c r="BO110" s="935"/>
      <c r="BP110" s="936"/>
      <c r="BQ110" s="968">
        <v>44043544</v>
      </c>
      <c r="BR110" s="969"/>
      <c r="BS110" s="969"/>
      <c r="BT110" s="969"/>
      <c r="BU110" s="969"/>
      <c r="BV110" s="969">
        <v>45606181</v>
      </c>
      <c r="BW110" s="969"/>
      <c r="BX110" s="969"/>
      <c r="BY110" s="969"/>
      <c r="BZ110" s="969"/>
      <c r="CA110" s="969">
        <v>46449184</v>
      </c>
      <c r="CB110" s="969"/>
      <c r="CC110" s="969"/>
      <c r="CD110" s="969"/>
      <c r="CE110" s="969"/>
      <c r="CF110" s="982">
        <v>133</v>
      </c>
      <c r="CG110" s="983"/>
      <c r="CH110" s="983"/>
      <c r="CI110" s="983"/>
      <c r="CJ110" s="983"/>
      <c r="CK110" s="984" t="s">
        <v>441</v>
      </c>
      <c r="CL110" s="985"/>
      <c r="CM110" s="967"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130</v>
      </c>
      <c r="DH110" s="969"/>
      <c r="DI110" s="969"/>
      <c r="DJ110" s="969"/>
      <c r="DK110" s="969"/>
      <c r="DL110" s="969" t="s">
        <v>130</v>
      </c>
      <c r="DM110" s="969"/>
      <c r="DN110" s="969"/>
      <c r="DO110" s="969"/>
      <c r="DP110" s="969"/>
      <c r="DQ110" s="969" t="s">
        <v>443</v>
      </c>
      <c r="DR110" s="969"/>
      <c r="DS110" s="969"/>
      <c r="DT110" s="969"/>
      <c r="DU110" s="969"/>
      <c r="DV110" s="970" t="s">
        <v>443</v>
      </c>
      <c r="DW110" s="970"/>
      <c r="DX110" s="970"/>
      <c r="DY110" s="970"/>
      <c r="DZ110" s="971"/>
    </row>
    <row r="111" spans="1:131" s="230" customFormat="1" ht="26.25" customHeight="1" x14ac:dyDescent="0.15">
      <c r="A111" s="972" t="s">
        <v>444</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130</v>
      </c>
      <c r="AB111" s="976"/>
      <c r="AC111" s="976"/>
      <c r="AD111" s="976"/>
      <c r="AE111" s="977"/>
      <c r="AF111" s="978" t="s">
        <v>130</v>
      </c>
      <c r="AG111" s="976"/>
      <c r="AH111" s="976"/>
      <c r="AI111" s="976"/>
      <c r="AJ111" s="977"/>
      <c r="AK111" s="978" t="s">
        <v>130</v>
      </c>
      <c r="AL111" s="976"/>
      <c r="AM111" s="976"/>
      <c r="AN111" s="976"/>
      <c r="AO111" s="977"/>
      <c r="AP111" s="979" t="s">
        <v>130</v>
      </c>
      <c r="AQ111" s="980"/>
      <c r="AR111" s="980"/>
      <c r="AS111" s="980"/>
      <c r="AT111" s="981"/>
      <c r="AU111" s="946"/>
      <c r="AV111" s="947"/>
      <c r="AW111" s="947"/>
      <c r="AX111" s="947"/>
      <c r="AY111" s="947"/>
      <c r="AZ111" s="960" t="s">
        <v>445</v>
      </c>
      <c r="BA111" s="961"/>
      <c r="BB111" s="961"/>
      <c r="BC111" s="961"/>
      <c r="BD111" s="961"/>
      <c r="BE111" s="961"/>
      <c r="BF111" s="961"/>
      <c r="BG111" s="961"/>
      <c r="BH111" s="961"/>
      <c r="BI111" s="961"/>
      <c r="BJ111" s="961"/>
      <c r="BK111" s="961"/>
      <c r="BL111" s="961"/>
      <c r="BM111" s="961"/>
      <c r="BN111" s="961"/>
      <c r="BO111" s="961"/>
      <c r="BP111" s="962"/>
      <c r="BQ111" s="963" t="s">
        <v>443</v>
      </c>
      <c r="BR111" s="964"/>
      <c r="BS111" s="964"/>
      <c r="BT111" s="964"/>
      <c r="BU111" s="964"/>
      <c r="BV111" s="964" t="s">
        <v>130</v>
      </c>
      <c r="BW111" s="964"/>
      <c r="BX111" s="964"/>
      <c r="BY111" s="964"/>
      <c r="BZ111" s="964"/>
      <c r="CA111" s="964" t="s">
        <v>130</v>
      </c>
      <c r="CB111" s="964"/>
      <c r="CC111" s="964"/>
      <c r="CD111" s="964"/>
      <c r="CE111" s="964"/>
      <c r="CF111" s="958" t="s">
        <v>130</v>
      </c>
      <c r="CG111" s="959"/>
      <c r="CH111" s="959"/>
      <c r="CI111" s="959"/>
      <c r="CJ111" s="959"/>
      <c r="CK111" s="986"/>
      <c r="CL111" s="987"/>
      <c r="CM111" s="960" t="s">
        <v>446</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130</v>
      </c>
      <c r="DH111" s="964"/>
      <c r="DI111" s="964"/>
      <c r="DJ111" s="964"/>
      <c r="DK111" s="964"/>
      <c r="DL111" s="964" t="s">
        <v>130</v>
      </c>
      <c r="DM111" s="964"/>
      <c r="DN111" s="964"/>
      <c r="DO111" s="964"/>
      <c r="DP111" s="964"/>
      <c r="DQ111" s="964" t="s">
        <v>130</v>
      </c>
      <c r="DR111" s="964"/>
      <c r="DS111" s="964"/>
      <c r="DT111" s="964"/>
      <c r="DU111" s="964"/>
      <c r="DV111" s="965" t="s">
        <v>130</v>
      </c>
      <c r="DW111" s="965"/>
      <c r="DX111" s="965"/>
      <c r="DY111" s="965"/>
      <c r="DZ111" s="966"/>
    </row>
    <row r="112" spans="1:131" s="230" customFormat="1" ht="26.25" customHeight="1" x14ac:dyDescent="0.15">
      <c r="A112" s="990" t="s">
        <v>447</v>
      </c>
      <c r="B112" s="991"/>
      <c r="C112" s="961" t="s">
        <v>448</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130</v>
      </c>
      <c r="AB112" s="997"/>
      <c r="AC112" s="997"/>
      <c r="AD112" s="997"/>
      <c r="AE112" s="998"/>
      <c r="AF112" s="999" t="s">
        <v>130</v>
      </c>
      <c r="AG112" s="997"/>
      <c r="AH112" s="997"/>
      <c r="AI112" s="997"/>
      <c r="AJ112" s="998"/>
      <c r="AK112" s="999" t="s">
        <v>130</v>
      </c>
      <c r="AL112" s="997"/>
      <c r="AM112" s="997"/>
      <c r="AN112" s="997"/>
      <c r="AO112" s="998"/>
      <c r="AP112" s="1000" t="s">
        <v>130</v>
      </c>
      <c r="AQ112" s="1001"/>
      <c r="AR112" s="1001"/>
      <c r="AS112" s="1001"/>
      <c r="AT112" s="1002"/>
      <c r="AU112" s="946"/>
      <c r="AV112" s="947"/>
      <c r="AW112" s="947"/>
      <c r="AX112" s="947"/>
      <c r="AY112" s="947"/>
      <c r="AZ112" s="960" t="s">
        <v>449</v>
      </c>
      <c r="BA112" s="961"/>
      <c r="BB112" s="961"/>
      <c r="BC112" s="961"/>
      <c r="BD112" s="961"/>
      <c r="BE112" s="961"/>
      <c r="BF112" s="961"/>
      <c r="BG112" s="961"/>
      <c r="BH112" s="961"/>
      <c r="BI112" s="961"/>
      <c r="BJ112" s="961"/>
      <c r="BK112" s="961"/>
      <c r="BL112" s="961"/>
      <c r="BM112" s="961"/>
      <c r="BN112" s="961"/>
      <c r="BO112" s="961"/>
      <c r="BP112" s="962"/>
      <c r="BQ112" s="963">
        <v>35500092</v>
      </c>
      <c r="BR112" s="964"/>
      <c r="BS112" s="964"/>
      <c r="BT112" s="964"/>
      <c r="BU112" s="964"/>
      <c r="BV112" s="964">
        <v>31973721</v>
      </c>
      <c r="BW112" s="964"/>
      <c r="BX112" s="964"/>
      <c r="BY112" s="964"/>
      <c r="BZ112" s="964"/>
      <c r="CA112" s="964">
        <v>30515516</v>
      </c>
      <c r="CB112" s="964"/>
      <c r="CC112" s="964"/>
      <c r="CD112" s="964"/>
      <c r="CE112" s="964"/>
      <c r="CF112" s="958">
        <v>87.3</v>
      </c>
      <c r="CG112" s="959"/>
      <c r="CH112" s="959"/>
      <c r="CI112" s="959"/>
      <c r="CJ112" s="959"/>
      <c r="CK112" s="986"/>
      <c r="CL112" s="987"/>
      <c r="CM112" s="960" t="s">
        <v>450</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443</v>
      </c>
      <c r="DH112" s="964"/>
      <c r="DI112" s="964"/>
      <c r="DJ112" s="964"/>
      <c r="DK112" s="964"/>
      <c r="DL112" s="964" t="s">
        <v>130</v>
      </c>
      <c r="DM112" s="964"/>
      <c r="DN112" s="964"/>
      <c r="DO112" s="964"/>
      <c r="DP112" s="964"/>
      <c r="DQ112" s="964" t="s">
        <v>130</v>
      </c>
      <c r="DR112" s="964"/>
      <c r="DS112" s="964"/>
      <c r="DT112" s="964"/>
      <c r="DU112" s="964"/>
      <c r="DV112" s="965" t="s">
        <v>130</v>
      </c>
      <c r="DW112" s="965"/>
      <c r="DX112" s="965"/>
      <c r="DY112" s="965"/>
      <c r="DZ112" s="966"/>
    </row>
    <row r="113" spans="1:130" s="230" customFormat="1" ht="26.25" customHeight="1" x14ac:dyDescent="0.15">
      <c r="A113" s="992"/>
      <c r="B113" s="993"/>
      <c r="C113" s="961" t="s">
        <v>451</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2620508</v>
      </c>
      <c r="AB113" s="976"/>
      <c r="AC113" s="976"/>
      <c r="AD113" s="976"/>
      <c r="AE113" s="977"/>
      <c r="AF113" s="978">
        <v>2727772</v>
      </c>
      <c r="AG113" s="976"/>
      <c r="AH113" s="976"/>
      <c r="AI113" s="976"/>
      <c r="AJ113" s="977"/>
      <c r="AK113" s="978">
        <v>2667718</v>
      </c>
      <c r="AL113" s="976"/>
      <c r="AM113" s="976"/>
      <c r="AN113" s="976"/>
      <c r="AO113" s="977"/>
      <c r="AP113" s="979">
        <v>7.6</v>
      </c>
      <c r="AQ113" s="980"/>
      <c r="AR113" s="980"/>
      <c r="AS113" s="980"/>
      <c r="AT113" s="981"/>
      <c r="AU113" s="946"/>
      <c r="AV113" s="947"/>
      <c r="AW113" s="947"/>
      <c r="AX113" s="947"/>
      <c r="AY113" s="947"/>
      <c r="AZ113" s="960" t="s">
        <v>452</v>
      </c>
      <c r="BA113" s="961"/>
      <c r="BB113" s="961"/>
      <c r="BC113" s="961"/>
      <c r="BD113" s="961"/>
      <c r="BE113" s="961"/>
      <c r="BF113" s="961"/>
      <c r="BG113" s="961"/>
      <c r="BH113" s="961"/>
      <c r="BI113" s="961"/>
      <c r="BJ113" s="961"/>
      <c r="BK113" s="961"/>
      <c r="BL113" s="961"/>
      <c r="BM113" s="961"/>
      <c r="BN113" s="961"/>
      <c r="BO113" s="961"/>
      <c r="BP113" s="962"/>
      <c r="BQ113" s="963">
        <v>482434</v>
      </c>
      <c r="BR113" s="964"/>
      <c r="BS113" s="964"/>
      <c r="BT113" s="964"/>
      <c r="BU113" s="964"/>
      <c r="BV113" s="964">
        <v>507838</v>
      </c>
      <c r="BW113" s="964"/>
      <c r="BX113" s="964"/>
      <c r="BY113" s="964"/>
      <c r="BZ113" s="964"/>
      <c r="CA113" s="964">
        <v>386225</v>
      </c>
      <c r="CB113" s="964"/>
      <c r="CC113" s="964"/>
      <c r="CD113" s="964"/>
      <c r="CE113" s="964"/>
      <c r="CF113" s="958">
        <v>1.1000000000000001</v>
      </c>
      <c r="CG113" s="959"/>
      <c r="CH113" s="959"/>
      <c r="CI113" s="959"/>
      <c r="CJ113" s="959"/>
      <c r="CK113" s="986"/>
      <c r="CL113" s="987"/>
      <c r="CM113" s="960" t="s">
        <v>453</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130</v>
      </c>
      <c r="DH113" s="997"/>
      <c r="DI113" s="997"/>
      <c r="DJ113" s="997"/>
      <c r="DK113" s="998"/>
      <c r="DL113" s="999" t="s">
        <v>130</v>
      </c>
      <c r="DM113" s="997"/>
      <c r="DN113" s="997"/>
      <c r="DO113" s="997"/>
      <c r="DP113" s="998"/>
      <c r="DQ113" s="999" t="s">
        <v>130</v>
      </c>
      <c r="DR113" s="997"/>
      <c r="DS113" s="997"/>
      <c r="DT113" s="997"/>
      <c r="DU113" s="998"/>
      <c r="DV113" s="1000" t="s">
        <v>130</v>
      </c>
      <c r="DW113" s="1001"/>
      <c r="DX113" s="1001"/>
      <c r="DY113" s="1001"/>
      <c r="DZ113" s="1002"/>
    </row>
    <row r="114" spans="1:130" s="230" customFormat="1" ht="26.25" customHeight="1" x14ac:dyDescent="0.15">
      <c r="A114" s="992"/>
      <c r="B114" s="993"/>
      <c r="C114" s="961" t="s">
        <v>454</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84288</v>
      </c>
      <c r="AB114" s="997"/>
      <c r="AC114" s="997"/>
      <c r="AD114" s="997"/>
      <c r="AE114" s="998"/>
      <c r="AF114" s="999">
        <v>91900</v>
      </c>
      <c r="AG114" s="997"/>
      <c r="AH114" s="997"/>
      <c r="AI114" s="997"/>
      <c r="AJ114" s="998"/>
      <c r="AK114" s="999">
        <v>91795</v>
      </c>
      <c r="AL114" s="997"/>
      <c r="AM114" s="997"/>
      <c r="AN114" s="997"/>
      <c r="AO114" s="998"/>
      <c r="AP114" s="1000">
        <v>0.3</v>
      </c>
      <c r="AQ114" s="1001"/>
      <c r="AR114" s="1001"/>
      <c r="AS114" s="1001"/>
      <c r="AT114" s="1002"/>
      <c r="AU114" s="946"/>
      <c r="AV114" s="947"/>
      <c r="AW114" s="947"/>
      <c r="AX114" s="947"/>
      <c r="AY114" s="947"/>
      <c r="AZ114" s="960" t="s">
        <v>455</v>
      </c>
      <c r="BA114" s="961"/>
      <c r="BB114" s="961"/>
      <c r="BC114" s="961"/>
      <c r="BD114" s="961"/>
      <c r="BE114" s="961"/>
      <c r="BF114" s="961"/>
      <c r="BG114" s="961"/>
      <c r="BH114" s="961"/>
      <c r="BI114" s="961"/>
      <c r="BJ114" s="961"/>
      <c r="BK114" s="961"/>
      <c r="BL114" s="961"/>
      <c r="BM114" s="961"/>
      <c r="BN114" s="961"/>
      <c r="BO114" s="961"/>
      <c r="BP114" s="962"/>
      <c r="BQ114" s="963">
        <v>10018871</v>
      </c>
      <c r="BR114" s="964"/>
      <c r="BS114" s="964"/>
      <c r="BT114" s="964"/>
      <c r="BU114" s="964"/>
      <c r="BV114" s="964">
        <v>9951616</v>
      </c>
      <c r="BW114" s="964"/>
      <c r="BX114" s="964"/>
      <c r="BY114" s="964"/>
      <c r="BZ114" s="964"/>
      <c r="CA114" s="964">
        <v>10118834</v>
      </c>
      <c r="CB114" s="964"/>
      <c r="CC114" s="964"/>
      <c r="CD114" s="964"/>
      <c r="CE114" s="964"/>
      <c r="CF114" s="958">
        <v>29</v>
      </c>
      <c r="CG114" s="959"/>
      <c r="CH114" s="959"/>
      <c r="CI114" s="959"/>
      <c r="CJ114" s="959"/>
      <c r="CK114" s="986"/>
      <c r="CL114" s="987"/>
      <c r="CM114" s="960" t="s">
        <v>456</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130</v>
      </c>
      <c r="DH114" s="997"/>
      <c r="DI114" s="997"/>
      <c r="DJ114" s="997"/>
      <c r="DK114" s="998"/>
      <c r="DL114" s="999" t="s">
        <v>130</v>
      </c>
      <c r="DM114" s="997"/>
      <c r="DN114" s="997"/>
      <c r="DO114" s="997"/>
      <c r="DP114" s="998"/>
      <c r="DQ114" s="999" t="s">
        <v>130</v>
      </c>
      <c r="DR114" s="997"/>
      <c r="DS114" s="997"/>
      <c r="DT114" s="997"/>
      <c r="DU114" s="998"/>
      <c r="DV114" s="1000" t="s">
        <v>130</v>
      </c>
      <c r="DW114" s="1001"/>
      <c r="DX114" s="1001"/>
      <c r="DY114" s="1001"/>
      <c r="DZ114" s="1002"/>
    </row>
    <row r="115" spans="1:130" s="230" customFormat="1" ht="26.25" customHeight="1" x14ac:dyDescent="0.15">
      <c r="A115" s="992"/>
      <c r="B115" s="993"/>
      <c r="C115" s="961" t="s">
        <v>457</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130</v>
      </c>
      <c r="AB115" s="976"/>
      <c r="AC115" s="976"/>
      <c r="AD115" s="976"/>
      <c r="AE115" s="977"/>
      <c r="AF115" s="978" t="s">
        <v>130</v>
      </c>
      <c r="AG115" s="976"/>
      <c r="AH115" s="976"/>
      <c r="AI115" s="976"/>
      <c r="AJ115" s="977"/>
      <c r="AK115" s="978" t="s">
        <v>443</v>
      </c>
      <c r="AL115" s="976"/>
      <c r="AM115" s="976"/>
      <c r="AN115" s="976"/>
      <c r="AO115" s="977"/>
      <c r="AP115" s="979" t="s">
        <v>130</v>
      </c>
      <c r="AQ115" s="980"/>
      <c r="AR115" s="980"/>
      <c r="AS115" s="980"/>
      <c r="AT115" s="981"/>
      <c r="AU115" s="946"/>
      <c r="AV115" s="947"/>
      <c r="AW115" s="947"/>
      <c r="AX115" s="947"/>
      <c r="AY115" s="947"/>
      <c r="AZ115" s="960" t="s">
        <v>458</v>
      </c>
      <c r="BA115" s="961"/>
      <c r="BB115" s="961"/>
      <c r="BC115" s="961"/>
      <c r="BD115" s="961"/>
      <c r="BE115" s="961"/>
      <c r="BF115" s="961"/>
      <c r="BG115" s="961"/>
      <c r="BH115" s="961"/>
      <c r="BI115" s="961"/>
      <c r="BJ115" s="961"/>
      <c r="BK115" s="961"/>
      <c r="BL115" s="961"/>
      <c r="BM115" s="961"/>
      <c r="BN115" s="961"/>
      <c r="BO115" s="961"/>
      <c r="BP115" s="962"/>
      <c r="BQ115" s="963" t="s">
        <v>130</v>
      </c>
      <c r="BR115" s="964"/>
      <c r="BS115" s="964"/>
      <c r="BT115" s="964"/>
      <c r="BU115" s="964"/>
      <c r="BV115" s="964" t="s">
        <v>443</v>
      </c>
      <c r="BW115" s="964"/>
      <c r="BX115" s="964"/>
      <c r="BY115" s="964"/>
      <c r="BZ115" s="964"/>
      <c r="CA115" s="964" t="s">
        <v>130</v>
      </c>
      <c r="CB115" s="964"/>
      <c r="CC115" s="964"/>
      <c r="CD115" s="964"/>
      <c r="CE115" s="964"/>
      <c r="CF115" s="958" t="s">
        <v>130</v>
      </c>
      <c r="CG115" s="959"/>
      <c r="CH115" s="959"/>
      <c r="CI115" s="959"/>
      <c r="CJ115" s="959"/>
      <c r="CK115" s="986"/>
      <c r="CL115" s="987"/>
      <c r="CM115" s="960" t="s">
        <v>459</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443</v>
      </c>
      <c r="DH115" s="997"/>
      <c r="DI115" s="997"/>
      <c r="DJ115" s="997"/>
      <c r="DK115" s="998"/>
      <c r="DL115" s="999" t="s">
        <v>443</v>
      </c>
      <c r="DM115" s="997"/>
      <c r="DN115" s="997"/>
      <c r="DO115" s="997"/>
      <c r="DP115" s="998"/>
      <c r="DQ115" s="999" t="s">
        <v>130</v>
      </c>
      <c r="DR115" s="997"/>
      <c r="DS115" s="997"/>
      <c r="DT115" s="997"/>
      <c r="DU115" s="998"/>
      <c r="DV115" s="1000" t="s">
        <v>130</v>
      </c>
      <c r="DW115" s="1001"/>
      <c r="DX115" s="1001"/>
      <c r="DY115" s="1001"/>
      <c r="DZ115" s="1002"/>
    </row>
    <row r="116" spans="1:130" s="230" customFormat="1" ht="26.25" customHeight="1" x14ac:dyDescent="0.15">
      <c r="A116" s="994"/>
      <c r="B116" s="995"/>
      <c r="C116" s="1003" t="s">
        <v>460</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130</v>
      </c>
      <c r="AB116" s="997"/>
      <c r="AC116" s="997"/>
      <c r="AD116" s="997"/>
      <c r="AE116" s="998"/>
      <c r="AF116" s="999" t="s">
        <v>443</v>
      </c>
      <c r="AG116" s="997"/>
      <c r="AH116" s="997"/>
      <c r="AI116" s="997"/>
      <c r="AJ116" s="998"/>
      <c r="AK116" s="999" t="s">
        <v>130</v>
      </c>
      <c r="AL116" s="997"/>
      <c r="AM116" s="997"/>
      <c r="AN116" s="997"/>
      <c r="AO116" s="998"/>
      <c r="AP116" s="1000" t="s">
        <v>130</v>
      </c>
      <c r="AQ116" s="1001"/>
      <c r="AR116" s="1001"/>
      <c r="AS116" s="1001"/>
      <c r="AT116" s="1002"/>
      <c r="AU116" s="946"/>
      <c r="AV116" s="947"/>
      <c r="AW116" s="947"/>
      <c r="AX116" s="947"/>
      <c r="AY116" s="947"/>
      <c r="AZ116" s="1005" t="s">
        <v>461</v>
      </c>
      <c r="BA116" s="1006"/>
      <c r="BB116" s="1006"/>
      <c r="BC116" s="1006"/>
      <c r="BD116" s="1006"/>
      <c r="BE116" s="1006"/>
      <c r="BF116" s="1006"/>
      <c r="BG116" s="1006"/>
      <c r="BH116" s="1006"/>
      <c r="BI116" s="1006"/>
      <c r="BJ116" s="1006"/>
      <c r="BK116" s="1006"/>
      <c r="BL116" s="1006"/>
      <c r="BM116" s="1006"/>
      <c r="BN116" s="1006"/>
      <c r="BO116" s="1006"/>
      <c r="BP116" s="1007"/>
      <c r="BQ116" s="963" t="s">
        <v>443</v>
      </c>
      <c r="BR116" s="964"/>
      <c r="BS116" s="964"/>
      <c r="BT116" s="964"/>
      <c r="BU116" s="964"/>
      <c r="BV116" s="964" t="s">
        <v>443</v>
      </c>
      <c r="BW116" s="964"/>
      <c r="BX116" s="964"/>
      <c r="BY116" s="964"/>
      <c r="BZ116" s="964"/>
      <c r="CA116" s="964" t="s">
        <v>130</v>
      </c>
      <c r="CB116" s="964"/>
      <c r="CC116" s="964"/>
      <c r="CD116" s="964"/>
      <c r="CE116" s="964"/>
      <c r="CF116" s="958" t="s">
        <v>443</v>
      </c>
      <c r="CG116" s="959"/>
      <c r="CH116" s="959"/>
      <c r="CI116" s="959"/>
      <c r="CJ116" s="959"/>
      <c r="CK116" s="986"/>
      <c r="CL116" s="987"/>
      <c r="CM116" s="960" t="s">
        <v>462</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130</v>
      </c>
      <c r="DH116" s="997"/>
      <c r="DI116" s="997"/>
      <c r="DJ116" s="997"/>
      <c r="DK116" s="998"/>
      <c r="DL116" s="999" t="s">
        <v>130</v>
      </c>
      <c r="DM116" s="997"/>
      <c r="DN116" s="997"/>
      <c r="DO116" s="997"/>
      <c r="DP116" s="998"/>
      <c r="DQ116" s="999" t="s">
        <v>130</v>
      </c>
      <c r="DR116" s="997"/>
      <c r="DS116" s="997"/>
      <c r="DT116" s="997"/>
      <c r="DU116" s="998"/>
      <c r="DV116" s="1000" t="s">
        <v>130</v>
      </c>
      <c r="DW116" s="1001"/>
      <c r="DX116" s="1001"/>
      <c r="DY116" s="1001"/>
      <c r="DZ116" s="1002"/>
    </row>
    <row r="117" spans="1:130" s="230" customFormat="1" ht="26.25" customHeight="1" x14ac:dyDescent="0.15">
      <c r="A117" s="950" t="s">
        <v>190</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463</v>
      </c>
      <c r="Z117" s="932"/>
      <c r="AA117" s="1016">
        <v>12273609</v>
      </c>
      <c r="AB117" s="1017"/>
      <c r="AC117" s="1017"/>
      <c r="AD117" s="1017"/>
      <c r="AE117" s="1018"/>
      <c r="AF117" s="1019">
        <v>8737038</v>
      </c>
      <c r="AG117" s="1017"/>
      <c r="AH117" s="1017"/>
      <c r="AI117" s="1017"/>
      <c r="AJ117" s="1018"/>
      <c r="AK117" s="1019">
        <v>7539976</v>
      </c>
      <c r="AL117" s="1017"/>
      <c r="AM117" s="1017"/>
      <c r="AN117" s="1017"/>
      <c r="AO117" s="1018"/>
      <c r="AP117" s="1020"/>
      <c r="AQ117" s="1021"/>
      <c r="AR117" s="1021"/>
      <c r="AS117" s="1021"/>
      <c r="AT117" s="1022"/>
      <c r="AU117" s="946"/>
      <c r="AV117" s="947"/>
      <c r="AW117" s="947"/>
      <c r="AX117" s="947"/>
      <c r="AY117" s="947"/>
      <c r="AZ117" s="1012" t="s">
        <v>464</v>
      </c>
      <c r="BA117" s="1013"/>
      <c r="BB117" s="1013"/>
      <c r="BC117" s="1013"/>
      <c r="BD117" s="1013"/>
      <c r="BE117" s="1013"/>
      <c r="BF117" s="1013"/>
      <c r="BG117" s="1013"/>
      <c r="BH117" s="1013"/>
      <c r="BI117" s="1013"/>
      <c r="BJ117" s="1013"/>
      <c r="BK117" s="1013"/>
      <c r="BL117" s="1013"/>
      <c r="BM117" s="1013"/>
      <c r="BN117" s="1013"/>
      <c r="BO117" s="1013"/>
      <c r="BP117" s="1014"/>
      <c r="BQ117" s="963" t="s">
        <v>130</v>
      </c>
      <c r="BR117" s="964"/>
      <c r="BS117" s="964"/>
      <c r="BT117" s="964"/>
      <c r="BU117" s="964"/>
      <c r="BV117" s="964" t="s">
        <v>130</v>
      </c>
      <c r="BW117" s="964"/>
      <c r="BX117" s="964"/>
      <c r="BY117" s="964"/>
      <c r="BZ117" s="964"/>
      <c r="CA117" s="964" t="s">
        <v>130</v>
      </c>
      <c r="CB117" s="964"/>
      <c r="CC117" s="964"/>
      <c r="CD117" s="964"/>
      <c r="CE117" s="964"/>
      <c r="CF117" s="958" t="s">
        <v>443</v>
      </c>
      <c r="CG117" s="959"/>
      <c r="CH117" s="959"/>
      <c r="CI117" s="959"/>
      <c r="CJ117" s="959"/>
      <c r="CK117" s="986"/>
      <c r="CL117" s="987"/>
      <c r="CM117" s="960" t="s">
        <v>465</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130</v>
      </c>
      <c r="DH117" s="997"/>
      <c r="DI117" s="997"/>
      <c r="DJ117" s="997"/>
      <c r="DK117" s="998"/>
      <c r="DL117" s="999" t="s">
        <v>130</v>
      </c>
      <c r="DM117" s="997"/>
      <c r="DN117" s="997"/>
      <c r="DO117" s="997"/>
      <c r="DP117" s="998"/>
      <c r="DQ117" s="999" t="s">
        <v>130</v>
      </c>
      <c r="DR117" s="997"/>
      <c r="DS117" s="997"/>
      <c r="DT117" s="997"/>
      <c r="DU117" s="998"/>
      <c r="DV117" s="1000" t="s">
        <v>130</v>
      </c>
      <c r="DW117" s="1001"/>
      <c r="DX117" s="1001"/>
      <c r="DY117" s="1001"/>
      <c r="DZ117" s="1002"/>
    </row>
    <row r="118" spans="1:130" s="230" customFormat="1" ht="26.25" customHeight="1" x14ac:dyDescent="0.15">
      <c r="A118" s="950" t="s">
        <v>438</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435</v>
      </c>
      <c r="AB118" s="931"/>
      <c r="AC118" s="931"/>
      <c r="AD118" s="931"/>
      <c r="AE118" s="932"/>
      <c r="AF118" s="930" t="s">
        <v>436</v>
      </c>
      <c r="AG118" s="931"/>
      <c r="AH118" s="931"/>
      <c r="AI118" s="931"/>
      <c r="AJ118" s="932"/>
      <c r="AK118" s="930" t="s">
        <v>313</v>
      </c>
      <c r="AL118" s="931"/>
      <c r="AM118" s="931"/>
      <c r="AN118" s="931"/>
      <c r="AO118" s="932"/>
      <c r="AP118" s="1008" t="s">
        <v>437</v>
      </c>
      <c r="AQ118" s="1009"/>
      <c r="AR118" s="1009"/>
      <c r="AS118" s="1009"/>
      <c r="AT118" s="1010"/>
      <c r="AU118" s="946"/>
      <c r="AV118" s="947"/>
      <c r="AW118" s="947"/>
      <c r="AX118" s="947"/>
      <c r="AY118" s="947"/>
      <c r="AZ118" s="1011" t="s">
        <v>466</v>
      </c>
      <c r="BA118" s="1003"/>
      <c r="BB118" s="1003"/>
      <c r="BC118" s="1003"/>
      <c r="BD118" s="1003"/>
      <c r="BE118" s="1003"/>
      <c r="BF118" s="1003"/>
      <c r="BG118" s="1003"/>
      <c r="BH118" s="1003"/>
      <c r="BI118" s="1003"/>
      <c r="BJ118" s="1003"/>
      <c r="BK118" s="1003"/>
      <c r="BL118" s="1003"/>
      <c r="BM118" s="1003"/>
      <c r="BN118" s="1003"/>
      <c r="BO118" s="1003"/>
      <c r="BP118" s="1004"/>
      <c r="BQ118" s="1037" t="s">
        <v>130</v>
      </c>
      <c r="BR118" s="1038"/>
      <c r="BS118" s="1038"/>
      <c r="BT118" s="1038"/>
      <c r="BU118" s="1038"/>
      <c r="BV118" s="1038" t="s">
        <v>130</v>
      </c>
      <c r="BW118" s="1038"/>
      <c r="BX118" s="1038"/>
      <c r="BY118" s="1038"/>
      <c r="BZ118" s="1038"/>
      <c r="CA118" s="1038" t="s">
        <v>443</v>
      </c>
      <c r="CB118" s="1038"/>
      <c r="CC118" s="1038"/>
      <c r="CD118" s="1038"/>
      <c r="CE118" s="1038"/>
      <c r="CF118" s="958" t="s">
        <v>130</v>
      </c>
      <c r="CG118" s="959"/>
      <c r="CH118" s="959"/>
      <c r="CI118" s="959"/>
      <c r="CJ118" s="959"/>
      <c r="CK118" s="986"/>
      <c r="CL118" s="987"/>
      <c r="CM118" s="960" t="s">
        <v>467</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130</v>
      </c>
      <c r="DH118" s="997"/>
      <c r="DI118" s="997"/>
      <c r="DJ118" s="997"/>
      <c r="DK118" s="998"/>
      <c r="DL118" s="999" t="s">
        <v>130</v>
      </c>
      <c r="DM118" s="997"/>
      <c r="DN118" s="997"/>
      <c r="DO118" s="997"/>
      <c r="DP118" s="998"/>
      <c r="DQ118" s="999" t="s">
        <v>130</v>
      </c>
      <c r="DR118" s="997"/>
      <c r="DS118" s="997"/>
      <c r="DT118" s="997"/>
      <c r="DU118" s="998"/>
      <c r="DV118" s="1000" t="s">
        <v>130</v>
      </c>
      <c r="DW118" s="1001"/>
      <c r="DX118" s="1001"/>
      <c r="DY118" s="1001"/>
      <c r="DZ118" s="1002"/>
    </row>
    <row r="119" spans="1:130" s="230" customFormat="1" ht="26.25" customHeight="1" x14ac:dyDescent="0.15">
      <c r="A119" s="1094" t="s">
        <v>441</v>
      </c>
      <c r="B119" s="985"/>
      <c r="C119" s="967"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443</v>
      </c>
      <c r="AG119" s="938"/>
      <c r="AH119" s="938"/>
      <c r="AI119" s="938"/>
      <c r="AJ119" s="939"/>
      <c r="AK119" s="940" t="s">
        <v>130</v>
      </c>
      <c r="AL119" s="938"/>
      <c r="AM119" s="938"/>
      <c r="AN119" s="938"/>
      <c r="AO119" s="939"/>
      <c r="AP119" s="941" t="s">
        <v>130</v>
      </c>
      <c r="AQ119" s="942"/>
      <c r="AR119" s="942"/>
      <c r="AS119" s="942"/>
      <c r="AT119" s="943"/>
      <c r="AU119" s="948"/>
      <c r="AV119" s="949"/>
      <c r="AW119" s="949"/>
      <c r="AX119" s="949"/>
      <c r="AY119" s="949"/>
      <c r="AZ119" s="251" t="s">
        <v>190</v>
      </c>
      <c r="BA119" s="251"/>
      <c r="BB119" s="251"/>
      <c r="BC119" s="251"/>
      <c r="BD119" s="251"/>
      <c r="BE119" s="251"/>
      <c r="BF119" s="251"/>
      <c r="BG119" s="251"/>
      <c r="BH119" s="251"/>
      <c r="BI119" s="251"/>
      <c r="BJ119" s="251"/>
      <c r="BK119" s="251"/>
      <c r="BL119" s="251"/>
      <c r="BM119" s="251"/>
      <c r="BN119" s="251"/>
      <c r="BO119" s="1015" t="s">
        <v>468</v>
      </c>
      <c r="BP119" s="1043"/>
      <c r="BQ119" s="1037">
        <v>90044941</v>
      </c>
      <c r="BR119" s="1038"/>
      <c r="BS119" s="1038"/>
      <c r="BT119" s="1038"/>
      <c r="BU119" s="1038"/>
      <c r="BV119" s="1038">
        <v>88039356</v>
      </c>
      <c r="BW119" s="1038"/>
      <c r="BX119" s="1038"/>
      <c r="BY119" s="1038"/>
      <c r="BZ119" s="1038"/>
      <c r="CA119" s="1038">
        <v>87469759</v>
      </c>
      <c r="CB119" s="1038"/>
      <c r="CC119" s="1038"/>
      <c r="CD119" s="1038"/>
      <c r="CE119" s="1038"/>
      <c r="CF119" s="1039"/>
      <c r="CG119" s="1040"/>
      <c r="CH119" s="1040"/>
      <c r="CI119" s="1040"/>
      <c r="CJ119" s="1041"/>
      <c r="CK119" s="988"/>
      <c r="CL119" s="989"/>
      <c r="CM119" s="1011" t="s">
        <v>469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130</v>
      </c>
      <c r="DH119" s="1024"/>
      <c r="DI119" s="1024"/>
      <c r="DJ119" s="1024"/>
      <c r="DK119" s="1025"/>
      <c r="DL119" s="1023" t="s">
        <v>130</v>
      </c>
      <c r="DM119" s="1024"/>
      <c r="DN119" s="1024"/>
      <c r="DO119" s="1024"/>
      <c r="DP119" s="1025"/>
      <c r="DQ119" s="1023" t="s">
        <v>130</v>
      </c>
      <c r="DR119" s="1024"/>
      <c r="DS119" s="1024"/>
      <c r="DT119" s="1024"/>
      <c r="DU119" s="1025"/>
      <c r="DV119" s="1026" t="s">
        <v>130</v>
      </c>
      <c r="DW119" s="1027"/>
      <c r="DX119" s="1027"/>
      <c r="DY119" s="1027"/>
      <c r="DZ119" s="1028"/>
    </row>
    <row r="120" spans="1:130" s="230" customFormat="1" ht="26.25" customHeight="1" x14ac:dyDescent="0.15">
      <c r="A120" s="1095"/>
      <c r="B120" s="987"/>
      <c r="C120" s="960" t="s">
        <v>446</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130</v>
      </c>
      <c r="AB120" s="997"/>
      <c r="AC120" s="997"/>
      <c r="AD120" s="997"/>
      <c r="AE120" s="998"/>
      <c r="AF120" s="999" t="s">
        <v>130</v>
      </c>
      <c r="AG120" s="997"/>
      <c r="AH120" s="997"/>
      <c r="AI120" s="997"/>
      <c r="AJ120" s="998"/>
      <c r="AK120" s="999" t="s">
        <v>130</v>
      </c>
      <c r="AL120" s="997"/>
      <c r="AM120" s="997"/>
      <c r="AN120" s="997"/>
      <c r="AO120" s="998"/>
      <c r="AP120" s="1000" t="s">
        <v>130</v>
      </c>
      <c r="AQ120" s="1001"/>
      <c r="AR120" s="1001"/>
      <c r="AS120" s="1001"/>
      <c r="AT120" s="1002"/>
      <c r="AU120" s="1029" t="s">
        <v>470</v>
      </c>
      <c r="AV120" s="1030"/>
      <c r="AW120" s="1030"/>
      <c r="AX120" s="1030"/>
      <c r="AY120" s="1031"/>
      <c r="AZ120" s="967" t="s">
        <v>471</v>
      </c>
      <c r="BA120" s="935"/>
      <c r="BB120" s="935"/>
      <c r="BC120" s="935"/>
      <c r="BD120" s="935"/>
      <c r="BE120" s="935"/>
      <c r="BF120" s="935"/>
      <c r="BG120" s="935"/>
      <c r="BH120" s="935"/>
      <c r="BI120" s="935"/>
      <c r="BJ120" s="935"/>
      <c r="BK120" s="935"/>
      <c r="BL120" s="935"/>
      <c r="BM120" s="935"/>
      <c r="BN120" s="935"/>
      <c r="BO120" s="935"/>
      <c r="BP120" s="936"/>
      <c r="BQ120" s="968">
        <v>16304912</v>
      </c>
      <c r="BR120" s="969"/>
      <c r="BS120" s="969"/>
      <c r="BT120" s="969"/>
      <c r="BU120" s="969"/>
      <c r="BV120" s="969">
        <v>21077536</v>
      </c>
      <c r="BW120" s="969"/>
      <c r="BX120" s="969"/>
      <c r="BY120" s="969"/>
      <c r="BZ120" s="969"/>
      <c r="CA120" s="969">
        <v>22119265</v>
      </c>
      <c r="CB120" s="969"/>
      <c r="CC120" s="969"/>
      <c r="CD120" s="969"/>
      <c r="CE120" s="969"/>
      <c r="CF120" s="982">
        <v>63.3</v>
      </c>
      <c r="CG120" s="983"/>
      <c r="CH120" s="983"/>
      <c r="CI120" s="983"/>
      <c r="CJ120" s="983"/>
      <c r="CK120" s="1044" t="s">
        <v>472</v>
      </c>
      <c r="CL120" s="1045"/>
      <c r="CM120" s="1045"/>
      <c r="CN120" s="1045"/>
      <c r="CO120" s="1046"/>
      <c r="CP120" s="1052" t="s">
        <v>473</v>
      </c>
      <c r="CQ120" s="1053"/>
      <c r="CR120" s="1053"/>
      <c r="CS120" s="1053"/>
      <c r="CT120" s="1053"/>
      <c r="CU120" s="1053"/>
      <c r="CV120" s="1053"/>
      <c r="CW120" s="1053"/>
      <c r="CX120" s="1053"/>
      <c r="CY120" s="1053"/>
      <c r="CZ120" s="1053"/>
      <c r="DA120" s="1053"/>
      <c r="DB120" s="1053"/>
      <c r="DC120" s="1053"/>
      <c r="DD120" s="1053"/>
      <c r="DE120" s="1053"/>
      <c r="DF120" s="1054"/>
      <c r="DG120" s="968">
        <v>33696068</v>
      </c>
      <c r="DH120" s="969"/>
      <c r="DI120" s="969"/>
      <c r="DJ120" s="969"/>
      <c r="DK120" s="969"/>
      <c r="DL120" s="969">
        <v>30720233</v>
      </c>
      <c r="DM120" s="969"/>
      <c r="DN120" s="969"/>
      <c r="DO120" s="969"/>
      <c r="DP120" s="969"/>
      <c r="DQ120" s="969">
        <v>29655563</v>
      </c>
      <c r="DR120" s="969"/>
      <c r="DS120" s="969"/>
      <c r="DT120" s="969"/>
      <c r="DU120" s="969"/>
      <c r="DV120" s="970">
        <v>84.9</v>
      </c>
      <c r="DW120" s="970"/>
      <c r="DX120" s="970"/>
      <c r="DY120" s="970"/>
      <c r="DZ120" s="971"/>
    </row>
    <row r="121" spans="1:130" s="230" customFormat="1" ht="26.25" customHeight="1" x14ac:dyDescent="0.15">
      <c r="A121" s="1095"/>
      <c r="B121" s="987"/>
      <c r="C121" s="1012" t="s">
        <v>474</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130</v>
      </c>
      <c r="AB121" s="997"/>
      <c r="AC121" s="997"/>
      <c r="AD121" s="997"/>
      <c r="AE121" s="998"/>
      <c r="AF121" s="999" t="s">
        <v>130</v>
      </c>
      <c r="AG121" s="997"/>
      <c r="AH121" s="997"/>
      <c r="AI121" s="997"/>
      <c r="AJ121" s="998"/>
      <c r="AK121" s="999" t="s">
        <v>130</v>
      </c>
      <c r="AL121" s="997"/>
      <c r="AM121" s="997"/>
      <c r="AN121" s="997"/>
      <c r="AO121" s="998"/>
      <c r="AP121" s="1000" t="s">
        <v>130</v>
      </c>
      <c r="AQ121" s="1001"/>
      <c r="AR121" s="1001"/>
      <c r="AS121" s="1001"/>
      <c r="AT121" s="1002"/>
      <c r="AU121" s="1032"/>
      <c r="AV121" s="1033"/>
      <c r="AW121" s="1033"/>
      <c r="AX121" s="1033"/>
      <c r="AY121" s="1034"/>
      <c r="AZ121" s="960" t="s">
        <v>475</v>
      </c>
      <c r="BA121" s="961"/>
      <c r="BB121" s="961"/>
      <c r="BC121" s="961"/>
      <c r="BD121" s="961"/>
      <c r="BE121" s="961"/>
      <c r="BF121" s="961"/>
      <c r="BG121" s="961"/>
      <c r="BH121" s="961"/>
      <c r="BI121" s="961"/>
      <c r="BJ121" s="961"/>
      <c r="BK121" s="961"/>
      <c r="BL121" s="961"/>
      <c r="BM121" s="961"/>
      <c r="BN121" s="961"/>
      <c r="BO121" s="961"/>
      <c r="BP121" s="962"/>
      <c r="BQ121" s="963">
        <v>12911582</v>
      </c>
      <c r="BR121" s="964"/>
      <c r="BS121" s="964"/>
      <c r="BT121" s="964"/>
      <c r="BU121" s="964"/>
      <c r="BV121" s="964">
        <v>11407412</v>
      </c>
      <c r="BW121" s="964"/>
      <c r="BX121" s="964"/>
      <c r="BY121" s="964"/>
      <c r="BZ121" s="964"/>
      <c r="CA121" s="964">
        <v>10777613</v>
      </c>
      <c r="CB121" s="964"/>
      <c r="CC121" s="964"/>
      <c r="CD121" s="964"/>
      <c r="CE121" s="964"/>
      <c r="CF121" s="958">
        <v>30.9</v>
      </c>
      <c r="CG121" s="959"/>
      <c r="CH121" s="959"/>
      <c r="CI121" s="959"/>
      <c r="CJ121" s="959"/>
      <c r="CK121" s="1047"/>
      <c r="CL121" s="1048"/>
      <c r="CM121" s="1048"/>
      <c r="CN121" s="1048"/>
      <c r="CO121" s="1049"/>
      <c r="CP121" s="1057" t="s">
        <v>476</v>
      </c>
      <c r="CQ121" s="1058"/>
      <c r="CR121" s="1058"/>
      <c r="CS121" s="1058"/>
      <c r="CT121" s="1058"/>
      <c r="CU121" s="1058"/>
      <c r="CV121" s="1058"/>
      <c r="CW121" s="1058"/>
      <c r="CX121" s="1058"/>
      <c r="CY121" s="1058"/>
      <c r="CZ121" s="1058"/>
      <c r="DA121" s="1058"/>
      <c r="DB121" s="1058"/>
      <c r="DC121" s="1058"/>
      <c r="DD121" s="1058"/>
      <c r="DE121" s="1058"/>
      <c r="DF121" s="1059"/>
      <c r="DG121" s="963">
        <v>564142</v>
      </c>
      <c r="DH121" s="964"/>
      <c r="DI121" s="964"/>
      <c r="DJ121" s="964"/>
      <c r="DK121" s="964"/>
      <c r="DL121" s="964">
        <v>524615</v>
      </c>
      <c r="DM121" s="964"/>
      <c r="DN121" s="964"/>
      <c r="DO121" s="964"/>
      <c r="DP121" s="964"/>
      <c r="DQ121" s="964">
        <v>493710</v>
      </c>
      <c r="DR121" s="964"/>
      <c r="DS121" s="964"/>
      <c r="DT121" s="964"/>
      <c r="DU121" s="964"/>
      <c r="DV121" s="965">
        <v>1.4</v>
      </c>
      <c r="DW121" s="965"/>
      <c r="DX121" s="965"/>
      <c r="DY121" s="965"/>
      <c r="DZ121" s="966"/>
    </row>
    <row r="122" spans="1:130" s="230" customFormat="1" ht="26.25" customHeight="1" x14ac:dyDescent="0.15">
      <c r="A122" s="1095"/>
      <c r="B122" s="987"/>
      <c r="C122" s="960" t="s">
        <v>456</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130</v>
      </c>
      <c r="AB122" s="997"/>
      <c r="AC122" s="997"/>
      <c r="AD122" s="997"/>
      <c r="AE122" s="998"/>
      <c r="AF122" s="999" t="s">
        <v>130</v>
      </c>
      <c r="AG122" s="997"/>
      <c r="AH122" s="997"/>
      <c r="AI122" s="997"/>
      <c r="AJ122" s="998"/>
      <c r="AK122" s="999" t="s">
        <v>130</v>
      </c>
      <c r="AL122" s="997"/>
      <c r="AM122" s="997"/>
      <c r="AN122" s="997"/>
      <c r="AO122" s="998"/>
      <c r="AP122" s="1000" t="s">
        <v>130</v>
      </c>
      <c r="AQ122" s="1001"/>
      <c r="AR122" s="1001"/>
      <c r="AS122" s="1001"/>
      <c r="AT122" s="1002"/>
      <c r="AU122" s="1032"/>
      <c r="AV122" s="1033"/>
      <c r="AW122" s="1033"/>
      <c r="AX122" s="1033"/>
      <c r="AY122" s="1034"/>
      <c r="AZ122" s="1011" t="s">
        <v>477</v>
      </c>
      <c r="BA122" s="1003"/>
      <c r="BB122" s="1003"/>
      <c r="BC122" s="1003"/>
      <c r="BD122" s="1003"/>
      <c r="BE122" s="1003"/>
      <c r="BF122" s="1003"/>
      <c r="BG122" s="1003"/>
      <c r="BH122" s="1003"/>
      <c r="BI122" s="1003"/>
      <c r="BJ122" s="1003"/>
      <c r="BK122" s="1003"/>
      <c r="BL122" s="1003"/>
      <c r="BM122" s="1003"/>
      <c r="BN122" s="1003"/>
      <c r="BO122" s="1003"/>
      <c r="BP122" s="1004"/>
      <c r="BQ122" s="1037">
        <v>68287251</v>
      </c>
      <c r="BR122" s="1038"/>
      <c r="BS122" s="1038"/>
      <c r="BT122" s="1038"/>
      <c r="BU122" s="1038"/>
      <c r="BV122" s="1038">
        <v>66829902</v>
      </c>
      <c r="BW122" s="1038"/>
      <c r="BX122" s="1038"/>
      <c r="BY122" s="1038"/>
      <c r="BZ122" s="1038"/>
      <c r="CA122" s="1038">
        <v>65277408</v>
      </c>
      <c r="CB122" s="1038"/>
      <c r="CC122" s="1038"/>
      <c r="CD122" s="1038"/>
      <c r="CE122" s="1038"/>
      <c r="CF122" s="1055">
        <v>186.9</v>
      </c>
      <c r="CG122" s="1056"/>
      <c r="CH122" s="1056"/>
      <c r="CI122" s="1056"/>
      <c r="CJ122" s="1056"/>
      <c r="CK122" s="1047"/>
      <c r="CL122" s="1048"/>
      <c r="CM122" s="1048"/>
      <c r="CN122" s="1048"/>
      <c r="CO122" s="1049"/>
      <c r="CP122" s="1057" t="s">
        <v>478</v>
      </c>
      <c r="CQ122" s="1058"/>
      <c r="CR122" s="1058"/>
      <c r="CS122" s="1058"/>
      <c r="CT122" s="1058"/>
      <c r="CU122" s="1058"/>
      <c r="CV122" s="1058"/>
      <c r="CW122" s="1058"/>
      <c r="CX122" s="1058"/>
      <c r="CY122" s="1058"/>
      <c r="CZ122" s="1058"/>
      <c r="DA122" s="1058"/>
      <c r="DB122" s="1058"/>
      <c r="DC122" s="1058"/>
      <c r="DD122" s="1058"/>
      <c r="DE122" s="1058"/>
      <c r="DF122" s="1059"/>
      <c r="DG122" s="963">
        <v>276410</v>
      </c>
      <c r="DH122" s="964"/>
      <c r="DI122" s="964"/>
      <c r="DJ122" s="964"/>
      <c r="DK122" s="964"/>
      <c r="DL122" s="964">
        <v>246173</v>
      </c>
      <c r="DM122" s="964"/>
      <c r="DN122" s="964"/>
      <c r="DO122" s="964"/>
      <c r="DP122" s="964"/>
      <c r="DQ122" s="964">
        <v>203723</v>
      </c>
      <c r="DR122" s="964"/>
      <c r="DS122" s="964"/>
      <c r="DT122" s="964"/>
      <c r="DU122" s="964"/>
      <c r="DV122" s="965">
        <v>0.6</v>
      </c>
      <c r="DW122" s="965"/>
      <c r="DX122" s="965"/>
      <c r="DY122" s="965"/>
      <c r="DZ122" s="966"/>
    </row>
    <row r="123" spans="1:130" s="230" customFormat="1" ht="26.25" customHeight="1" x14ac:dyDescent="0.15">
      <c r="A123" s="1095"/>
      <c r="B123" s="987"/>
      <c r="C123" s="960" t="s">
        <v>462</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130</v>
      </c>
      <c r="AB123" s="997"/>
      <c r="AC123" s="997"/>
      <c r="AD123" s="997"/>
      <c r="AE123" s="998"/>
      <c r="AF123" s="999" t="s">
        <v>130</v>
      </c>
      <c r="AG123" s="997"/>
      <c r="AH123" s="997"/>
      <c r="AI123" s="997"/>
      <c r="AJ123" s="998"/>
      <c r="AK123" s="999" t="s">
        <v>130</v>
      </c>
      <c r="AL123" s="997"/>
      <c r="AM123" s="997"/>
      <c r="AN123" s="997"/>
      <c r="AO123" s="998"/>
      <c r="AP123" s="1000" t="s">
        <v>130</v>
      </c>
      <c r="AQ123" s="1001"/>
      <c r="AR123" s="1001"/>
      <c r="AS123" s="1001"/>
      <c r="AT123" s="1002"/>
      <c r="AU123" s="1035"/>
      <c r="AV123" s="1036"/>
      <c r="AW123" s="1036"/>
      <c r="AX123" s="1036"/>
      <c r="AY123" s="1036"/>
      <c r="AZ123" s="251" t="s">
        <v>190</v>
      </c>
      <c r="BA123" s="251"/>
      <c r="BB123" s="251"/>
      <c r="BC123" s="251"/>
      <c r="BD123" s="251"/>
      <c r="BE123" s="251"/>
      <c r="BF123" s="251"/>
      <c r="BG123" s="251"/>
      <c r="BH123" s="251"/>
      <c r="BI123" s="251"/>
      <c r="BJ123" s="251"/>
      <c r="BK123" s="251"/>
      <c r="BL123" s="251"/>
      <c r="BM123" s="251"/>
      <c r="BN123" s="251"/>
      <c r="BO123" s="1015" t="s">
        <v>479</v>
      </c>
      <c r="BP123" s="1043"/>
      <c r="BQ123" s="1101">
        <v>97503745</v>
      </c>
      <c r="BR123" s="1102"/>
      <c r="BS123" s="1102"/>
      <c r="BT123" s="1102"/>
      <c r="BU123" s="1102"/>
      <c r="BV123" s="1102">
        <v>99314850</v>
      </c>
      <c r="BW123" s="1102"/>
      <c r="BX123" s="1102"/>
      <c r="BY123" s="1102"/>
      <c r="BZ123" s="1102"/>
      <c r="CA123" s="1102">
        <v>98174286</v>
      </c>
      <c r="CB123" s="1102"/>
      <c r="CC123" s="1102"/>
      <c r="CD123" s="1102"/>
      <c r="CE123" s="1102"/>
      <c r="CF123" s="1039"/>
      <c r="CG123" s="1040"/>
      <c r="CH123" s="1040"/>
      <c r="CI123" s="1040"/>
      <c r="CJ123" s="1041"/>
      <c r="CK123" s="1047"/>
      <c r="CL123" s="1048"/>
      <c r="CM123" s="1048"/>
      <c r="CN123" s="1048"/>
      <c r="CO123" s="1049"/>
      <c r="CP123" s="1057" t="s">
        <v>480</v>
      </c>
      <c r="CQ123" s="1058"/>
      <c r="CR123" s="1058"/>
      <c r="CS123" s="1058"/>
      <c r="CT123" s="1058"/>
      <c r="CU123" s="1058"/>
      <c r="CV123" s="1058"/>
      <c r="CW123" s="1058"/>
      <c r="CX123" s="1058"/>
      <c r="CY123" s="1058"/>
      <c r="CZ123" s="1058"/>
      <c r="DA123" s="1058"/>
      <c r="DB123" s="1058"/>
      <c r="DC123" s="1058"/>
      <c r="DD123" s="1058"/>
      <c r="DE123" s="1058"/>
      <c r="DF123" s="1059"/>
      <c r="DG123" s="996">
        <v>181132</v>
      </c>
      <c r="DH123" s="997"/>
      <c r="DI123" s="997"/>
      <c r="DJ123" s="997"/>
      <c r="DK123" s="998"/>
      <c r="DL123" s="999">
        <v>157024</v>
      </c>
      <c r="DM123" s="997"/>
      <c r="DN123" s="997"/>
      <c r="DO123" s="997"/>
      <c r="DP123" s="998"/>
      <c r="DQ123" s="999">
        <v>132959</v>
      </c>
      <c r="DR123" s="997"/>
      <c r="DS123" s="997"/>
      <c r="DT123" s="997"/>
      <c r="DU123" s="998"/>
      <c r="DV123" s="1000">
        <v>0.4</v>
      </c>
      <c r="DW123" s="1001"/>
      <c r="DX123" s="1001"/>
      <c r="DY123" s="1001"/>
      <c r="DZ123" s="1002"/>
    </row>
    <row r="124" spans="1:130" s="230" customFormat="1" ht="26.25" customHeight="1" thickBot="1" x14ac:dyDescent="0.2">
      <c r="A124" s="1095"/>
      <c r="B124" s="987"/>
      <c r="C124" s="960" t="s">
        <v>465</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130</v>
      </c>
      <c r="AB124" s="997"/>
      <c r="AC124" s="997"/>
      <c r="AD124" s="997"/>
      <c r="AE124" s="998"/>
      <c r="AF124" s="999" t="s">
        <v>130</v>
      </c>
      <c r="AG124" s="997"/>
      <c r="AH124" s="997"/>
      <c r="AI124" s="997"/>
      <c r="AJ124" s="998"/>
      <c r="AK124" s="999" t="s">
        <v>130</v>
      </c>
      <c r="AL124" s="997"/>
      <c r="AM124" s="997"/>
      <c r="AN124" s="997"/>
      <c r="AO124" s="998"/>
      <c r="AP124" s="1000" t="s">
        <v>130</v>
      </c>
      <c r="AQ124" s="1001"/>
      <c r="AR124" s="1001"/>
      <c r="AS124" s="1001"/>
      <c r="AT124" s="1002"/>
      <c r="AU124" s="1097" t="s">
        <v>481</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130</v>
      </c>
      <c r="BR124" s="1065"/>
      <c r="BS124" s="1065"/>
      <c r="BT124" s="1065"/>
      <c r="BU124" s="1065"/>
      <c r="BV124" s="1065" t="s">
        <v>130</v>
      </c>
      <c r="BW124" s="1065"/>
      <c r="BX124" s="1065"/>
      <c r="BY124" s="1065"/>
      <c r="BZ124" s="1065"/>
      <c r="CA124" s="1065" t="s">
        <v>130</v>
      </c>
      <c r="CB124" s="1065"/>
      <c r="CC124" s="1065"/>
      <c r="CD124" s="1065"/>
      <c r="CE124" s="1065"/>
      <c r="CF124" s="1066"/>
      <c r="CG124" s="1067"/>
      <c r="CH124" s="1067"/>
      <c r="CI124" s="1067"/>
      <c r="CJ124" s="1068"/>
      <c r="CK124" s="1050"/>
      <c r="CL124" s="1050"/>
      <c r="CM124" s="1050"/>
      <c r="CN124" s="1050"/>
      <c r="CO124" s="1051"/>
      <c r="CP124" s="1057" t="s">
        <v>482</v>
      </c>
      <c r="CQ124" s="1058"/>
      <c r="CR124" s="1058"/>
      <c r="CS124" s="1058"/>
      <c r="CT124" s="1058"/>
      <c r="CU124" s="1058"/>
      <c r="CV124" s="1058"/>
      <c r="CW124" s="1058"/>
      <c r="CX124" s="1058"/>
      <c r="CY124" s="1058"/>
      <c r="CZ124" s="1058"/>
      <c r="DA124" s="1058"/>
      <c r="DB124" s="1058"/>
      <c r="DC124" s="1058"/>
      <c r="DD124" s="1058"/>
      <c r="DE124" s="1058"/>
      <c r="DF124" s="1059"/>
      <c r="DG124" s="1042">
        <v>782340</v>
      </c>
      <c r="DH124" s="1024"/>
      <c r="DI124" s="1024"/>
      <c r="DJ124" s="1024"/>
      <c r="DK124" s="1025"/>
      <c r="DL124" s="1023">
        <v>325676</v>
      </c>
      <c r="DM124" s="1024"/>
      <c r="DN124" s="1024"/>
      <c r="DO124" s="1024"/>
      <c r="DP124" s="1025"/>
      <c r="DQ124" s="1023">
        <v>29561</v>
      </c>
      <c r="DR124" s="1024"/>
      <c r="DS124" s="1024"/>
      <c r="DT124" s="1024"/>
      <c r="DU124" s="1025"/>
      <c r="DV124" s="1026">
        <v>0.1</v>
      </c>
      <c r="DW124" s="1027"/>
      <c r="DX124" s="1027"/>
      <c r="DY124" s="1027"/>
      <c r="DZ124" s="1028"/>
    </row>
    <row r="125" spans="1:130" s="230" customFormat="1" ht="26.25" customHeight="1" x14ac:dyDescent="0.15">
      <c r="A125" s="1095"/>
      <c r="B125" s="987"/>
      <c r="C125" s="960" t="s">
        <v>467</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130</v>
      </c>
      <c r="AB125" s="997"/>
      <c r="AC125" s="997"/>
      <c r="AD125" s="997"/>
      <c r="AE125" s="998"/>
      <c r="AF125" s="999" t="s">
        <v>130</v>
      </c>
      <c r="AG125" s="997"/>
      <c r="AH125" s="997"/>
      <c r="AI125" s="997"/>
      <c r="AJ125" s="998"/>
      <c r="AK125" s="999" t="s">
        <v>130</v>
      </c>
      <c r="AL125" s="997"/>
      <c r="AM125" s="997"/>
      <c r="AN125" s="997"/>
      <c r="AO125" s="998"/>
      <c r="AP125" s="1000" t="s">
        <v>130</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483</v>
      </c>
      <c r="CL125" s="1045"/>
      <c r="CM125" s="1045"/>
      <c r="CN125" s="1045"/>
      <c r="CO125" s="1046"/>
      <c r="CP125" s="967" t="s">
        <v>484</v>
      </c>
      <c r="CQ125" s="935"/>
      <c r="CR125" s="935"/>
      <c r="CS125" s="935"/>
      <c r="CT125" s="935"/>
      <c r="CU125" s="935"/>
      <c r="CV125" s="935"/>
      <c r="CW125" s="935"/>
      <c r="CX125" s="935"/>
      <c r="CY125" s="935"/>
      <c r="CZ125" s="935"/>
      <c r="DA125" s="935"/>
      <c r="DB125" s="935"/>
      <c r="DC125" s="935"/>
      <c r="DD125" s="935"/>
      <c r="DE125" s="935"/>
      <c r="DF125" s="936"/>
      <c r="DG125" s="968" t="s">
        <v>130</v>
      </c>
      <c r="DH125" s="969"/>
      <c r="DI125" s="969"/>
      <c r="DJ125" s="969"/>
      <c r="DK125" s="969"/>
      <c r="DL125" s="969" t="s">
        <v>130</v>
      </c>
      <c r="DM125" s="969"/>
      <c r="DN125" s="969"/>
      <c r="DO125" s="969"/>
      <c r="DP125" s="969"/>
      <c r="DQ125" s="969" t="s">
        <v>130</v>
      </c>
      <c r="DR125" s="969"/>
      <c r="DS125" s="969"/>
      <c r="DT125" s="969"/>
      <c r="DU125" s="969"/>
      <c r="DV125" s="970" t="s">
        <v>130</v>
      </c>
      <c r="DW125" s="970"/>
      <c r="DX125" s="970"/>
      <c r="DY125" s="970"/>
      <c r="DZ125" s="971"/>
    </row>
    <row r="126" spans="1:130" s="230" customFormat="1" ht="26.25" customHeight="1" thickBot="1" x14ac:dyDescent="0.2">
      <c r="A126" s="1095"/>
      <c r="B126" s="987"/>
      <c r="C126" s="960" t="s">
        <v>469</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130</v>
      </c>
      <c r="AB126" s="997"/>
      <c r="AC126" s="997"/>
      <c r="AD126" s="997"/>
      <c r="AE126" s="998"/>
      <c r="AF126" s="999" t="s">
        <v>443</v>
      </c>
      <c r="AG126" s="997"/>
      <c r="AH126" s="997"/>
      <c r="AI126" s="997"/>
      <c r="AJ126" s="998"/>
      <c r="AK126" s="999" t="s">
        <v>130</v>
      </c>
      <c r="AL126" s="997"/>
      <c r="AM126" s="997"/>
      <c r="AN126" s="997"/>
      <c r="AO126" s="998"/>
      <c r="AP126" s="1000" t="s">
        <v>130</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485</v>
      </c>
      <c r="CQ126" s="961"/>
      <c r="CR126" s="961"/>
      <c r="CS126" s="961"/>
      <c r="CT126" s="961"/>
      <c r="CU126" s="961"/>
      <c r="CV126" s="961"/>
      <c r="CW126" s="961"/>
      <c r="CX126" s="961"/>
      <c r="CY126" s="961"/>
      <c r="CZ126" s="961"/>
      <c r="DA126" s="961"/>
      <c r="DB126" s="961"/>
      <c r="DC126" s="961"/>
      <c r="DD126" s="961"/>
      <c r="DE126" s="961"/>
      <c r="DF126" s="962"/>
      <c r="DG126" s="963" t="s">
        <v>130</v>
      </c>
      <c r="DH126" s="964"/>
      <c r="DI126" s="964"/>
      <c r="DJ126" s="964"/>
      <c r="DK126" s="964"/>
      <c r="DL126" s="964" t="s">
        <v>443</v>
      </c>
      <c r="DM126" s="964"/>
      <c r="DN126" s="964"/>
      <c r="DO126" s="964"/>
      <c r="DP126" s="964"/>
      <c r="DQ126" s="964" t="s">
        <v>130</v>
      </c>
      <c r="DR126" s="964"/>
      <c r="DS126" s="964"/>
      <c r="DT126" s="964"/>
      <c r="DU126" s="964"/>
      <c r="DV126" s="965" t="s">
        <v>130</v>
      </c>
      <c r="DW126" s="965"/>
      <c r="DX126" s="965"/>
      <c r="DY126" s="965"/>
      <c r="DZ126" s="966"/>
    </row>
    <row r="127" spans="1:130" s="230" customFormat="1" ht="26.25" customHeight="1" x14ac:dyDescent="0.15">
      <c r="A127" s="1096"/>
      <c r="B127" s="989"/>
      <c r="C127" s="1011" t="s">
        <v>486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130</v>
      </c>
      <c r="AB127" s="997"/>
      <c r="AC127" s="997"/>
      <c r="AD127" s="997"/>
      <c r="AE127" s="998"/>
      <c r="AF127" s="999" t="s">
        <v>130</v>
      </c>
      <c r="AG127" s="997"/>
      <c r="AH127" s="997"/>
      <c r="AI127" s="997"/>
      <c r="AJ127" s="998"/>
      <c r="AK127" s="999" t="s">
        <v>130</v>
      </c>
      <c r="AL127" s="997"/>
      <c r="AM127" s="997"/>
      <c r="AN127" s="997"/>
      <c r="AO127" s="998"/>
      <c r="AP127" s="1000" t="s">
        <v>130</v>
      </c>
      <c r="AQ127" s="1001"/>
      <c r="AR127" s="1001"/>
      <c r="AS127" s="1001"/>
      <c r="AT127" s="1002"/>
      <c r="AU127" s="232"/>
      <c r="AV127" s="232"/>
      <c r="AW127" s="232"/>
      <c r="AX127" s="1069" t="s">
        <v>487</v>
      </c>
      <c r="AY127" s="1070"/>
      <c r="AZ127" s="1070"/>
      <c r="BA127" s="1070"/>
      <c r="BB127" s="1070"/>
      <c r="BC127" s="1070"/>
      <c r="BD127" s="1070"/>
      <c r="BE127" s="1071"/>
      <c r="BF127" s="1072" t="s">
        <v>488</v>
      </c>
      <c r="BG127" s="1070"/>
      <c r="BH127" s="1070"/>
      <c r="BI127" s="1070"/>
      <c r="BJ127" s="1070"/>
      <c r="BK127" s="1070"/>
      <c r="BL127" s="1071"/>
      <c r="BM127" s="1072" t="s">
        <v>489</v>
      </c>
      <c r="BN127" s="1070"/>
      <c r="BO127" s="1070"/>
      <c r="BP127" s="1070"/>
      <c r="BQ127" s="1070"/>
      <c r="BR127" s="1070"/>
      <c r="BS127" s="1071"/>
      <c r="BT127" s="1072" t="s">
        <v>490</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491</v>
      </c>
      <c r="CQ127" s="961"/>
      <c r="CR127" s="961"/>
      <c r="CS127" s="961"/>
      <c r="CT127" s="961"/>
      <c r="CU127" s="961"/>
      <c r="CV127" s="961"/>
      <c r="CW127" s="961"/>
      <c r="CX127" s="961"/>
      <c r="CY127" s="961"/>
      <c r="CZ127" s="961"/>
      <c r="DA127" s="961"/>
      <c r="DB127" s="961"/>
      <c r="DC127" s="961"/>
      <c r="DD127" s="961"/>
      <c r="DE127" s="961"/>
      <c r="DF127" s="962"/>
      <c r="DG127" s="963" t="s">
        <v>130</v>
      </c>
      <c r="DH127" s="964"/>
      <c r="DI127" s="964"/>
      <c r="DJ127" s="964"/>
      <c r="DK127" s="964"/>
      <c r="DL127" s="964" t="s">
        <v>130</v>
      </c>
      <c r="DM127" s="964"/>
      <c r="DN127" s="964"/>
      <c r="DO127" s="964"/>
      <c r="DP127" s="964"/>
      <c r="DQ127" s="964" t="s">
        <v>130</v>
      </c>
      <c r="DR127" s="964"/>
      <c r="DS127" s="964"/>
      <c r="DT127" s="964"/>
      <c r="DU127" s="964"/>
      <c r="DV127" s="965" t="s">
        <v>130</v>
      </c>
      <c r="DW127" s="965"/>
      <c r="DX127" s="965"/>
      <c r="DY127" s="965"/>
      <c r="DZ127" s="966"/>
    </row>
    <row r="128" spans="1:130" s="230" customFormat="1" ht="26.25" customHeight="1" thickBot="1" x14ac:dyDescent="0.2">
      <c r="A128" s="1079" t="s">
        <v>492</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493</v>
      </c>
      <c r="X128" s="1081"/>
      <c r="Y128" s="1081"/>
      <c r="Z128" s="1082"/>
      <c r="AA128" s="1083">
        <v>1056317</v>
      </c>
      <c r="AB128" s="1084"/>
      <c r="AC128" s="1084"/>
      <c r="AD128" s="1084"/>
      <c r="AE128" s="1085"/>
      <c r="AF128" s="1086">
        <v>999615</v>
      </c>
      <c r="AG128" s="1084"/>
      <c r="AH128" s="1084"/>
      <c r="AI128" s="1084"/>
      <c r="AJ128" s="1085"/>
      <c r="AK128" s="1086">
        <v>976191</v>
      </c>
      <c r="AL128" s="1084"/>
      <c r="AM128" s="1084"/>
      <c r="AN128" s="1084"/>
      <c r="AO128" s="1085"/>
      <c r="AP128" s="1087"/>
      <c r="AQ128" s="1088"/>
      <c r="AR128" s="1088"/>
      <c r="AS128" s="1088"/>
      <c r="AT128" s="1089"/>
      <c r="AU128" s="232"/>
      <c r="AV128" s="232"/>
      <c r="AW128" s="232"/>
      <c r="AX128" s="934" t="s">
        <v>494</v>
      </c>
      <c r="AY128" s="935"/>
      <c r="AZ128" s="935"/>
      <c r="BA128" s="935"/>
      <c r="BB128" s="935"/>
      <c r="BC128" s="935"/>
      <c r="BD128" s="935"/>
      <c r="BE128" s="936"/>
      <c r="BF128" s="1090" t="s">
        <v>443</v>
      </c>
      <c r="BG128" s="1091"/>
      <c r="BH128" s="1091"/>
      <c r="BI128" s="1091"/>
      <c r="BJ128" s="1091"/>
      <c r="BK128" s="1091"/>
      <c r="BL128" s="1092"/>
      <c r="BM128" s="1090">
        <v>11.43</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495</v>
      </c>
      <c r="CQ128" s="762"/>
      <c r="CR128" s="762"/>
      <c r="CS128" s="762"/>
      <c r="CT128" s="762"/>
      <c r="CU128" s="762"/>
      <c r="CV128" s="762"/>
      <c r="CW128" s="762"/>
      <c r="CX128" s="762"/>
      <c r="CY128" s="762"/>
      <c r="CZ128" s="762"/>
      <c r="DA128" s="762"/>
      <c r="DB128" s="762"/>
      <c r="DC128" s="762"/>
      <c r="DD128" s="762"/>
      <c r="DE128" s="762"/>
      <c r="DF128" s="1074"/>
      <c r="DG128" s="1075" t="s">
        <v>130</v>
      </c>
      <c r="DH128" s="1076"/>
      <c r="DI128" s="1076"/>
      <c r="DJ128" s="1076"/>
      <c r="DK128" s="1076"/>
      <c r="DL128" s="1076" t="s">
        <v>130</v>
      </c>
      <c r="DM128" s="1076"/>
      <c r="DN128" s="1076"/>
      <c r="DO128" s="1076"/>
      <c r="DP128" s="1076"/>
      <c r="DQ128" s="1076" t="s">
        <v>130</v>
      </c>
      <c r="DR128" s="1076"/>
      <c r="DS128" s="1076"/>
      <c r="DT128" s="1076"/>
      <c r="DU128" s="1076"/>
      <c r="DV128" s="1077" t="s">
        <v>130</v>
      </c>
      <c r="DW128" s="1077"/>
      <c r="DX128" s="1077"/>
      <c r="DY128" s="1077"/>
      <c r="DZ128" s="1078"/>
    </row>
    <row r="129" spans="1:131" s="230" customFormat="1" ht="26.25" customHeight="1" x14ac:dyDescent="0.15">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496</v>
      </c>
      <c r="X129" s="1109"/>
      <c r="Y129" s="1109"/>
      <c r="Z129" s="1110"/>
      <c r="AA129" s="996">
        <v>44172122</v>
      </c>
      <c r="AB129" s="997"/>
      <c r="AC129" s="997"/>
      <c r="AD129" s="997"/>
      <c r="AE129" s="998"/>
      <c r="AF129" s="999">
        <v>42752690</v>
      </c>
      <c r="AG129" s="997"/>
      <c r="AH129" s="997"/>
      <c r="AI129" s="997"/>
      <c r="AJ129" s="998"/>
      <c r="AK129" s="999">
        <v>41321684</v>
      </c>
      <c r="AL129" s="997"/>
      <c r="AM129" s="997"/>
      <c r="AN129" s="997"/>
      <c r="AO129" s="998"/>
      <c r="AP129" s="1111"/>
      <c r="AQ129" s="1112"/>
      <c r="AR129" s="1112"/>
      <c r="AS129" s="1112"/>
      <c r="AT129" s="1113"/>
      <c r="AU129" s="233"/>
      <c r="AV129" s="233"/>
      <c r="AW129" s="233"/>
      <c r="AX129" s="1103" t="s">
        <v>497</v>
      </c>
      <c r="AY129" s="961"/>
      <c r="AZ129" s="961"/>
      <c r="BA129" s="961"/>
      <c r="BB129" s="961"/>
      <c r="BC129" s="961"/>
      <c r="BD129" s="961"/>
      <c r="BE129" s="962"/>
      <c r="BF129" s="1104" t="s">
        <v>130</v>
      </c>
      <c r="BG129" s="1105"/>
      <c r="BH129" s="1105"/>
      <c r="BI129" s="1105"/>
      <c r="BJ129" s="1105"/>
      <c r="BK129" s="1105"/>
      <c r="BL129" s="1106"/>
      <c r="BM129" s="1104">
        <v>16.43</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2" t="s">
        <v>498</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499</v>
      </c>
      <c r="X130" s="1109"/>
      <c r="Y130" s="1109"/>
      <c r="Z130" s="1110"/>
      <c r="AA130" s="996">
        <v>9774894</v>
      </c>
      <c r="AB130" s="997"/>
      <c r="AC130" s="997"/>
      <c r="AD130" s="997"/>
      <c r="AE130" s="998"/>
      <c r="AF130" s="999">
        <v>7242353</v>
      </c>
      <c r="AG130" s="997"/>
      <c r="AH130" s="997"/>
      <c r="AI130" s="997"/>
      <c r="AJ130" s="998"/>
      <c r="AK130" s="999">
        <v>6386366</v>
      </c>
      <c r="AL130" s="997"/>
      <c r="AM130" s="997"/>
      <c r="AN130" s="997"/>
      <c r="AO130" s="998"/>
      <c r="AP130" s="1111"/>
      <c r="AQ130" s="1112"/>
      <c r="AR130" s="1112"/>
      <c r="AS130" s="1112"/>
      <c r="AT130" s="1113"/>
      <c r="AU130" s="233"/>
      <c r="AV130" s="233"/>
      <c r="AW130" s="233"/>
      <c r="AX130" s="1103" t="s">
        <v>500</v>
      </c>
      <c r="AY130" s="961"/>
      <c r="AZ130" s="961"/>
      <c r="BA130" s="961"/>
      <c r="BB130" s="961"/>
      <c r="BC130" s="961"/>
      <c r="BD130" s="961"/>
      <c r="BE130" s="962"/>
      <c r="BF130" s="1139">
        <v>2</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501</v>
      </c>
      <c r="X131" s="1146"/>
      <c r="Y131" s="1146"/>
      <c r="Z131" s="1147"/>
      <c r="AA131" s="1042">
        <v>34397228</v>
      </c>
      <c r="AB131" s="1024"/>
      <c r="AC131" s="1024"/>
      <c r="AD131" s="1024"/>
      <c r="AE131" s="1025"/>
      <c r="AF131" s="1023">
        <v>35510337</v>
      </c>
      <c r="AG131" s="1024"/>
      <c r="AH131" s="1024"/>
      <c r="AI131" s="1024"/>
      <c r="AJ131" s="1025"/>
      <c r="AK131" s="1023">
        <v>34935318</v>
      </c>
      <c r="AL131" s="1024"/>
      <c r="AM131" s="1024"/>
      <c r="AN131" s="1024"/>
      <c r="AO131" s="1025"/>
      <c r="AP131" s="1148"/>
      <c r="AQ131" s="1149"/>
      <c r="AR131" s="1149"/>
      <c r="AS131" s="1149"/>
      <c r="AT131" s="1150"/>
      <c r="AU131" s="233"/>
      <c r="AV131" s="233"/>
      <c r="AW131" s="233"/>
      <c r="AX131" s="1121" t="s">
        <v>502</v>
      </c>
      <c r="AY131" s="762"/>
      <c r="AZ131" s="762"/>
      <c r="BA131" s="762"/>
      <c r="BB131" s="762"/>
      <c r="BC131" s="762"/>
      <c r="BD131" s="762"/>
      <c r="BE131" s="1074"/>
      <c r="BF131" s="1122" t="s">
        <v>130</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8" t="s">
        <v>503</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504</v>
      </c>
      <c r="W132" s="1132"/>
      <c r="X132" s="1132"/>
      <c r="Y132" s="1132"/>
      <c r="Z132" s="1133"/>
      <c r="AA132" s="1134">
        <v>4.1933553479999999</v>
      </c>
      <c r="AB132" s="1135"/>
      <c r="AC132" s="1135"/>
      <c r="AD132" s="1135"/>
      <c r="AE132" s="1136"/>
      <c r="AF132" s="1137">
        <v>1.394157425</v>
      </c>
      <c r="AG132" s="1135"/>
      <c r="AH132" s="1135"/>
      <c r="AI132" s="1135"/>
      <c r="AJ132" s="1136"/>
      <c r="AK132" s="1137">
        <v>0.50784996400000004</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505</v>
      </c>
      <c r="W133" s="1115"/>
      <c r="X133" s="1115"/>
      <c r="Y133" s="1115"/>
      <c r="Z133" s="1116"/>
      <c r="AA133" s="1117">
        <v>4</v>
      </c>
      <c r="AB133" s="1118"/>
      <c r="AC133" s="1118"/>
      <c r="AD133" s="1118"/>
      <c r="AE133" s="1119"/>
      <c r="AF133" s="1117">
        <v>3.6</v>
      </c>
      <c r="AG133" s="1118"/>
      <c r="AH133" s="1118"/>
      <c r="AI133" s="1118"/>
      <c r="AJ133" s="1119"/>
      <c r="AK133" s="1117">
        <v>2</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cySstiaytjz1XHtcxIT4pt6hivomPfuaUNP9jH4xW4baCaPKzbs5v8ncxfcuOmnpCfQBhHMhspBT1gSnPAtdw==" saltValue="ajZduHaPS7haCh6Di+PQ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iTQEQBGsE4qKEBBcoRtrF90tnc1HtjL4vJgHE0n4qUCBao0zQOqkJO22eYp+/fsqcfORxpBW9skGBrdbV+WfQ==" saltValue="meBAbM9Hs/FHR+8zDhaz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4yRolXEPKylP7nqXU3ycg4bXRxJ0pnN5QLay2LlOFPnCxsvXqISwbtmG9hRg0qMnShm1dtuJO8KXcWDSTntMw==" saltValue="FJbzrQ1bs36th4SGq+E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514</v>
      </c>
      <c r="AL9" s="1155"/>
      <c r="AM9" s="1155"/>
      <c r="AN9" s="1156"/>
      <c r="AO9" s="281">
        <v>12001967</v>
      </c>
      <c r="AP9" s="281">
        <v>75484</v>
      </c>
      <c r="AQ9" s="282">
        <v>69543</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515</v>
      </c>
      <c r="AL10" s="1155"/>
      <c r="AM10" s="1155"/>
      <c r="AN10" s="1156"/>
      <c r="AO10" s="284">
        <v>1786047</v>
      </c>
      <c r="AP10" s="284">
        <v>11233</v>
      </c>
      <c r="AQ10" s="285">
        <v>2774</v>
      </c>
      <c r="AR10" s="286">
        <v>304.89999999999998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516</v>
      </c>
      <c r="AL11" s="1155"/>
      <c r="AM11" s="1155"/>
      <c r="AN11" s="1156"/>
      <c r="AO11" s="284">
        <v>127778</v>
      </c>
      <c r="AP11" s="284">
        <v>804</v>
      </c>
      <c r="AQ11" s="285">
        <v>457</v>
      </c>
      <c r="AR11" s="286">
        <v>75.900000000000006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517</v>
      </c>
      <c r="AL12" s="1155"/>
      <c r="AM12" s="1155"/>
      <c r="AN12" s="1156"/>
      <c r="AO12" s="284" t="s">
        <v>518</v>
      </c>
      <c r="AP12" s="284" t="s">
        <v>518</v>
      </c>
      <c r="AQ12" s="285">
        <v>16</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519</v>
      </c>
      <c r="AL13" s="1155"/>
      <c r="AM13" s="1155"/>
      <c r="AN13" s="1156"/>
      <c r="AO13" s="284">
        <v>548366</v>
      </c>
      <c r="AP13" s="284">
        <v>3449</v>
      </c>
      <c r="AQ13" s="285">
        <v>2048</v>
      </c>
      <c r="AR13" s="286">
        <v>68.400000000000006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520</v>
      </c>
      <c r="AL14" s="1155"/>
      <c r="AM14" s="1155"/>
      <c r="AN14" s="1156"/>
      <c r="AO14" s="284">
        <v>85839</v>
      </c>
      <c r="AP14" s="284">
        <v>540</v>
      </c>
      <c r="AQ14" s="285">
        <v>1567</v>
      </c>
      <c r="AR14" s="286">
        <v>-65.5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521</v>
      </c>
      <c r="AL15" s="1158"/>
      <c r="AM15" s="1158"/>
      <c r="AN15" s="1159"/>
      <c r="AO15" s="284">
        <v>-817320</v>
      </c>
      <c r="AP15" s="284">
        <v>-5140</v>
      </c>
      <c r="AQ15" s="285">
        <v>-4078</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190</v>
      </c>
      <c r="AL16" s="1158"/>
      <c r="AM16" s="1158"/>
      <c r="AN16" s="1159"/>
      <c r="AO16" s="284">
        <v>13732677</v>
      </c>
      <c r="AP16" s="284">
        <v>86369</v>
      </c>
      <c r="AQ16" s="285">
        <v>72328</v>
      </c>
      <c r="AR16" s="286">
        <v>19.399999999999999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526</v>
      </c>
      <c r="AL21" s="1161"/>
      <c r="AM21" s="1161"/>
      <c r="AN21" s="1162"/>
      <c r="AO21" s="297">
        <v>7.74</v>
      </c>
      <c r="AP21" s="298">
        <v>7.03</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527</v>
      </c>
      <c r="AL22" s="1161"/>
      <c r="AM22" s="1161"/>
      <c r="AN22" s="1162"/>
      <c r="AO22" s="302">
        <v>97.9</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528</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531</v>
      </c>
      <c r="AL32" s="1169"/>
      <c r="AM32" s="1169"/>
      <c r="AN32" s="1170"/>
      <c r="AO32" s="312">
        <v>4780463</v>
      </c>
      <c r="AP32" s="312">
        <v>30066</v>
      </c>
      <c r="AQ32" s="313">
        <v>36026</v>
      </c>
      <c r="AR32" s="314">
        <v>-16.5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532</v>
      </c>
      <c r="AL33" s="1169"/>
      <c r="AM33" s="1169"/>
      <c r="AN33" s="1170"/>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533</v>
      </c>
      <c r="AL34" s="1169"/>
      <c r="AM34" s="1169"/>
      <c r="AN34" s="1170"/>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534</v>
      </c>
      <c r="AL35" s="1169"/>
      <c r="AM35" s="1169"/>
      <c r="AN35" s="1170"/>
      <c r="AO35" s="312">
        <v>2667718</v>
      </c>
      <c r="AP35" s="312">
        <v>16778</v>
      </c>
      <c r="AQ35" s="313">
        <v>9412</v>
      </c>
      <c r="AR35" s="314">
        <v>78.3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535</v>
      </c>
      <c r="AL36" s="1169"/>
      <c r="AM36" s="1169"/>
      <c r="AN36" s="1170"/>
      <c r="AO36" s="312">
        <v>91795</v>
      </c>
      <c r="AP36" s="312">
        <v>577</v>
      </c>
      <c r="AQ36" s="313">
        <v>651</v>
      </c>
      <c r="AR36" s="314">
        <v>-11.4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536</v>
      </c>
      <c r="AL37" s="1169"/>
      <c r="AM37" s="1169"/>
      <c r="AN37" s="1170"/>
      <c r="AO37" s="312" t="s">
        <v>518</v>
      </c>
      <c r="AP37" s="312" t="s">
        <v>518</v>
      </c>
      <c r="AQ37" s="313">
        <v>496</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537</v>
      </c>
      <c r="AL38" s="1172"/>
      <c r="AM38" s="1172"/>
      <c r="AN38" s="1173"/>
      <c r="AO38" s="315" t="s">
        <v>518</v>
      </c>
      <c r="AP38" s="315" t="s">
        <v>518</v>
      </c>
      <c r="AQ38" s="316">
        <v>0</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538</v>
      </c>
      <c r="AL39" s="1172"/>
      <c r="AM39" s="1172"/>
      <c r="AN39" s="1173"/>
      <c r="AO39" s="312">
        <v>-976191</v>
      </c>
      <c r="AP39" s="312">
        <v>-6140</v>
      </c>
      <c r="AQ39" s="313">
        <v>-5535</v>
      </c>
      <c r="AR39" s="314">
        <v>10.9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539</v>
      </c>
      <c r="AL40" s="1169"/>
      <c r="AM40" s="1169"/>
      <c r="AN40" s="1170"/>
      <c r="AO40" s="312">
        <v>-6386366</v>
      </c>
      <c r="AP40" s="312">
        <v>-40166</v>
      </c>
      <c r="AQ40" s="313">
        <v>-33207</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305</v>
      </c>
      <c r="AL41" s="1175"/>
      <c r="AM41" s="1175"/>
      <c r="AN41" s="1176"/>
      <c r="AO41" s="312">
        <v>177419</v>
      </c>
      <c r="AP41" s="312">
        <v>1116</v>
      </c>
      <c r="AQ41" s="313">
        <v>7844</v>
      </c>
      <c r="AR41" s="314">
        <v>-85.8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509</v>
      </c>
      <c r="AN49" s="1165" t="s">
        <v>543</v>
      </c>
      <c r="AO49" s="1166"/>
      <c r="AP49" s="1166"/>
      <c r="AQ49" s="1166"/>
      <c r="AR49" s="116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8927531</v>
      </c>
      <c r="AN51" s="334">
        <v>54248</v>
      </c>
      <c r="AO51" s="335">
        <v>85.3</v>
      </c>
      <c r="AP51" s="336">
        <v>48064</v>
      </c>
      <c r="AQ51" s="337">
        <v>-7.3</v>
      </c>
      <c r="AR51" s="338">
        <v>92.6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5067201</v>
      </c>
      <c r="AN52" s="342">
        <v>30791</v>
      </c>
      <c r="AO52" s="343">
        <v>51.6</v>
      </c>
      <c r="AP52" s="344">
        <v>30373</v>
      </c>
      <c r="AQ52" s="345">
        <v>3.4</v>
      </c>
      <c r="AR52" s="346">
        <v>48.2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8957101</v>
      </c>
      <c r="AN53" s="334">
        <v>54791</v>
      </c>
      <c r="AO53" s="335">
        <v>1</v>
      </c>
      <c r="AP53" s="336">
        <v>56662</v>
      </c>
      <c r="AQ53" s="337">
        <v>17.899999999999999</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4709851</v>
      </c>
      <c r="AN54" s="342">
        <v>28810</v>
      </c>
      <c r="AO54" s="343">
        <v>-6.4</v>
      </c>
      <c r="AP54" s="344">
        <v>34709</v>
      </c>
      <c r="AQ54" s="345">
        <v>14.3</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5583333</v>
      </c>
      <c r="AN55" s="334">
        <v>34465</v>
      </c>
      <c r="AO55" s="335">
        <v>-37.1</v>
      </c>
      <c r="AP55" s="336">
        <v>60285</v>
      </c>
      <c r="AQ55" s="337">
        <v>6.4</v>
      </c>
      <c r="AR55" s="338">
        <v>-43.5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3208131</v>
      </c>
      <c r="AN56" s="342">
        <v>19804</v>
      </c>
      <c r="AO56" s="343">
        <v>-31.3</v>
      </c>
      <c r="AP56" s="344">
        <v>36445</v>
      </c>
      <c r="AQ56" s="345">
        <v>5</v>
      </c>
      <c r="AR56" s="346">
        <v>-36.299999999999997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4989988</v>
      </c>
      <c r="AN57" s="334">
        <v>31066</v>
      </c>
      <c r="AO57" s="335">
        <v>-9.9</v>
      </c>
      <c r="AP57" s="336">
        <v>52714</v>
      </c>
      <c r="AQ57" s="337">
        <v>-12.6</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2720478</v>
      </c>
      <c r="AN58" s="342">
        <v>16937</v>
      </c>
      <c r="AO58" s="343">
        <v>-14.5</v>
      </c>
      <c r="AP58" s="344">
        <v>29032</v>
      </c>
      <c r="AQ58" s="345">
        <v>-20.3</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6286518</v>
      </c>
      <c r="AN59" s="334">
        <v>39538</v>
      </c>
      <c r="AO59" s="335">
        <v>27.3</v>
      </c>
      <c r="AP59" s="336">
        <v>46001</v>
      </c>
      <c r="AQ59" s="337">
        <v>-12.7</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3169918</v>
      </c>
      <c r="AN60" s="342">
        <v>19937</v>
      </c>
      <c r="AO60" s="343">
        <v>17.7</v>
      </c>
      <c r="AP60" s="344">
        <v>27974</v>
      </c>
      <c r="AQ60" s="345">
        <v>-3.6</v>
      </c>
      <c r="AR60" s="346">
        <v>21.3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6948894</v>
      </c>
      <c r="AN61" s="349">
        <v>42822</v>
      </c>
      <c r="AO61" s="350">
        <v>13.3</v>
      </c>
      <c r="AP61" s="351">
        <v>52745</v>
      </c>
      <c r="AQ61" s="352">
        <v>-1.7</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3775116</v>
      </c>
      <c r="AN62" s="342">
        <v>23256</v>
      </c>
      <c r="AO62" s="343">
        <v>3.4</v>
      </c>
      <c r="AP62" s="344">
        <v>31707</v>
      </c>
      <c r="AQ62" s="345">
        <v>-0.2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Isursd8+wv3TmFOjLTTHVQz8mzPRdU7hKSEnaugAc2R/+xQTOnObTmUGiREfeHYVbZ03//R3E88AAKRId2j0w==" saltValue="1FWwT0zklfA9tVGD4VUt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bKZ//I4zmY9hc03M0QJyo6EGrk8KGRh92UX4WUuzLuSf30lYsvdMVsSxMircqHJUSAy3T/0lvVwoyr4nq1tVVA==" saltValue="6b/+gWVtus/cgLaMlGZt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t+gw4BcU8kzyIBNUQCUlUKw7MffSkFziYC1xpGr5n3LoK2dby7VnjC15AlDVQHS0vjOmJ/flG7lA44zxbX2fdQ==" saltValue="UCi1r6nXNHaSh9Q55zn+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7" t="s">
        <v>3</v>
      </c>
      <c r="D47" s="1177"/>
      <c r="E47" s="1178"/>
      <c r="F47" s="11">
        <v>24.42</v>
      </c>
      <c r="G47" s="12">
        <v>20.04</v>
      </c>
      <c r="H47" s="12">
        <v>17.89</v>
      </c>
      <c r="I47" s="12">
        <v>26.46</v>
      </c>
      <c r="J47" s="13">
        <v>28.19</v>
      </c>
    </row>
    <row r="48" spans="2:10" ht="57.75" customHeight="1" x14ac:dyDescent="0.15">
      <c r="B48" s="14"/>
      <c r="C48" s="1179" t="s">
        <v>4</v>
      </c>
      <c r="D48" s="1179"/>
      <c r="E48" s="1180"/>
      <c r="F48" s="15">
        <v>5.76</v>
      </c>
      <c r="G48" s="16">
        <v>4.79</v>
      </c>
      <c r="H48" s="16">
        <v>6.21</v>
      </c>
      <c r="I48" s="16">
        <v>4.75</v>
      </c>
      <c r="J48" s="17">
        <v>8.3800000000000008</v>
      </c>
    </row>
    <row r="49" spans="2:10" ht="57.75" customHeight="1" thickBot="1" x14ac:dyDescent="0.2">
      <c r="B49" s="18"/>
      <c r="C49" s="1181" t="s">
        <v>5</v>
      </c>
      <c r="D49" s="1181"/>
      <c r="E49" s="1182"/>
      <c r="F49" s="19">
        <v>1.25</v>
      </c>
      <c r="G49" s="20" t="s">
        <v>564</v>
      </c>
      <c r="H49" s="20">
        <v>0.66</v>
      </c>
      <c r="I49" s="20">
        <v>6.31</v>
      </c>
      <c r="J49" s="21">
        <v>4.28</v>
      </c>
    </row>
    <row r="50" spans="2:10" x14ac:dyDescent="0.15"/>
  </sheetData>
  <sheetProtection algorithmName="SHA-512" hashValue="ISyIqElKJXmnTR5pTavxeu7yRDIHN+jA+IWCUKqirNGWZUhludlGX7PRJZRyrKgUEMJcF0tNd5s2USs0HetmGQ==" saltValue="7hYMwYeYhatnROD77/P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9" t="s">
        <v>565</v>
      </c>
      <c r="D34" s="1189"/>
      <c r="E34" s="1190"/>
      <c r="F34" s="32">
        <v>6.61</v>
      </c>
      <c r="G34" s="33">
        <v>6.55</v>
      </c>
      <c r="H34" s="33">
        <v>8.56</v>
      </c>
      <c r="I34" s="33">
        <v>11.91</v>
      </c>
      <c r="J34" s="34">
        <v>15.5</v>
      </c>
      <c r="K34" s="22"/>
      <c r="L34" s="22"/>
      <c r="M34" s="22"/>
      <c r="N34" s="22"/>
      <c r="O34" s="22"/>
      <c r="P34" s="22"/>
    </row>
    <row r="35" spans="1:16" ht="39" customHeight="1" x14ac:dyDescent="0.15">
      <c r="A35" s="22"/>
      <c r="B35" s="35"/>
      <c r="C35" s="1183" t="s">
        <v>566</v>
      </c>
      <c r="D35" s="1184"/>
      <c r="E35" s="1185"/>
      <c r="F35" s="36">
        <v>8.4</v>
      </c>
      <c r="G35" s="37">
        <v>8.7899999999999991</v>
      </c>
      <c r="H35" s="37">
        <v>9.0399999999999991</v>
      </c>
      <c r="I35" s="37">
        <v>9.98</v>
      </c>
      <c r="J35" s="38">
        <v>10.37</v>
      </c>
      <c r="K35" s="22"/>
      <c r="L35" s="22"/>
      <c r="M35" s="22"/>
      <c r="N35" s="22"/>
      <c r="O35" s="22"/>
      <c r="P35" s="22"/>
    </row>
    <row r="36" spans="1:16" ht="39" customHeight="1" x14ac:dyDescent="0.15">
      <c r="A36" s="22"/>
      <c r="B36" s="35"/>
      <c r="C36" s="1183" t="s">
        <v>567</v>
      </c>
      <c r="D36" s="1184"/>
      <c r="E36" s="1185"/>
      <c r="F36" s="36">
        <v>5.75</v>
      </c>
      <c r="G36" s="37">
        <v>4.79</v>
      </c>
      <c r="H36" s="37">
        <v>6.19</v>
      </c>
      <c r="I36" s="37">
        <v>4.74</v>
      </c>
      <c r="J36" s="38">
        <v>8.3800000000000008</v>
      </c>
      <c r="K36" s="22"/>
      <c r="L36" s="22"/>
      <c r="M36" s="22"/>
      <c r="N36" s="22"/>
      <c r="O36" s="22"/>
      <c r="P36" s="22"/>
    </row>
    <row r="37" spans="1:16" ht="39" customHeight="1" x14ac:dyDescent="0.15">
      <c r="A37" s="22"/>
      <c r="B37" s="35"/>
      <c r="C37" s="1183" t="s">
        <v>568</v>
      </c>
      <c r="D37" s="1184"/>
      <c r="E37" s="1185"/>
      <c r="F37" s="36">
        <v>1.08</v>
      </c>
      <c r="G37" s="37">
        <v>1.57</v>
      </c>
      <c r="H37" s="37">
        <v>2.52</v>
      </c>
      <c r="I37" s="37">
        <v>2.9</v>
      </c>
      <c r="J37" s="38">
        <v>2.64</v>
      </c>
      <c r="K37" s="22"/>
      <c r="L37" s="22"/>
      <c r="M37" s="22"/>
      <c r="N37" s="22"/>
      <c r="O37" s="22"/>
      <c r="P37" s="22"/>
    </row>
    <row r="38" spans="1:16" ht="39" customHeight="1" x14ac:dyDescent="0.15">
      <c r="A38" s="22"/>
      <c r="B38" s="35"/>
      <c r="C38" s="1183" t="s">
        <v>569</v>
      </c>
      <c r="D38" s="1184"/>
      <c r="E38" s="1185"/>
      <c r="F38" s="36">
        <v>2.25</v>
      </c>
      <c r="G38" s="37">
        <v>1.9</v>
      </c>
      <c r="H38" s="37">
        <v>1.66</v>
      </c>
      <c r="I38" s="37">
        <v>1.94</v>
      </c>
      <c r="J38" s="38">
        <v>2.02</v>
      </c>
      <c r="K38" s="22"/>
      <c r="L38" s="22"/>
      <c r="M38" s="22"/>
      <c r="N38" s="22"/>
      <c r="O38" s="22"/>
      <c r="P38" s="22"/>
    </row>
    <row r="39" spans="1:16" ht="39" customHeight="1" x14ac:dyDescent="0.15">
      <c r="A39" s="22"/>
      <c r="B39" s="35"/>
      <c r="C39" s="1183" t="s">
        <v>570</v>
      </c>
      <c r="D39" s="1184"/>
      <c r="E39" s="1185"/>
      <c r="F39" s="36">
        <v>1.29</v>
      </c>
      <c r="G39" s="37">
        <v>1.01</v>
      </c>
      <c r="H39" s="37">
        <v>0.81</v>
      </c>
      <c r="I39" s="37">
        <v>1.23</v>
      </c>
      <c r="J39" s="38">
        <v>1.57</v>
      </c>
      <c r="K39" s="22"/>
      <c r="L39" s="22"/>
      <c r="M39" s="22"/>
      <c r="N39" s="22"/>
      <c r="O39" s="22"/>
      <c r="P39" s="22"/>
    </row>
    <row r="40" spans="1:16" ht="39" customHeight="1" x14ac:dyDescent="0.15">
      <c r="A40" s="22"/>
      <c r="B40" s="35"/>
      <c r="C40" s="1183" t="s">
        <v>571</v>
      </c>
      <c r="D40" s="1184"/>
      <c r="E40" s="1185"/>
      <c r="F40" s="36">
        <v>0.87</v>
      </c>
      <c r="G40" s="37">
        <v>1.36</v>
      </c>
      <c r="H40" s="37">
        <v>2.0699999999999998</v>
      </c>
      <c r="I40" s="37">
        <v>1.03</v>
      </c>
      <c r="J40" s="38">
        <v>1.51</v>
      </c>
      <c r="K40" s="22"/>
      <c r="L40" s="22"/>
      <c r="M40" s="22"/>
      <c r="N40" s="22"/>
      <c r="O40" s="22"/>
      <c r="P40" s="22"/>
    </row>
    <row r="41" spans="1:16" ht="39" customHeight="1" x14ac:dyDescent="0.15">
      <c r="A41" s="22"/>
      <c r="B41" s="35"/>
      <c r="C41" s="1183" t="s">
        <v>572</v>
      </c>
      <c r="D41" s="1184"/>
      <c r="E41" s="1185"/>
      <c r="F41" s="36">
        <v>0.09</v>
      </c>
      <c r="G41" s="37">
        <v>0.08</v>
      </c>
      <c r="H41" s="37">
        <v>7.0000000000000007E-2</v>
      </c>
      <c r="I41" s="37">
        <v>0.1</v>
      </c>
      <c r="J41" s="38">
        <v>0.1</v>
      </c>
      <c r="K41" s="22"/>
      <c r="L41" s="22"/>
      <c r="M41" s="22"/>
      <c r="N41" s="22"/>
      <c r="O41" s="22"/>
      <c r="P41" s="22"/>
    </row>
    <row r="42" spans="1:16" ht="39" customHeight="1" x14ac:dyDescent="0.15">
      <c r="A42" s="22"/>
      <c r="B42" s="39"/>
      <c r="C42" s="1183" t="s">
        <v>573</v>
      </c>
      <c r="D42" s="1184"/>
      <c r="E42" s="1185"/>
      <c r="F42" s="36" t="s">
        <v>518</v>
      </c>
      <c r="G42" s="37" t="s">
        <v>518</v>
      </c>
      <c r="H42" s="37" t="s">
        <v>518</v>
      </c>
      <c r="I42" s="37" t="s">
        <v>518</v>
      </c>
      <c r="J42" s="38" t="s">
        <v>518</v>
      </c>
      <c r="K42" s="22"/>
      <c r="L42" s="22"/>
      <c r="M42" s="22"/>
      <c r="N42" s="22"/>
      <c r="O42" s="22"/>
      <c r="P42" s="22"/>
    </row>
    <row r="43" spans="1:16" ht="39" customHeight="1" thickBot="1" x14ac:dyDescent="0.2">
      <c r="A43" s="22"/>
      <c r="B43" s="40"/>
      <c r="C43" s="1186" t="s">
        <v>574</v>
      </c>
      <c r="D43" s="1187"/>
      <c r="E43" s="1188"/>
      <c r="F43" s="41">
        <v>0.02</v>
      </c>
      <c r="G43" s="42">
        <v>0.01</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hkC8+1B0xHIAXXFn/l5N4zl80/3s5al0FlxkWA9MkKcIAKPZpl1igZCT5+xLRXxMl9CTYVQEd8RRvHevUF/7Q==" saltValue="t/G0xo40ntvAK6bStIhW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5774</v>
      </c>
      <c r="L45" s="60">
        <v>8775</v>
      </c>
      <c r="M45" s="60">
        <v>9569</v>
      </c>
      <c r="N45" s="60">
        <v>5917</v>
      </c>
      <c r="O45" s="61">
        <v>4780</v>
      </c>
      <c r="P45" s="48"/>
      <c r="Q45" s="48"/>
      <c r="R45" s="48"/>
      <c r="S45" s="48"/>
      <c r="T45" s="48"/>
      <c r="U45" s="48"/>
    </row>
    <row r="46" spans="1:21" ht="30.75" customHeight="1" x14ac:dyDescent="0.15">
      <c r="A46" s="48"/>
      <c r="B46" s="1193"/>
      <c r="C46" s="1194"/>
      <c r="D46" s="62"/>
      <c r="E46" s="1199" t="s">
        <v>13</v>
      </c>
      <c r="F46" s="1199"/>
      <c r="G46" s="1199"/>
      <c r="H46" s="1199"/>
      <c r="I46" s="1199"/>
      <c r="J46" s="1200"/>
      <c r="K46" s="63" t="s">
        <v>518</v>
      </c>
      <c r="L46" s="64" t="s">
        <v>518</v>
      </c>
      <c r="M46" s="64" t="s">
        <v>518</v>
      </c>
      <c r="N46" s="64" t="s">
        <v>518</v>
      </c>
      <c r="O46" s="65" t="s">
        <v>518</v>
      </c>
      <c r="P46" s="48"/>
      <c r="Q46" s="48"/>
      <c r="R46" s="48"/>
      <c r="S46" s="48"/>
      <c r="T46" s="48"/>
      <c r="U46" s="48"/>
    </row>
    <row r="47" spans="1:21" ht="30.75" customHeight="1" x14ac:dyDescent="0.15">
      <c r="A47" s="48"/>
      <c r="B47" s="1193"/>
      <c r="C47" s="1194"/>
      <c r="D47" s="62"/>
      <c r="E47" s="1199" t="s">
        <v>14</v>
      </c>
      <c r="F47" s="1199"/>
      <c r="G47" s="1199"/>
      <c r="H47" s="1199"/>
      <c r="I47" s="1199"/>
      <c r="J47" s="1200"/>
      <c r="K47" s="63" t="s">
        <v>518</v>
      </c>
      <c r="L47" s="64" t="s">
        <v>518</v>
      </c>
      <c r="M47" s="64" t="s">
        <v>518</v>
      </c>
      <c r="N47" s="64" t="s">
        <v>518</v>
      </c>
      <c r="O47" s="65" t="s">
        <v>518</v>
      </c>
      <c r="P47" s="48"/>
      <c r="Q47" s="48"/>
      <c r="R47" s="48"/>
      <c r="S47" s="48"/>
      <c r="T47" s="48"/>
      <c r="U47" s="48"/>
    </row>
    <row r="48" spans="1:21" ht="30.75" customHeight="1" x14ac:dyDescent="0.15">
      <c r="A48" s="48"/>
      <c r="B48" s="1193"/>
      <c r="C48" s="1194"/>
      <c r="D48" s="62"/>
      <c r="E48" s="1199" t="s">
        <v>15</v>
      </c>
      <c r="F48" s="1199"/>
      <c r="G48" s="1199"/>
      <c r="H48" s="1199"/>
      <c r="I48" s="1199"/>
      <c r="J48" s="1200"/>
      <c r="K48" s="63">
        <v>2977</v>
      </c>
      <c r="L48" s="64">
        <v>2935</v>
      </c>
      <c r="M48" s="64">
        <v>2621</v>
      </c>
      <c r="N48" s="64">
        <v>2728</v>
      </c>
      <c r="O48" s="65">
        <v>2668</v>
      </c>
      <c r="P48" s="48"/>
      <c r="Q48" s="48"/>
      <c r="R48" s="48"/>
      <c r="S48" s="48"/>
      <c r="T48" s="48"/>
      <c r="U48" s="48"/>
    </row>
    <row r="49" spans="1:21" ht="30.75" customHeight="1" x14ac:dyDescent="0.15">
      <c r="A49" s="48"/>
      <c r="B49" s="1193"/>
      <c r="C49" s="1194"/>
      <c r="D49" s="62"/>
      <c r="E49" s="1199" t="s">
        <v>16</v>
      </c>
      <c r="F49" s="1199"/>
      <c r="G49" s="1199"/>
      <c r="H49" s="1199"/>
      <c r="I49" s="1199"/>
      <c r="J49" s="1200"/>
      <c r="K49" s="63">
        <v>79</v>
      </c>
      <c r="L49" s="64">
        <v>84</v>
      </c>
      <c r="M49" s="64">
        <v>84</v>
      </c>
      <c r="N49" s="64">
        <v>92</v>
      </c>
      <c r="O49" s="65">
        <v>92</v>
      </c>
      <c r="P49" s="48"/>
      <c r="Q49" s="48"/>
      <c r="R49" s="48"/>
      <c r="S49" s="48"/>
      <c r="T49" s="48"/>
      <c r="U49" s="48"/>
    </row>
    <row r="50" spans="1:21" ht="30.75" customHeight="1" x14ac:dyDescent="0.15">
      <c r="A50" s="48"/>
      <c r="B50" s="1193"/>
      <c r="C50" s="1194"/>
      <c r="D50" s="62"/>
      <c r="E50" s="1199" t="s">
        <v>17</v>
      </c>
      <c r="F50" s="1199"/>
      <c r="G50" s="1199"/>
      <c r="H50" s="1199"/>
      <c r="I50" s="1199"/>
      <c r="J50" s="1200"/>
      <c r="K50" s="63" t="s">
        <v>518</v>
      </c>
      <c r="L50" s="64" t="s">
        <v>518</v>
      </c>
      <c r="M50" s="64" t="s">
        <v>518</v>
      </c>
      <c r="N50" s="64" t="s">
        <v>518</v>
      </c>
      <c r="O50" s="65" t="s">
        <v>518</v>
      </c>
      <c r="P50" s="48"/>
      <c r="Q50" s="48"/>
      <c r="R50" s="48"/>
      <c r="S50" s="48"/>
      <c r="T50" s="48"/>
      <c r="U50" s="48"/>
    </row>
    <row r="51" spans="1:21" ht="30.75" customHeight="1" x14ac:dyDescent="0.15">
      <c r="A51" s="48"/>
      <c r="B51" s="1195"/>
      <c r="C51" s="1196"/>
      <c r="D51" s="66"/>
      <c r="E51" s="1199" t="s">
        <v>18</v>
      </c>
      <c r="F51" s="1199"/>
      <c r="G51" s="1199"/>
      <c r="H51" s="1199"/>
      <c r="I51" s="1199"/>
      <c r="J51" s="1200"/>
      <c r="K51" s="63" t="s">
        <v>518</v>
      </c>
      <c r="L51" s="64" t="s">
        <v>518</v>
      </c>
      <c r="M51" s="64" t="s">
        <v>518</v>
      </c>
      <c r="N51" s="64" t="s">
        <v>518</v>
      </c>
      <c r="O51" s="65" t="s">
        <v>518</v>
      </c>
      <c r="P51" s="48"/>
      <c r="Q51" s="48"/>
      <c r="R51" s="48"/>
      <c r="S51" s="48"/>
      <c r="T51" s="48"/>
      <c r="U51" s="48"/>
    </row>
    <row r="52" spans="1:21" ht="30.75" customHeight="1" x14ac:dyDescent="0.15">
      <c r="A52" s="48"/>
      <c r="B52" s="1201" t="s">
        <v>19</v>
      </c>
      <c r="C52" s="1202"/>
      <c r="D52" s="66"/>
      <c r="E52" s="1199" t="s">
        <v>20</v>
      </c>
      <c r="F52" s="1199"/>
      <c r="G52" s="1199"/>
      <c r="H52" s="1199"/>
      <c r="I52" s="1199"/>
      <c r="J52" s="1200"/>
      <c r="K52" s="63">
        <v>7918</v>
      </c>
      <c r="L52" s="64">
        <v>10083</v>
      </c>
      <c r="M52" s="64">
        <v>10831</v>
      </c>
      <c r="N52" s="64">
        <v>8242</v>
      </c>
      <c r="O52" s="65">
        <v>7362</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912</v>
      </c>
      <c r="L53" s="69">
        <v>1711</v>
      </c>
      <c r="M53" s="69">
        <v>1443</v>
      </c>
      <c r="N53" s="69">
        <v>495</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7" t="s">
        <v>26</v>
      </c>
      <c r="C58" s="1208"/>
      <c r="D58" s="1213" t="s">
        <v>27</v>
      </c>
      <c r="E58" s="1214"/>
      <c r="F58" s="1214"/>
      <c r="G58" s="1214"/>
      <c r="H58" s="1214"/>
      <c r="I58" s="1214"/>
      <c r="J58" s="1215"/>
      <c r="K58" s="83"/>
      <c r="L58" s="84"/>
      <c r="M58" s="84"/>
      <c r="N58" s="84"/>
      <c r="O58" s="85"/>
    </row>
    <row r="59" spans="1:21" ht="31.5" customHeight="1" x14ac:dyDescent="0.15">
      <c r="B59" s="1209"/>
      <c r="C59" s="1210"/>
      <c r="D59" s="1216" t="s">
        <v>28</v>
      </c>
      <c r="E59" s="1217"/>
      <c r="F59" s="1217"/>
      <c r="G59" s="1217"/>
      <c r="H59" s="1217"/>
      <c r="I59" s="1217"/>
      <c r="J59" s="1218"/>
      <c r="K59" s="86"/>
      <c r="L59" s="87"/>
      <c r="M59" s="87"/>
      <c r="N59" s="87"/>
      <c r="O59" s="88"/>
    </row>
    <row r="60" spans="1:21" ht="31.5" customHeight="1" thickBot="1" x14ac:dyDescent="0.2">
      <c r="B60" s="1211"/>
      <c r="C60" s="1212"/>
      <c r="D60" s="1219" t="s">
        <v>29</v>
      </c>
      <c r="E60" s="1220"/>
      <c r="F60" s="1220"/>
      <c r="G60" s="1220"/>
      <c r="H60" s="1220"/>
      <c r="I60" s="1220"/>
      <c r="J60" s="122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08jVLdBptsmZBdNnDSQxvZv3JYYRecOaLXlr5tbQ2edx//NBGESkusa1WzcyFGFbFEkD50yL9mx8IcFJJ++FQ==" saltValue="vLtJwqtvvgB4U/T/JZx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2" t="s">
        <v>32</v>
      </c>
      <c r="C41" s="1223"/>
      <c r="D41" s="105"/>
      <c r="E41" s="1228" t="s">
        <v>33</v>
      </c>
      <c r="F41" s="1228"/>
      <c r="G41" s="1228"/>
      <c r="H41" s="1229"/>
      <c r="I41" s="355">
        <v>47692</v>
      </c>
      <c r="J41" s="356">
        <v>47601</v>
      </c>
      <c r="K41" s="356">
        <v>44044</v>
      </c>
      <c r="L41" s="356">
        <v>45606</v>
      </c>
      <c r="M41" s="357">
        <v>46449</v>
      </c>
    </row>
    <row r="42" spans="2:13" ht="27.75" customHeight="1" x14ac:dyDescent="0.15">
      <c r="B42" s="1224"/>
      <c r="C42" s="1225"/>
      <c r="D42" s="106"/>
      <c r="E42" s="1230" t="s">
        <v>34</v>
      </c>
      <c r="F42" s="1230"/>
      <c r="G42" s="1230"/>
      <c r="H42" s="1231"/>
      <c r="I42" s="358" t="s">
        <v>518</v>
      </c>
      <c r="J42" s="359" t="s">
        <v>518</v>
      </c>
      <c r="K42" s="359" t="s">
        <v>518</v>
      </c>
      <c r="L42" s="359" t="s">
        <v>518</v>
      </c>
      <c r="M42" s="360" t="s">
        <v>518</v>
      </c>
    </row>
    <row r="43" spans="2:13" ht="27.75" customHeight="1" x14ac:dyDescent="0.15">
      <c r="B43" s="1224"/>
      <c r="C43" s="1225"/>
      <c r="D43" s="106"/>
      <c r="E43" s="1230" t="s">
        <v>35</v>
      </c>
      <c r="F43" s="1230"/>
      <c r="G43" s="1230"/>
      <c r="H43" s="1231"/>
      <c r="I43" s="358">
        <v>38395</v>
      </c>
      <c r="J43" s="359">
        <v>36959</v>
      </c>
      <c r="K43" s="359">
        <v>35500</v>
      </c>
      <c r="L43" s="359">
        <v>31974</v>
      </c>
      <c r="M43" s="360">
        <v>30516</v>
      </c>
    </row>
    <row r="44" spans="2:13" ht="27.75" customHeight="1" x14ac:dyDescent="0.15">
      <c r="B44" s="1224"/>
      <c r="C44" s="1225"/>
      <c r="D44" s="106"/>
      <c r="E44" s="1230" t="s">
        <v>36</v>
      </c>
      <c r="F44" s="1230"/>
      <c r="G44" s="1230"/>
      <c r="H44" s="1231"/>
      <c r="I44" s="358">
        <v>602</v>
      </c>
      <c r="J44" s="359">
        <v>557</v>
      </c>
      <c r="K44" s="359">
        <v>482</v>
      </c>
      <c r="L44" s="359">
        <v>508</v>
      </c>
      <c r="M44" s="360">
        <v>386</v>
      </c>
    </row>
    <row r="45" spans="2:13" ht="27.75" customHeight="1" x14ac:dyDescent="0.15">
      <c r="B45" s="1224"/>
      <c r="C45" s="1225"/>
      <c r="D45" s="106"/>
      <c r="E45" s="1230" t="s">
        <v>37</v>
      </c>
      <c r="F45" s="1230"/>
      <c r="G45" s="1230"/>
      <c r="H45" s="1231"/>
      <c r="I45" s="358">
        <v>11447</v>
      </c>
      <c r="J45" s="359">
        <v>10128</v>
      </c>
      <c r="K45" s="359">
        <v>10019</v>
      </c>
      <c r="L45" s="359">
        <v>9952</v>
      </c>
      <c r="M45" s="360">
        <v>10119</v>
      </c>
    </row>
    <row r="46" spans="2:13" ht="27.75" customHeight="1" x14ac:dyDescent="0.15">
      <c r="B46" s="1224"/>
      <c r="C46" s="1225"/>
      <c r="D46" s="107"/>
      <c r="E46" s="1230" t="s">
        <v>38</v>
      </c>
      <c r="F46" s="1230"/>
      <c r="G46" s="1230"/>
      <c r="H46" s="1231"/>
      <c r="I46" s="358" t="s">
        <v>518</v>
      </c>
      <c r="J46" s="359" t="s">
        <v>518</v>
      </c>
      <c r="K46" s="359" t="s">
        <v>518</v>
      </c>
      <c r="L46" s="359" t="s">
        <v>518</v>
      </c>
      <c r="M46" s="360" t="s">
        <v>518</v>
      </c>
    </row>
    <row r="47" spans="2:13" ht="27.75" customHeight="1" x14ac:dyDescent="0.15">
      <c r="B47" s="1224"/>
      <c r="C47" s="1225"/>
      <c r="D47" s="108"/>
      <c r="E47" s="1232" t="s">
        <v>39</v>
      </c>
      <c r="F47" s="1233"/>
      <c r="G47" s="1233"/>
      <c r="H47" s="1234"/>
      <c r="I47" s="358" t="s">
        <v>518</v>
      </c>
      <c r="J47" s="359" t="s">
        <v>518</v>
      </c>
      <c r="K47" s="359" t="s">
        <v>518</v>
      </c>
      <c r="L47" s="359" t="s">
        <v>518</v>
      </c>
      <c r="M47" s="360" t="s">
        <v>518</v>
      </c>
    </row>
    <row r="48" spans="2:13" ht="27.75" customHeight="1" x14ac:dyDescent="0.15">
      <c r="B48" s="1224"/>
      <c r="C48" s="1225"/>
      <c r="D48" s="106"/>
      <c r="E48" s="1230" t="s">
        <v>40</v>
      </c>
      <c r="F48" s="1230"/>
      <c r="G48" s="1230"/>
      <c r="H48" s="1231"/>
      <c r="I48" s="358" t="s">
        <v>518</v>
      </c>
      <c r="J48" s="359" t="s">
        <v>518</v>
      </c>
      <c r="K48" s="359" t="s">
        <v>518</v>
      </c>
      <c r="L48" s="359" t="s">
        <v>518</v>
      </c>
      <c r="M48" s="360" t="s">
        <v>518</v>
      </c>
    </row>
    <row r="49" spans="2:13" ht="27.75" customHeight="1" x14ac:dyDescent="0.15">
      <c r="B49" s="1226"/>
      <c r="C49" s="1227"/>
      <c r="D49" s="106"/>
      <c r="E49" s="1230" t="s">
        <v>41</v>
      </c>
      <c r="F49" s="1230"/>
      <c r="G49" s="1230"/>
      <c r="H49" s="1231"/>
      <c r="I49" s="358" t="s">
        <v>518</v>
      </c>
      <c r="J49" s="359" t="s">
        <v>518</v>
      </c>
      <c r="K49" s="359" t="s">
        <v>518</v>
      </c>
      <c r="L49" s="359" t="s">
        <v>518</v>
      </c>
      <c r="M49" s="360" t="s">
        <v>518</v>
      </c>
    </row>
    <row r="50" spans="2:13" ht="27.75" customHeight="1" x14ac:dyDescent="0.15">
      <c r="B50" s="1235" t="s">
        <v>42</v>
      </c>
      <c r="C50" s="1236"/>
      <c r="D50" s="109"/>
      <c r="E50" s="1230" t="s">
        <v>43</v>
      </c>
      <c r="F50" s="1230"/>
      <c r="G50" s="1230"/>
      <c r="H50" s="1231"/>
      <c r="I50" s="358">
        <v>17220</v>
      </c>
      <c r="J50" s="359">
        <v>15740</v>
      </c>
      <c r="K50" s="359">
        <v>16305</v>
      </c>
      <c r="L50" s="359">
        <v>21078</v>
      </c>
      <c r="M50" s="360">
        <v>22119</v>
      </c>
    </row>
    <row r="51" spans="2:13" ht="27.75" customHeight="1" x14ac:dyDescent="0.15">
      <c r="B51" s="1224"/>
      <c r="C51" s="1225"/>
      <c r="D51" s="106"/>
      <c r="E51" s="1230" t="s">
        <v>44</v>
      </c>
      <c r="F51" s="1230"/>
      <c r="G51" s="1230"/>
      <c r="H51" s="1231"/>
      <c r="I51" s="358">
        <v>13948</v>
      </c>
      <c r="J51" s="359">
        <v>13315</v>
      </c>
      <c r="K51" s="359">
        <v>12912</v>
      </c>
      <c r="L51" s="359">
        <v>11407</v>
      </c>
      <c r="M51" s="360">
        <v>10778</v>
      </c>
    </row>
    <row r="52" spans="2:13" ht="27.75" customHeight="1" x14ac:dyDescent="0.15">
      <c r="B52" s="1226"/>
      <c r="C52" s="1227"/>
      <c r="D52" s="106"/>
      <c r="E52" s="1230" t="s">
        <v>45</v>
      </c>
      <c r="F52" s="1230"/>
      <c r="G52" s="1230"/>
      <c r="H52" s="1231"/>
      <c r="I52" s="358">
        <v>72572</v>
      </c>
      <c r="J52" s="359">
        <v>72024</v>
      </c>
      <c r="K52" s="359">
        <v>68287</v>
      </c>
      <c r="L52" s="359">
        <v>66830</v>
      </c>
      <c r="M52" s="360">
        <v>65277</v>
      </c>
    </row>
    <row r="53" spans="2:13" ht="27.75" customHeight="1" thickBot="1" x14ac:dyDescent="0.2">
      <c r="B53" s="1237" t="s">
        <v>46</v>
      </c>
      <c r="C53" s="1238"/>
      <c r="D53" s="110"/>
      <c r="E53" s="1239" t="s">
        <v>47</v>
      </c>
      <c r="F53" s="1239"/>
      <c r="G53" s="1239"/>
      <c r="H53" s="1240"/>
      <c r="I53" s="361">
        <v>-5605</v>
      </c>
      <c r="J53" s="362">
        <v>-5834</v>
      </c>
      <c r="K53" s="362">
        <v>-7459</v>
      </c>
      <c r="L53" s="362">
        <v>-11275</v>
      </c>
      <c r="M53" s="363">
        <v>-10705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46lGvKN6xAeOEc9dzbvoy2teRV5GYNu35AvZ5e3sFO9N6zpypWyeDI/PyEL0bdUYDZyf1u3KtLkFWPGlswBPQ==" saltValue="YWNNmVyPvhrXhSH2GHzH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9" t="s">
        <v>50</v>
      </c>
      <c r="D55" s="1249"/>
      <c r="E55" s="1250"/>
      <c r="F55" s="122">
        <v>7902</v>
      </c>
      <c r="G55" s="122">
        <v>11311</v>
      </c>
      <c r="H55" s="123">
        <v>11649</v>
      </c>
    </row>
    <row r="56" spans="2:8" ht="52.5" customHeight="1" x14ac:dyDescent="0.15">
      <c r="B56" s="124"/>
      <c r="C56" s="1251" t="s">
        <v>51</v>
      </c>
      <c r="D56" s="1251"/>
      <c r="E56" s="1252"/>
      <c r="F56" s="125">
        <v>171</v>
      </c>
      <c r="G56" s="125">
        <v>177</v>
      </c>
      <c r="H56" s="126">
        <v>85</v>
      </c>
    </row>
    <row r="57" spans="2:8" ht="53.25" customHeight="1" x14ac:dyDescent="0.15">
      <c r="B57" s="124"/>
      <c r="C57" s="1253" t="s">
        <v>52</v>
      </c>
      <c r="D57" s="1253"/>
      <c r="E57" s="1254"/>
      <c r="F57" s="127">
        <v>4758</v>
      </c>
      <c r="G57" s="127">
        <v>7185</v>
      </c>
      <c r="H57" s="128">
        <v>9531</v>
      </c>
    </row>
    <row r="58" spans="2:8" ht="45.75" customHeight="1" x14ac:dyDescent="0.15">
      <c r="B58" s="129"/>
      <c r="C58" s="1241" t="s">
        <v>581</v>
      </c>
      <c r="D58" s="1242"/>
      <c r="E58" s="1243"/>
      <c r="F58" s="130">
        <v>0</v>
      </c>
      <c r="G58" s="130">
        <v>2000</v>
      </c>
      <c r="H58" s="131">
        <v>4000</v>
      </c>
    </row>
    <row r="59" spans="2:8" ht="45.75" customHeight="1" x14ac:dyDescent="0.15">
      <c r="B59" s="129"/>
      <c r="C59" s="1241" t="s">
        <v>582</v>
      </c>
      <c r="D59" s="1242"/>
      <c r="E59" s="1243"/>
      <c r="F59" s="130">
        <v>2253</v>
      </c>
      <c r="G59" s="130">
        <v>2307</v>
      </c>
      <c r="H59" s="131">
        <v>2334</v>
      </c>
    </row>
    <row r="60" spans="2:8" ht="45.75" customHeight="1" x14ac:dyDescent="0.15">
      <c r="B60" s="129"/>
      <c r="C60" s="1241" t="s">
        <v>583</v>
      </c>
      <c r="D60" s="1242"/>
      <c r="E60" s="1243"/>
      <c r="F60" s="130">
        <v>918</v>
      </c>
      <c r="G60" s="130">
        <v>849</v>
      </c>
      <c r="H60" s="131">
        <v>840</v>
      </c>
    </row>
    <row r="61" spans="2:8" ht="45.75" customHeight="1" x14ac:dyDescent="0.15">
      <c r="B61" s="129"/>
      <c r="C61" s="1241" t="s">
        <v>585</v>
      </c>
      <c r="D61" s="1242"/>
      <c r="E61" s="1243"/>
      <c r="F61" s="130">
        <v>559</v>
      </c>
      <c r="G61" s="130">
        <v>682</v>
      </c>
      <c r="H61" s="131">
        <v>644</v>
      </c>
    </row>
    <row r="62" spans="2:8" ht="45.75" customHeight="1" thickBot="1" x14ac:dyDescent="0.2">
      <c r="B62" s="132"/>
      <c r="C62" s="1244" t="s">
        <v>584</v>
      </c>
      <c r="D62" s="1245"/>
      <c r="E62" s="1246"/>
      <c r="F62" s="133">
        <v>81</v>
      </c>
      <c r="G62" s="133">
        <v>314</v>
      </c>
      <c r="H62" s="134">
        <v>577</v>
      </c>
    </row>
    <row r="63" spans="2:8" ht="52.5" customHeight="1" thickBot="1" x14ac:dyDescent="0.2">
      <c r="B63" s="135"/>
      <c r="C63" s="1247" t="s">
        <v>53</v>
      </c>
      <c r="D63" s="1247"/>
      <c r="E63" s="1248"/>
      <c r="F63" s="136">
        <v>12831</v>
      </c>
      <c r="G63" s="136">
        <v>18674</v>
      </c>
      <c r="H63" s="137">
        <v>21264</v>
      </c>
    </row>
    <row r="64" spans="2:8" x14ac:dyDescent="0.15"/>
  </sheetData>
  <sheetProtection algorithmName="SHA-512" hashValue="/KqCwg7O9J7Jbr1Fs49wJjFQsRsTOwYq+VGtfu8PyPddeE7WKSypB+tVBtDGbYPlfSfP1DcLoe8fH7r8WLnmJQ==" saltValue="rqOL63gBlV/m9jJWcp7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635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636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3" t="s">
        <v>644</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x14ac:dyDescent="0.15">
      <c r="B44" s="37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x14ac:dyDescent="0.15">
      <c r="B45" s="37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x14ac:dyDescent="0.15">
      <c r="B46" s="37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x14ac:dyDescent="0.15">
      <c r="B47" s="37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637</v>
      </c>
    </row>
    <row r="50" spans="1:109" x14ac:dyDescent="0.15">
      <c r="B50" s="372"/>
      <c r="G50" s="1255"/>
      <c r="H50" s="1255"/>
      <c r="I50" s="1255"/>
      <c r="J50" s="1255"/>
      <c r="K50" s="382"/>
      <c r="L50" s="382"/>
      <c r="M50" s="383"/>
      <c r="N50" s="38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1" t="s">
        <v>559</v>
      </c>
      <c r="BQ50" s="1261"/>
      <c r="BR50" s="1261"/>
      <c r="BS50" s="1261"/>
      <c r="BT50" s="1261"/>
      <c r="BU50" s="1261"/>
      <c r="BV50" s="1261"/>
      <c r="BW50" s="1261"/>
      <c r="BX50" s="1261" t="s">
        <v>560</v>
      </c>
      <c r="BY50" s="1261"/>
      <c r="BZ50" s="1261"/>
      <c r="CA50" s="1261"/>
      <c r="CB50" s="1261"/>
      <c r="CC50" s="1261"/>
      <c r="CD50" s="1261"/>
      <c r="CE50" s="1261"/>
      <c r="CF50" s="1261" t="s">
        <v>561</v>
      </c>
      <c r="CG50" s="1261"/>
      <c r="CH50" s="1261"/>
      <c r="CI50" s="1261"/>
      <c r="CJ50" s="1261"/>
      <c r="CK50" s="1261"/>
      <c r="CL50" s="1261"/>
      <c r="CM50" s="1261"/>
      <c r="CN50" s="1261" t="s">
        <v>562</v>
      </c>
      <c r="CO50" s="1261"/>
      <c r="CP50" s="1261"/>
      <c r="CQ50" s="1261"/>
      <c r="CR50" s="1261"/>
      <c r="CS50" s="1261"/>
      <c r="CT50" s="1261"/>
      <c r="CU50" s="1261"/>
      <c r="CV50" s="1261" t="s">
        <v>563</v>
      </c>
      <c r="CW50" s="1261"/>
      <c r="CX50" s="1261"/>
      <c r="CY50" s="1261"/>
      <c r="CZ50" s="1261"/>
      <c r="DA50" s="1261"/>
      <c r="DB50" s="1261"/>
      <c r="DC50" s="1261"/>
    </row>
    <row r="51" spans="1:109" ht="13.5" customHeight="1" x14ac:dyDescent="0.15">
      <c r="B51" s="372"/>
      <c r="G51" s="1272"/>
      <c r="H51" s="1272"/>
      <c r="I51" s="1276"/>
      <c r="J51" s="1276"/>
      <c r="K51" s="1262"/>
      <c r="L51" s="1262"/>
      <c r="M51" s="1262"/>
      <c r="N51" s="1262"/>
      <c r="AM51" s="381"/>
      <c r="AN51" s="1260" t="s">
        <v>638</v>
      </c>
      <c r="AO51" s="1260"/>
      <c r="AP51" s="1260"/>
      <c r="AQ51" s="1260"/>
      <c r="AR51" s="1260"/>
      <c r="AS51" s="1260"/>
      <c r="AT51" s="1260"/>
      <c r="AU51" s="1260"/>
      <c r="AV51" s="1260"/>
      <c r="AW51" s="1260"/>
      <c r="AX51" s="1260"/>
      <c r="AY51" s="1260"/>
      <c r="AZ51" s="1260"/>
      <c r="BA51" s="1260"/>
      <c r="BB51" s="1260" t="s">
        <v>639</v>
      </c>
      <c r="BC51" s="1260"/>
      <c r="BD51" s="1260"/>
      <c r="BE51" s="1260"/>
      <c r="BF51" s="1260"/>
      <c r="BG51" s="1260"/>
      <c r="BH51" s="1260"/>
      <c r="BI51" s="1260"/>
      <c r="BJ51" s="1260"/>
      <c r="BK51" s="1260"/>
      <c r="BL51" s="1260"/>
      <c r="BM51" s="1260"/>
      <c r="BN51" s="1260"/>
      <c r="BO51" s="1260"/>
      <c r="BP51" s="1257"/>
      <c r="BQ51" s="1257"/>
      <c r="BR51" s="1257"/>
      <c r="BS51" s="1257"/>
      <c r="BT51" s="1257"/>
      <c r="BU51" s="1257"/>
      <c r="BV51" s="1257"/>
      <c r="BW51" s="1257"/>
      <c r="BX51" s="1257"/>
      <c r="BY51" s="1257"/>
      <c r="BZ51" s="1257"/>
      <c r="CA51" s="1257"/>
      <c r="CB51" s="1257"/>
      <c r="CC51" s="1257"/>
      <c r="CD51" s="1257"/>
      <c r="CE51" s="1257"/>
      <c r="CF51" s="1257"/>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x14ac:dyDescent="0.15">
      <c r="B52" s="372"/>
      <c r="G52" s="1272"/>
      <c r="H52" s="1272"/>
      <c r="I52" s="1276"/>
      <c r="J52" s="1276"/>
      <c r="K52" s="1262"/>
      <c r="L52" s="1262"/>
      <c r="M52" s="1262"/>
      <c r="N52" s="1262"/>
      <c r="AM52" s="381"/>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380"/>
      <c r="B53" s="372"/>
      <c r="G53" s="1272"/>
      <c r="H53" s="1272"/>
      <c r="I53" s="1255"/>
      <c r="J53" s="1255"/>
      <c r="K53" s="1262"/>
      <c r="L53" s="1262"/>
      <c r="M53" s="1262"/>
      <c r="N53" s="1262"/>
      <c r="AM53" s="381"/>
      <c r="AN53" s="1260"/>
      <c r="AO53" s="1260"/>
      <c r="AP53" s="1260"/>
      <c r="AQ53" s="1260"/>
      <c r="AR53" s="1260"/>
      <c r="AS53" s="1260"/>
      <c r="AT53" s="1260"/>
      <c r="AU53" s="1260"/>
      <c r="AV53" s="1260"/>
      <c r="AW53" s="1260"/>
      <c r="AX53" s="1260"/>
      <c r="AY53" s="1260"/>
      <c r="AZ53" s="1260"/>
      <c r="BA53" s="1260"/>
      <c r="BB53" s="1260" t="s">
        <v>640</v>
      </c>
      <c r="BC53" s="1260"/>
      <c r="BD53" s="1260"/>
      <c r="BE53" s="1260"/>
      <c r="BF53" s="1260"/>
      <c r="BG53" s="1260"/>
      <c r="BH53" s="1260"/>
      <c r="BI53" s="1260"/>
      <c r="BJ53" s="1260"/>
      <c r="BK53" s="1260"/>
      <c r="BL53" s="1260"/>
      <c r="BM53" s="1260"/>
      <c r="BN53" s="1260"/>
      <c r="BO53" s="1260"/>
      <c r="BP53" s="1257">
        <v>68.599999999999994</v>
      </c>
      <c r="BQ53" s="1257"/>
      <c r="BR53" s="1257"/>
      <c r="BS53" s="1257"/>
      <c r="BT53" s="1257"/>
      <c r="BU53" s="1257"/>
      <c r="BV53" s="1257"/>
      <c r="BW53" s="1257"/>
      <c r="BX53" s="1257">
        <v>67.900000000000006</v>
      </c>
      <c r="BY53" s="1257"/>
      <c r="BZ53" s="1257"/>
      <c r="CA53" s="1257"/>
      <c r="CB53" s="1257"/>
      <c r="CC53" s="1257"/>
      <c r="CD53" s="1257"/>
      <c r="CE53" s="1257"/>
      <c r="CF53" s="1257">
        <v>68.400000000000006</v>
      </c>
      <c r="CG53" s="1257"/>
      <c r="CH53" s="1257"/>
      <c r="CI53" s="1257"/>
      <c r="CJ53" s="1257"/>
      <c r="CK53" s="1257"/>
      <c r="CL53" s="1257"/>
      <c r="CM53" s="1257"/>
      <c r="CN53" s="1257">
        <v>69.2</v>
      </c>
      <c r="CO53" s="1257"/>
      <c r="CP53" s="1257"/>
      <c r="CQ53" s="1257"/>
      <c r="CR53" s="1257"/>
      <c r="CS53" s="1257"/>
      <c r="CT53" s="1257"/>
      <c r="CU53" s="1257"/>
      <c r="CV53" s="1257">
        <v>70.2</v>
      </c>
      <c r="CW53" s="1257"/>
      <c r="CX53" s="1257"/>
      <c r="CY53" s="1257"/>
      <c r="CZ53" s="1257"/>
      <c r="DA53" s="1257"/>
      <c r="DB53" s="1257"/>
      <c r="DC53" s="1257"/>
    </row>
    <row r="54" spans="1:109" x14ac:dyDescent="0.15">
      <c r="A54" s="380"/>
      <c r="B54" s="372"/>
      <c r="G54" s="1272"/>
      <c r="H54" s="1272"/>
      <c r="I54" s="1255"/>
      <c r="J54" s="1255"/>
      <c r="K54" s="1262"/>
      <c r="L54" s="1262"/>
      <c r="M54" s="1262"/>
      <c r="N54" s="1262"/>
      <c r="AM54" s="381"/>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380"/>
      <c r="B55" s="372"/>
      <c r="G55" s="1255"/>
      <c r="H55" s="1255"/>
      <c r="I55" s="1255"/>
      <c r="J55" s="1255"/>
      <c r="K55" s="1262"/>
      <c r="L55" s="1262"/>
      <c r="M55" s="1262"/>
      <c r="N55" s="1262"/>
      <c r="AN55" s="1261" t="s">
        <v>641</v>
      </c>
      <c r="AO55" s="1261"/>
      <c r="AP55" s="1261"/>
      <c r="AQ55" s="1261"/>
      <c r="AR55" s="1261"/>
      <c r="AS55" s="1261"/>
      <c r="AT55" s="1261"/>
      <c r="AU55" s="1261"/>
      <c r="AV55" s="1261"/>
      <c r="AW55" s="1261"/>
      <c r="AX55" s="1261"/>
      <c r="AY55" s="1261"/>
      <c r="AZ55" s="1261"/>
      <c r="BA55" s="1261"/>
      <c r="BB55" s="1260" t="s">
        <v>639</v>
      </c>
      <c r="BC55" s="1260"/>
      <c r="BD55" s="1260"/>
      <c r="BE55" s="1260"/>
      <c r="BF55" s="1260"/>
      <c r="BG55" s="1260"/>
      <c r="BH55" s="1260"/>
      <c r="BI55" s="1260"/>
      <c r="BJ55" s="1260"/>
      <c r="BK55" s="1260"/>
      <c r="BL55" s="1260"/>
      <c r="BM55" s="1260"/>
      <c r="BN55" s="1260"/>
      <c r="BO55" s="1260"/>
      <c r="BP55" s="1257">
        <v>16</v>
      </c>
      <c r="BQ55" s="1257"/>
      <c r="BR55" s="1257"/>
      <c r="BS55" s="1257"/>
      <c r="BT55" s="1257"/>
      <c r="BU55" s="1257"/>
      <c r="BV55" s="1257"/>
      <c r="BW55" s="1257"/>
      <c r="BX55" s="1257">
        <v>18.399999999999999</v>
      </c>
      <c r="BY55" s="1257"/>
      <c r="BZ55" s="1257"/>
      <c r="CA55" s="1257"/>
      <c r="CB55" s="1257"/>
      <c r="CC55" s="1257"/>
      <c r="CD55" s="1257"/>
      <c r="CE55" s="1257"/>
      <c r="CF55" s="1257">
        <v>13.5</v>
      </c>
      <c r="CG55" s="1257"/>
      <c r="CH55" s="1257"/>
      <c r="CI55" s="1257"/>
      <c r="CJ55" s="1257"/>
      <c r="CK55" s="1257"/>
      <c r="CL55" s="1257"/>
      <c r="CM55" s="1257"/>
      <c r="CN55" s="1257">
        <v>1.5</v>
      </c>
      <c r="CO55" s="1257"/>
      <c r="CP55" s="1257"/>
      <c r="CQ55" s="1257"/>
      <c r="CR55" s="1257"/>
      <c r="CS55" s="1257"/>
      <c r="CT55" s="1257"/>
      <c r="CU55" s="1257"/>
      <c r="CV55" s="1257">
        <v>0</v>
      </c>
      <c r="CW55" s="1257"/>
      <c r="CX55" s="1257"/>
      <c r="CY55" s="1257"/>
      <c r="CZ55" s="1257"/>
      <c r="DA55" s="1257"/>
      <c r="DB55" s="1257"/>
      <c r="DC55" s="1257"/>
    </row>
    <row r="56" spans="1:109" x14ac:dyDescent="0.15">
      <c r="A56" s="380"/>
      <c r="B56" s="372"/>
      <c r="G56" s="1255"/>
      <c r="H56" s="1255"/>
      <c r="I56" s="1255"/>
      <c r="J56" s="1255"/>
      <c r="K56" s="1262"/>
      <c r="L56" s="1262"/>
      <c r="M56" s="1262"/>
      <c r="N56" s="1262"/>
      <c r="AN56" s="1261"/>
      <c r="AO56" s="1261"/>
      <c r="AP56" s="1261"/>
      <c r="AQ56" s="1261"/>
      <c r="AR56" s="1261"/>
      <c r="AS56" s="1261"/>
      <c r="AT56" s="1261"/>
      <c r="AU56" s="1261"/>
      <c r="AV56" s="1261"/>
      <c r="AW56" s="1261"/>
      <c r="AX56" s="1261"/>
      <c r="AY56" s="1261"/>
      <c r="AZ56" s="1261"/>
      <c r="BA56" s="1261"/>
      <c r="BB56" s="1260"/>
      <c r="BC56" s="1260"/>
      <c r="BD56" s="1260"/>
      <c r="BE56" s="1260"/>
      <c r="BF56" s="1260"/>
      <c r="BG56" s="1260"/>
      <c r="BH56" s="1260"/>
      <c r="BI56" s="1260"/>
      <c r="BJ56" s="1260"/>
      <c r="BK56" s="1260"/>
      <c r="BL56" s="1260"/>
      <c r="BM56" s="1260"/>
      <c r="BN56" s="1260"/>
      <c r="BO56" s="1260"/>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80" customFormat="1" x14ac:dyDescent="0.15">
      <c r="B57" s="384"/>
      <c r="G57" s="1255"/>
      <c r="H57" s="1255"/>
      <c r="I57" s="1258"/>
      <c r="J57" s="1258"/>
      <c r="K57" s="1262"/>
      <c r="L57" s="1262"/>
      <c r="M57" s="1262"/>
      <c r="N57" s="1262"/>
      <c r="AM57" s="366"/>
      <c r="AN57" s="1261"/>
      <c r="AO57" s="1261"/>
      <c r="AP57" s="1261"/>
      <c r="AQ57" s="1261"/>
      <c r="AR57" s="1261"/>
      <c r="AS57" s="1261"/>
      <c r="AT57" s="1261"/>
      <c r="AU57" s="1261"/>
      <c r="AV57" s="1261"/>
      <c r="AW57" s="1261"/>
      <c r="AX57" s="1261"/>
      <c r="AY57" s="1261"/>
      <c r="AZ57" s="1261"/>
      <c r="BA57" s="1261"/>
      <c r="BB57" s="1260" t="s">
        <v>640</v>
      </c>
      <c r="BC57" s="1260"/>
      <c r="BD57" s="1260"/>
      <c r="BE57" s="1260"/>
      <c r="BF57" s="1260"/>
      <c r="BG57" s="1260"/>
      <c r="BH57" s="1260"/>
      <c r="BI57" s="1260"/>
      <c r="BJ57" s="1260"/>
      <c r="BK57" s="1260"/>
      <c r="BL57" s="1260"/>
      <c r="BM57" s="1260"/>
      <c r="BN57" s="1260"/>
      <c r="BO57" s="1260"/>
      <c r="BP57" s="1257">
        <v>58.8</v>
      </c>
      <c r="BQ57" s="1257"/>
      <c r="BR57" s="1257"/>
      <c r="BS57" s="1257"/>
      <c r="BT57" s="1257"/>
      <c r="BU57" s="1257"/>
      <c r="BV57" s="1257"/>
      <c r="BW57" s="1257"/>
      <c r="BX57" s="1257">
        <v>59.8</v>
      </c>
      <c r="BY57" s="1257"/>
      <c r="BZ57" s="1257"/>
      <c r="CA57" s="1257"/>
      <c r="CB57" s="1257"/>
      <c r="CC57" s="1257"/>
      <c r="CD57" s="1257"/>
      <c r="CE57" s="1257"/>
      <c r="CF57" s="1257">
        <v>60.2</v>
      </c>
      <c r="CG57" s="1257"/>
      <c r="CH57" s="1257"/>
      <c r="CI57" s="1257"/>
      <c r="CJ57" s="1257"/>
      <c r="CK57" s="1257"/>
      <c r="CL57" s="1257"/>
      <c r="CM57" s="1257"/>
      <c r="CN57" s="1257">
        <v>60.1</v>
      </c>
      <c r="CO57" s="1257"/>
      <c r="CP57" s="1257"/>
      <c r="CQ57" s="1257"/>
      <c r="CR57" s="1257"/>
      <c r="CS57" s="1257"/>
      <c r="CT57" s="1257"/>
      <c r="CU57" s="1257"/>
      <c r="CV57" s="1257">
        <v>61.6</v>
      </c>
      <c r="CW57" s="1257"/>
      <c r="CX57" s="1257"/>
      <c r="CY57" s="1257"/>
      <c r="CZ57" s="1257"/>
      <c r="DA57" s="1257"/>
      <c r="DB57" s="1257"/>
      <c r="DC57" s="1257"/>
      <c r="DD57" s="385"/>
      <c r="DE57" s="384"/>
    </row>
    <row r="58" spans="1:109" s="380" customFormat="1" x14ac:dyDescent="0.15">
      <c r="A58" s="366"/>
      <c r="B58" s="384"/>
      <c r="G58" s="1255"/>
      <c r="H58" s="1255"/>
      <c r="I58" s="1258"/>
      <c r="J58" s="1258"/>
      <c r="K58" s="1262"/>
      <c r="L58" s="1262"/>
      <c r="M58" s="1262"/>
      <c r="N58" s="1262"/>
      <c r="AM58" s="366"/>
      <c r="AN58" s="1261"/>
      <c r="AO58" s="1261"/>
      <c r="AP58" s="1261"/>
      <c r="AQ58" s="1261"/>
      <c r="AR58" s="1261"/>
      <c r="AS58" s="1261"/>
      <c r="AT58" s="1261"/>
      <c r="AU58" s="1261"/>
      <c r="AV58" s="1261"/>
      <c r="AW58" s="1261"/>
      <c r="AX58" s="1261"/>
      <c r="AY58" s="1261"/>
      <c r="AZ58" s="1261"/>
      <c r="BA58" s="1261"/>
      <c r="BB58" s="1260"/>
      <c r="BC58" s="1260"/>
      <c r="BD58" s="1260"/>
      <c r="BE58" s="1260"/>
      <c r="BF58" s="1260"/>
      <c r="BG58" s="1260"/>
      <c r="BH58" s="1260"/>
      <c r="BI58" s="1260"/>
      <c r="BJ58" s="1260"/>
      <c r="BK58" s="1260"/>
      <c r="BL58" s="1260"/>
      <c r="BM58" s="1260"/>
      <c r="BN58" s="1260"/>
      <c r="BO58" s="1260"/>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642</v>
      </c>
    </row>
    <row r="64" spans="1:109" x14ac:dyDescent="0.15">
      <c r="B64" s="372"/>
      <c r="G64" s="379"/>
      <c r="I64" s="392"/>
      <c r="J64" s="392"/>
      <c r="K64" s="392"/>
      <c r="L64" s="392"/>
      <c r="M64" s="392"/>
      <c r="N64" s="393"/>
      <c r="AM64" s="379"/>
      <c r="AN64" s="379" t="s">
        <v>636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3" t="s">
        <v>645</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x14ac:dyDescent="0.15">
      <c r="B66" s="37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x14ac:dyDescent="0.15">
      <c r="B67" s="37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x14ac:dyDescent="0.15">
      <c r="B68" s="37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x14ac:dyDescent="0.15">
      <c r="B69" s="37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637</v>
      </c>
    </row>
    <row r="72" spans="2:107" x14ac:dyDescent="0.15">
      <c r="B72" s="372"/>
      <c r="G72" s="1255"/>
      <c r="H72" s="1255"/>
      <c r="I72" s="1255"/>
      <c r="J72" s="1255"/>
      <c r="K72" s="382"/>
      <c r="L72" s="382"/>
      <c r="M72" s="383"/>
      <c r="N72" s="38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1" t="s">
        <v>559</v>
      </c>
      <c r="BQ72" s="1261"/>
      <c r="BR72" s="1261"/>
      <c r="BS72" s="1261"/>
      <c r="BT72" s="1261"/>
      <c r="BU72" s="1261"/>
      <c r="BV72" s="1261"/>
      <c r="BW72" s="1261"/>
      <c r="BX72" s="1261" t="s">
        <v>560</v>
      </c>
      <c r="BY72" s="1261"/>
      <c r="BZ72" s="1261"/>
      <c r="CA72" s="1261"/>
      <c r="CB72" s="1261"/>
      <c r="CC72" s="1261"/>
      <c r="CD72" s="1261"/>
      <c r="CE72" s="1261"/>
      <c r="CF72" s="1261" t="s">
        <v>561</v>
      </c>
      <c r="CG72" s="1261"/>
      <c r="CH72" s="1261"/>
      <c r="CI72" s="1261"/>
      <c r="CJ72" s="1261"/>
      <c r="CK72" s="1261"/>
      <c r="CL72" s="1261"/>
      <c r="CM72" s="1261"/>
      <c r="CN72" s="1261" t="s">
        <v>562</v>
      </c>
      <c r="CO72" s="1261"/>
      <c r="CP72" s="1261"/>
      <c r="CQ72" s="1261"/>
      <c r="CR72" s="1261"/>
      <c r="CS72" s="1261"/>
      <c r="CT72" s="1261"/>
      <c r="CU72" s="1261"/>
      <c r="CV72" s="1261" t="s">
        <v>563</v>
      </c>
      <c r="CW72" s="1261"/>
      <c r="CX72" s="1261"/>
      <c r="CY72" s="1261"/>
      <c r="CZ72" s="1261"/>
      <c r="DA72" s="1261"/>
      <c r="DB72" s="1261"/>
      <c r="DC72" s="1261"/>
    </row>
    <row r="73" spans="2:107" x14ac:dyDescent="0.15">
      <c r="B73" s="372"/>
      <c r="G73" s="1272"/>
      <c r="H73" s="1272"/>
      <c r="I73" s="1272"/>
      <c r="J73" s="1272"/>
      <c r="K73" s="1256"/>
      <c r="L73" s="1256"/>
      <c r="M73" s="1256"/>
      <c r="N73" s="1256"/>
      <c r="AM73" s="381"/>
      <c r="AN73" s="1260" t="s">
        <v>638</v>
      </c>
      <c r="AO73" s="1260"/>
      <c r="AP73" s="1260"/>
      <c r="AQ73" s="1260"/>
      <c r="AR73" s="1260"/>
      <c r="AS73" s="1260"/>
      <c r="AT73" s="1260"/>
      <c r="AU73" s="1260"/>
      <c r="AV73" s="1260"/>
      <c r="AW73" s="1260"/>
      <c r="AX73" s="1260"/>
      <c r="AY73" s="1260"/>
      <c r="AZ73" s="1260"/>
      <c r="BA73" s="1260"/>
      <c r="BB73" s="1260" t="s">
        <v>639</v>
      </c>
      <c r="BC73" s="1260"/>
      <c r="BD73" s="1260"/>
      <c r="BE73" s="1260"/>
      <c r="BF73" s="1260"/>
      <c r="BG73" s="1260"/>
      <c r="BH73" s="1260"/>
      <c r="BI73" s="1260"/>
      <c r="BJ73" s="1260"/>
      <c r="BK73" s="1260"/>
      <c r="BL73" s="1260"/>
      <c r="BM73" s="1260"/>
      <c r="BN73" s="1260"/>
      <c r="BO73" s="1260"/>
      <c r="BP73" s="1257"/>
      <c r="BQ73" s="1257"/>
      <c r="BR73" s="1257"/>
      <c r="BS73" s="1257"/>
      <c r="BT73" s="1257"/>
      <c r="BU73" s="1257"/>
      <c r="BV73" s="1257"/>
      <c r="BW73" s="1257"/>
      <c r="BX73" s="1257"/>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x14ac:dyDescent="0.15">
      <c r="B74" s="372"/>
      <c r="G74" s="1272"/>
      <c r="H74" s="1272"/>
      <c r="I74" s="1272"/>
      <c r="J74" s="1272"/>
      <c r="K74" s="1256"/>
      <c r="L74" s="1256"/>
      <c r="M74" s="1256"/>
      <c r="N74" s="1256"/>
      <c r="AM74" s="381"/>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372"/>
      <c r="G75" s="1272"/>
      <c r="H75" s="1272"/>
      <c r="I75" s="1255"/>
      <c r="J75" s="1255"/>
      <c r="K75" s="1262"/>
      <c r="L75" s="1262"/>
      <c r="M75" s="1262"/>
      <c r="N75" s="1262"/>
      <c r="AM75" s="381"/>
      <c r="AN75" s="1260"/>
      <c r="AO75" s="1260"/>
      <c r="AP75" s="1260"/>
      <c r="AQ75" s="1260"/>
      <c r="AR75" s="1260"/>
      <c r="AS75" s="1260"/>
      <c r="AT75" s="1260"/>
      <c r="AU75" s="1260"/>
      <c r="AV75" s="1260"/>
      <c r="AW75" s="1260"/>
      <c r="AX75" s="1260"/>
      <c r="AY75" s="1260"/>
      <c r="AZ75" s="1260"/>
      <c r="BA75" s="1260"/>
      <c r="BB75" s="1260" t="s">
        <v>643</v>
      </c>
      <c r="BC75" s="1260"/>
      <c r="BD75" s="1260"/>
      <c r="BE75" s="1260"/>
      <c r="BF75" s="1260"/>
      <c r="BG75" s="1260"/>
      <c r="BH75" s="1260"/>
      <c r="BI75" s="1260"/>
      <c r="BJ75" s="1260"/>
      <c r="BK75" s="1260"/>
      <c r="BL75" s="1260"/>
      <c r="BM75" s="1260"/>
      <c r="BN75" s="1260"/>
      <c r="BO75" s="1260"/>
      <c r="BP75" s="1257">
        <v>2.2000000000000002</v>
      </c>
      <c r="BQ75" s="1257"/>
      <c r="BR75" s="1257"/>
      <c r="BS75" s="1257"/>
      <c r="BT75" s="1257"/>
      <c r="BU75" s="1257"/>
      <c r="BV75" s="1257"/>
      <c r="BW75" s="1257"/>
      <c r="BX75" s="1257">
        <v>3.1</v>
      </c>
      <c r="BY75" s="1257"/>
      <c r="BZ75" s="1257"/>
      <c r="CA75" s="1257"/>
      <c r="CB75" s="1257"/>
      <c r="CC75" s="1257"/>
      <c r="CD75" s="1257"/>
      <c r="CE75" s="1257"/>
      <c r="CF75" s="1257">
        <v>4</v>
      </c>
      <c r="CG75" s="1257"/>
      <c r="CH75" s="1257"/>
      <c r="CI75" s="1257"/>
      <c r="CJ75" s="1257"/>
      <c r="CK75" s="1257"/>
      <c r="CL75" s="1257"/>
      <c r="CM75" s="1257"/>
      <c r="CN75" s="1257">
        <v>3.6</v>
      </c>
      <c r="CO75" s="1257"/>
      <c r="CP75" s="1257"/>
      <c r="CQ75" s="1257"/>
      <c r="CR75" s="1257"/>
      <c r="CS75" s="1257"/>
      <c r="CT75" s="1257"/>
      <c r="CU75" s="1257"/>
      <c r="CV75" s="1257">
        <v>2</v>
      </c>
      <c r="CW75" s="1257"/>
      <c r="CX75" s="1257"/>
      <c r="CY75" s="1257"/>
      <c r="CZ75" s="1257"/>
      <c r="DA75" s="1257"/>
      <c r="DB75" s="1257"/>
      <c r="DC75" s="1257"/>
    </row>
    <row r="76" spans="2:107" x14ac:dyDescent="0.15">
      <c r="B76" s="372"/>
      <c r="G76" s="1272"/>
      <c r="H76" s="1272"/>
      <c r="I76" s="1255"/>
      <c r="J76" s="1255"/>
      <c r="K76" s="1262"/>
      <c r="L76" s="1262"/>
      <c r="M76" s="1262"/>
      <c r="N76" s="1262"/>
      <c r="AM76" s="381"/>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372"/>
      <c r="G77" s="1255"/>
      <c r="H77" s="1255"/>
      <c r="I77" s="1255"/>
      <c r="J77" s="1255"/>
      <c r="K77" s="1256"/>
      <c r="L77" s="1256"/>
      <c r="M77" s="1256"/>
      <c r="N77" s="1256"/>
      <c r="AN77" s="1261" t="s">
        <v>641</v>
      </c>
      <c r="AO77" s="1261"/>
      <c r="AP77" s="1261"/>
      <c r="AQ77" s="1261"/>
      <c r="AR77" s="1261"/>
      <c r="AS77" s="1261"/>
      <c r="AT77" s="1261"/>
      <c r="AU77" s="1261"/>
      <c r="AV77" s="1261"/>
      <c r="AW77" s="1261"/>
      <c r="AX77" s="1261"/>
      <c r="AY77" s="1261"/>
      <c r="AZ77" s="1261"/>
      <c r="BA77" s="1261"/>
      <c r="BB77" s="1260" t="s">
        <v>639</v>
      </c>
      <c r="BC77" s="1260"/>
      <c r="BD77" s="1260"/>
      <c r="BE77" s="1260"/>
      <c r="BF77" s="1260"/>
      <c r="BG77" s="1260"/>
      <c r="BH77" s="1260"/>
      <c r="BI77" s="1260"/>
      <c r="BJ77" s="1260"/>
      <c r="BK77" s="1260"/>
      <c r="BL77" s="1260"/>
      <c r="BM77" s="1260"/>
      <c r="BN77" s="1260"/>
      <c r="BO77" s="1260"/>
      <c r="BP77" s="1257">
        <v>16</v>
      </c>
      <c r="BQ77" s="1257"/>
      <c r="BR77" s="1257"/>
      <c r="BS77" s="1257"/>
      <c r="BT77" s="1257"/>
      <c r="BU77" s="1257"/>
      <c r="BV77" s="1257"/>
      <c r="BW77" s="1257"/>
      <c r="BX77" s="1257">
        <v>18.399999999999999</v>
      </c>
      <c r="BY77" s="1257"/>
      <c r="BZ77" s="1257"/>
      <c r="CA77" s="1257"/>
      <c r="CB77" s="1257"/>
      <c r="CC77" s="1257"/>
      <c r="CD77" s="1257"/>
      <c r="CE77" s="1257"/>
      <c r="CF77" s="1257">
        <v>13.5</v>
      </c>
      <c r="CG77" s="1257"/>
      <c r="CH77" s="1257"/>
      <c r="CI77" s="1257"/>
      <c r="CJ77" s="1257"/>
      <c r="CK77" s="1257"/>
      <c r="CL77" s="1257"/>
      <c r="CM77" s="1257"/>
      <c r="CN77" s="1257">
        <v>1.5</v>
      </c>
      <c r="CO77" s="1257"/>
      <c r="CP77" s="1257"/>
      <c r="CQ77" s="1257"/>
      <c r="CR77" s="1257"/>
      <c r="CS77" s="1257"/>
      <c r="CT77" s="1257"/>
      <c r="CU77" s="1257"/>
      <c r="CV77" s="1257">
        <v>0</v>
      </c>
      <c r="CW77" s="1257"/>
      <c r="CX77" s="1257"/>
      <c r="CY77" s="1257"/>
      <c r="CZ77" s="1257"/>
      <c r="DA77" s="1257"/>
      <c r="DB77" s="1257"/>
      <c r="DC77" s="1257"/>
    </row>
    <row r="78" spans="2:107" x14ac:dyDescent="0.15">
      <c r="B78" s="372"/>
      <c r="G78" s="1255"/>
      <c r="H78" s="1255"/>
      <c r="I78" s="1255"/>
      <c r="J78" s="1255"/>
      <c r="K78" s="1256"/>
      <c r="L78" s="1256"/>
      <c r="M78" s="1256"/>
      <c r="N78" s="1256"/>
      <c r="AN78" s="1261"/>
      <c r="AO78" s="1261"/>
      <c r="AP78" s="1261"/>
      <c r="AQ78" s="1261"/>
      <c r="AR78" s="1261"/>
      <c r="AS78" s="1261"/>
      <c r="AT78" s="1261"/>
      <c r="AU78" s="1261"/>
      <c r="AV78" s="1261"/>
      <c r="AW78" s="1261"/>
      <c r="AX78" s="1261"/>
      <c r="AY78" s="1261"/>
      <c r="AZ78" s="1261"/>
      <c r="BA78" s="1261"/>
      <c r="BB78" s="1260"/>
      <c r="BC78" s="1260"/>
      <c r="BD78" s="1260"/>
      <c r="BE78" s="1260"/>
      <c r="BF78" s="1260"/>
      <c r="BG78" s="1260"/>
      <c r="BH78" s="1260"/>
      <c r="BI78" s="1260"/>
      <c r="BJ78" s="1260"/>
      <c r="BK78" s="1260"/>
      <c r="BL78" s="1260"/>
      <c r="BM78" s="1260"/>
      <c r="BN78" s="1260"/>
      <c r="BO78" s="1260"/>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372"/>
      <c r="G79" s="1255"/>
      <c r="H79" s="1255"/>
      <c r="I79" s="1258"/>
      <c r="J79" s="1258"/>
      <c r="K79" s="1259"/>
      <c r="L79" s="1259"/>
      <c r="M79" s="1259"/>
      <c r="N79" s="1259"/>
      <c r="AN79" s="1261"/>
      <c r="AO79" s="1261"/>
      <c r="AP79" s="1261"/>
      <c r="AQ79" s="1261"/>
      <c r="AR79" s="1261"/>
      <c r="AS79" s="1261"/>
      <c r="AT79" s="1261"/>
      <c r="AU79" s="1261"/>
      <c r="AV79" s="1261"/>
      <c r="AW79" s="1261"/>
      <c r="AX79" s="1261"/>
      <c r="AY79" s="1261"/>
      <c r="AZ79" s="1261"/>
      <c r="BA79" s="1261"/>
      <c r="BB79" s="1260" t="s">
        <v>643</v>
      </c>
      <c r="BC79" s="1260"/>
      <c r="BD79" s="1260"/>
      <c r="BE79" s="1260"/>
      <c r="BF79" s="1260"/>
      <c r="BG79" s="1260"/>
      <c r="BH79" s="1260"/>
      <c r="BI79" s="1260"/>
      <c r="BJ79" s="1260"/>
      <c r="BK79" s="1260"/>
      <c r="BL79" s="1260"/>
      <c r="BM79" s="1260"/>
      <c r="BN79" s="1260"/>
      <c r="BO79" s="1260"/>
      <c r="BP79" s="1257">
        <v>5.3</v>
      </c>
      <c r="BQ79" s="1257"/>
      <c r="BR79" s="1257"/>
      <c r="BS79" s="1257"/>
      <c r="BT79" s="1257"/>
      <c r="BU79" s="1257"/>
      <c r="BV79" s="1257"/>
      <c r="BW79" s="1257"/>
      <c r="BX79" s="1257">
        <v>5</v>
      </c>
      <c r="BY79" s="1257"/>
      <c r="BZ79" s="1257"/>
      <c r="CA79" s="1257"/>
      <c r="CB79" s="1257"/>
      <c r="CC79" s="1257"/>
      <c r="CD79" s="1257"/>
      <c r="CE79" s="1257"/>
      <c r="CF79" s="1257">
        <v>4.3</v>
      </c>
      <c r="CG79" s="1257"/>
      <c r="CH79" s="1257"/>
      <c r="CI79" s="1257"/>
      <c r="CJ79" s="1257"/>
      <c r="CK79" s="1257"/>
      <c r="CL79" s="1257"/>
      <c r="CM79" s="1257"/>
      <c r="CN79" s="1257">
        <v>3.9</v>
      </c>
      <c r="CO79" s="1257"/>
      <c r="CP79" s="1257"/>
      <c r="CQ79" s="1257"/>
      <c r="CR79" s="1257"/>
      <c r="CS79" s="1257"/>
      <c r="CT79" s="1257"/>
      <c r="CU79" s="1257"/>
      <c r="CV79" s="1257">
        <v>3.8</v>
      </c>
      <c r="CW79" s="1257"/>
      <c r="CX79" s="1257"/>
      <c r="CY79" s="1257"/>
      <c r="CZ79" s="1257"/>
      <c r="DA79" s="1257"/>
      <c r="DB79" s="1257"/>
      <c r="DC79" s="1257"/>
    </row>
    <row r="80" spans="2:107" x14ac:dyDescent="0.15">
      <c r="B80" s="372"/>
      <c r="G80" s="1255"/>
      <c r="H80" s="1255"/>
      <c r="I80" s="1258"/>
      <c r="J80" s="1258"/>
      <c r="K80" s="1259"/>
      <c r="L80" s="1259"/>
      <c r="M80" s="1259"/>
      <c r="N80" s="1259"/>
      <c r="AN80" s="1261"/>
      <c r="AO80" s="1261"/>
      <c r="AP80" s="1261"/>
      <c r="AQ80" s="1261"/>
      <c r="AR80" s="1261"/>
      <c r="AS80" s="1261"/>
      <c r="AT80" s="1261"/>
      <c r="AU80" s="1261"/>
      <c r="AV80" s="1261"/>
      <c r="AW80" s="1261"/>
      <c r="AX80" s="1261"/>
      <c r="AY80" s="1261"/>
      <c r="AZ80" s="1261"/>
      <c r="BA80" s="1261"/>
      <c r="BB80" s="1260"/>
      <c r="BC80" s="1260"/>
      <c r="BD80" s="1260"/>
      <c r="BE80" s="1260"/>
      <c r="BF80" s="1260"/>
      <c r="BG80" s="1260"/>
      <c r="BH80" s="1260"/>
      <c r="BI80" s="1260"/>
      <c r="BJ80" s="1260"/>
      <c r="BK80" s="1260"/>
      <c r="BL80" s="1260"/>
      <c r="BM80" s="1260"/>
      <c r="BN80" s="1260"/>
      <c r="BO80" s="1260"/>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EbnotW9jlBfTz25gg302M0S/++ULDPnJA7CP4FzcA9eswCR4BP6LOaFYJS9zHxPhp7p6HPV+k9tS11HmviN9A==" saltValue="LWtptJzJBUW+vBZysYKC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e9AsHawfQSBkKxkg2q77qk9vlXT5w4IylmB8kYsXsnaSGzm5WieacK+4Kdeccb4+ows5jA8kIJL2+j/tv3VhyQ==" saltValue="CPg2ZW5XLiHW5YlLKyQN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ZzGivhr53rXe4c24ekUp0LNySy7vjLUUzVGvga9ZhkrNPuuzGryIuux64sQ8NFXIUoxwcde8a5VAE3DfeW6fSw==" saltValue="QEqe3I4L9F3Id77mOrp3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54248</v>
      </c>
      <c r="E3" s="156"/>
      <c r="F3" s="157">
        <v>48064</v>
      </c>
      <c r="G3" s="158"/>
      <c r="H3" s="159"/>
    </row>
    <row r="4" spans="1:8" x14ac:dyDescent="0.15">
      <c r="A4" s="160"/>
      <c r="B4" s="161"/>
      <c r="C4" s="162"/>
      <c r="D4" s="163">
        <v>30791</v>
      </c>
      <c r="E4" s="164"/>
      <c r="F4" s="165">
        <v>30373</v>
      </c>
      <c r="G4" s="166"/>
      <c r="H4" s="167"/>
    </row>
    <row r="5" spans="1:8" x14ac:dyDescent="0.15">
      <c r="A5" s="148" t="s">
        <v>551</v>
      </c>
      <c r="B5" s="153"/>
      <c r="C5" s="154"/>
      <c r="D5" s="155">
        <v>54791</v>
      </c>
      <c r="E5" s="156"/>
      <c r="F5" s="157">
        <v>56662</v>
      </c>
      <c r="G5" s="158"/>
      <c r="H5" s="159"/>
    </row>
    <row r="6" spans="1:8" x14ac:dyDescent="0.15">
      <c r="A6" s="160"/>
      <c r="B6" s="161"/>
      <c r="C6" s="162"/>
      <c r="D6" s="163">
        <v>28810</v>
      </c>
      <c r="E6" s="164"/>
      <c r="F6" s="165">
        <v>34709</v>
      </c>
      <c r="G6" s="166"/>
      <c r="H6" s="167"/>
    </row>
    <row r="7" spans="1:8" x14ac:dyDescent="0.15">
      <c r="A7" s="148" t="s">
        <v>552</v>
      </c>
      <c r="B7" s="153"/>
      <c r="C7" s="154"/>
      <c r="D7" s="155">
        <v>34465</v>
      </c>
      <c r="E7" s="156"/>
      <c r="F7" s="157">
        <v>60285</v>
      </c>
      <c r="G7" s="158"/>
      <c r="H7" s="159"/>
    </row>
    <row r="8" spans="1:8" x14ac:dyDescent="0.15">
      <c r="A8" s="160"/>
      <c r="B8" s="161"/>
      <c r="C8" s="162"/>
      <c r="D8" s="163">
        <v>19804</v>
      </c>
      <c r="E8" s="164"/>
      <c r="F8" s="165">
        <v>36445</v>
      </c>
      <c r="G8" s="166"/>
      <c r="H8" s="167"/>
    </row>
    <row r="9" spans="1:8" x14ac:dyDescent="0.15">
      <c r="A9" s="148" t="s">
        <v>553</v>
      </c>
      <c r="B9" s="153"/>
      <c r="C9" s="154"/>
      <c r="D9" s="155">
        <v>31066</v>
      </c>
      <c r="E9" s="156"/>
      <c r="F9" s="157">
        <v>52714</v>
      </c>
      <c r="G9" s="158"/>
      <c r="H9" s="159"/>
    </row>
    <row r="10" spans="1:8" x14ac:dyDescent="0.15">
      <c r="A10" s="160"/>
      <c r="B10" s="161"/>
      <c r="C10" s="162"/>
      <c r="D10" s="163">
        <v>16937</v>
      </c>
      <c r="E10" s="164"/>
      <c r="F10" s="165">
        <v>29032</v>
      </c>
      <c r="G10" s="166"/>
      <c r="H10" s="167"/>
    </row>
    <row r="11" spans="1:8" x14ac:dyDescent="0.15">
      <c r="A11" s="148" t="s">
        <v>554</v>
      </c>
      <c r="B11" s="153"/>
      <c r="C11" s="154"/>
      <c r="D11" s="155">
        <v>39538</v>
      </c>
      <c r="E11" s="156"/>
      <c r="F11" s="157">
        <v>46001</v>
      </c>
      <c r="G11" s="158"/>
      <c r="H11" s="159"/>
    </row>
    <row r="12" spans="1:8" x14ac:dyDescent="0.15">
      <c r="A12" s="160"/>
      <c r="B12" s="161"/>
      <c r="C12" s="168"/>
      <c r="D12" s="163">
        <v>19937</v>
      </c>
      <c r="E12" s="164"/>
      <c r="F12" s="165">
        <v>27974</v>
      </c>
      <c r="G12" s="166"/>
      <c r="H12" s="167"/>
    </row>
    <row r="13" spans="1:8" x14ac:dyDescent="0.15">
      <c r="A13" s="148"/>
      <c r="B13" s="153"/>
      <c r="C13" s="169"/>
      <c r="D13" s="170">
        <v>42822</v>
      </c>
      <c r="E13" s="171"/>
      <c r="F13" s="172">
        <v>52745</v>
      </c>
      <c r="G13" s="173"/>
      <c r="H13" s="159"/>
    </row>
    <row r="14" spans="1:8" x14ac:dyDescent="0.15">
      <c r="A14" s="160"/>
      <c r="B14" s="161"/>
      <c r="C14" s="162"/>
      <c r="D14" s="163">
        <v>23256</v>
      </c>
      <c r="E14" s="164"/>
      <c r="F14" s="165">
        <v>31707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5.76</v>
      </c>
      <c r="C19" s="174">
        <f>ROUND(VALUE(SUBSTITUTE(実質収支比率等に係る経年分析!G$48,"▲","-")),2)</f>
        <v>4.79</v>
      </c>
      <c r="D19" s="174">
        <f>ROUND(VALUE(SUBSTITUTE(実質収支比率等に係る経年分析!H$48,"▲","-")),2)</f>
        <v>6.21</v>
      </c>
      <c r="E19" s="174">
        <f>ROUND(VALUE(SUBSTITUTE(実質収支比率等に係る経年分析!I$48,"▲","-")),2)</f>
        <v>4.75</v>
      </c>
      <c r="F19" s="174">
        <f>ROUND(VALUE(SUBSTITUTE(実質収支比率等に係る経年分析!J$48,"▲","-")),2)</f>
        <v>8.3800000000000008</v>
      </c>
    </row>
    <row r="20" spans="1:11" x14ac:dyDescent="0.15">
      <c r="A20" s="174" t="s">
        <v>57</v>
      </c>
      <c r="B20" s="174">
        <f>ROUND(VALUE(SUBSTITUTE(実質収支比率等に係る経年分析!F$47,"▲","-")),2)</f>
        <v>24.42</v>
      </c>
      <c r="C20" s="174">
        <f>ROUND(VALUE(SUBSTITUTE(実質収支比率等に係る経年分析!G$47,"▲","-")),2)</f>
        <v>20.04</v>
      </c>
      <c r="D20" s="174">
        <f>ROUND(VALUE(SUBSTITUTE(実質収支比率等に係る経年分析!H$47,"▲","-")),2)</f>
        <v>17.89</v>
      </c>
      <c r="E20" s="174">
        <f>ROUND(VALUE(SUBSTITUTE(実質収支比率等に係る経年分析!I$47,"▲","-")),2)</f>
        <v>26.46</v>
      </c>
      <c r="F20" s="174">
        <f>ROUND(VALUE(SUBSTITUTE(実質収支比率等に係る経年分析!J$47,"▲","-")),2)</f>
        <v>28.19</v>
      </c>
    </row>
    <row r="21" spans="1:11" x14ac:dyDescent="0.15">
      <c r="A21" s="174" t="s">
        <v>58</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-4.25</v>
      </c>
      <c r="D21" s="174">
        <f>IF(ISNUMBER(VALUE(SUBSTITUTE(実質収支比率等に係る経年分析!H$49,"▲","-"))),ROUND(VALUE(SUBSTITUTE(実質収支比率等に係る経年分析!H$49,"▲","-")),2),NA())</f>
        <v>0.66</v>
      </c>
      <c r="E21" s="174">
        <f>IF(ISNUMBER(VALUE(SUBSTITUTE(実質収支比率等に係る経年分析!I$49,"▲","-"))),ROUND(VALUE(SUBSTITUTE(実質収支比率等に係る経年分析!I$49,"▲","-")),2),NA())</f>
        <v>6.31</v>
      </c>
      <c r="F21" s="174">
        <f>IF(ISNUMBER(VALUE(SUBSTITUTE(実質収支比率等に係る経年分析!J$49,"▲","-"))),ROUND(VALUE(SUBSTITUTE(実質収支比率等に係る経年分析!J$49,"▲","-")),2),NA())</f>
        <v>4.28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2.0699999999999998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1.51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1.57</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2.02</v>
      </c>
    </row>
    <row r="33" spans="1:16" x14ac:dyDescent="0.15">
      <c r="A33" s="175" t="str">
        <f>IF(連結実質赤字比率に係る赤字・黒字の構成分析!C$37="",NA(),連結実質赤字比率に係る赤字・黒字の構成分析!C$37)</f>
        <v>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8.3800000000000008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8.7899999999999991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10.37</v>
      </c>
    </row>
    <row r="36" spans="1:16" x14ac:dyDescent="0.15">
      <c r="A36" s="175" t="str">
        <f>IF(連結実質赤字比率に係る赤字・黒字の構成分析!C$34="",NA(),連結実質赤字比率に係る赤字・黒字の構成分析!C$34)</f>
        <v>松阪市民病院事業会計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7918</v>
      </c>
      <c r="E42" s="176"/>
      <c r="F42" s="176"/>
      <c r="G42" s="176">
        <f>'実質公債費比率（分子）の構造'!L$52</f>
        <v>10083</v>
      </c>
      <c r="H42" s="176"/>
      <c r="I42" s="176"/>
      <c r="J42" s="176">
        <f>'実質公債費比率（分子）の構造'!M$52</f>
        <v>10831</v>
      </c>
      <c r="K42" s="176"/>
      <c r="L42" s="176"/>
      <c r="M42" s="176">
        <f>'実質公債費比率（分子）の構造'!N$52</f>
        <v>8242</v>
      </c>
      <c r="N42" s="176"/>
      <c r="O42" s="176"/>
      <c r="P42" s="176">
        <f>'実質公債費比率（分子）の構造'!O$52</f>
        <v>7362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79</v>
      </c>
      <c r="C45" s="176"/>
      <c r="D45" s="176"/>
      <c r="E45" s="176">
        <f>'実質公債費比率（分子）の構造'!L$49</f>
        <v>84</v>
      </c>
      <c r="F45" s="176"/>
      <c r="G45" s="176"/>
      <c r="H45" s="176">
        <f>'実質公債費比率（分子）の構造'!M$49</f>
        <v>84</v>
      </c>
      <c r="I45" s="176"/>
      <c r="J45" s="176"/>
      <c r="K45" s="176">
        <f>'実質公債費比率（分子）の構造'!N$49</f>
        <v>92</v>
      </c>
      <c r="L45" s="176"/>
      <c r="M45" s="176"/>
      <c r="N45" s="176">
        <f>'実質公債費比率（分子）の構造'!O$49</f>
        <v>92</v>
      </c>
      <c r="O45" s="176"/>
      <c r="P45" s="176"/>
    </row>
    <row r="46" spans="1:16" x14ac:dyDescent="0.15">
      <c r="A46" s="176" t="s">
        <v>69</v>
      </c>
      <c r="B46" s="176">
        <f>'実質公債費比率（分子）の構造'!K$48</f>
        <v>2977</v>
      </c>
      <c r="C46" s="176"/>
      <c r="D46" s="176"/>
      <c r="E46" s="176">
        <f>'実質公債費比率（分子）の構造'!L$48</f>
        <v>2935</v>
      </c>
      <c r="F46" s="176"/>
      <c r="G46" s="176"/>
      <c r="H46" s="176">
        <f>'実質公債費比率（分子）の構造'!M$48</f>
        <v>2621</v>
      </c>
      <c r="I46" s="176"/>
      <c r="J46" s="176"/>
      <c r="K46" s="176">
        <f>'実質公債費比率（分子）の構造'!N$48</f>
        <v>2728</v>
      </c>
      <c r="L46" s="176"/>
      <c r="M46" s="176"/>
      <c r="N46" s="176">
        <f>'実質公債費比率（分子）の構造'!O$48</f>
        <v>2668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5774</v>
      </c>
      <c r="C49" s="176"/>
      <c r="D49" s="176"/>
      <c r="E49" s="176">
        <f>'実質公債費比率（分子）の構造'!L$45</f>
        <v>8775</v>
      </c>
      <c r="F49" s="176"/>
      <c r="G49" s="176"/>
      <c r="H49" s="176">
        <f>'実質公債費比率（分子）の構造'!M$45</f>
        <v>9569</v>
      </c>
      <c r="I49" s="176"/>
      <c r="J49" s="176"/>
      <c r="K49" s="176">
        <f>'実質公債費比率（分子）の構造'!N$45</f>
        <v>5917</v>
      </c>
      <c r="L49" s="176"/>
      <c r="M49" s="176"/>
      <c r="N49" s="176">
        <f>'実質公債費比率（分子）の構造'!O$45</f>
        <v>4780</v>
      </c>
      <c r="O49" s="176"/>
      <c r="P49" s="176"/>
    </row>
    <row r="50" spans="1:16" x14ac:dyDescent="0.15">
      <c r="A50" s="176" t="s">
        <v>73</v>
      </c>
      <c r="B50" s="176" t="e">
        <f>NA()</f>
        <v>#N/A</v>
      </c>
      <c r="C50" s="176">
        <f>IF(ISNUMBER('実質公債費比率（分子）の構造'!K$53),'実質公債費比率（分子）の構造'!K$53,NA())</f>
        <v>912</v>
      </c>
      <c r="D50" s="176" t="e">
        <f>NA()</f>
        <v>#N/A</v>
      </c>
      <c r="E50" s="176" t="e">
        <f>NA()</f>
        <v>#N/A</v>
      </c>
      <c r="F50" s="176">
        <f>IF(ISNUMBER('実質公債費比率（分子）の構造'!L$53),'実質公債費比率（分子）の構造'!L$53,NA())</f>
        <v>1711</v>
      </c>
      <c r="G50" s="176" t="e">
        <f>NA()</f>
        <v>#N/A</v>
      </c>
      <c r="H50" s="176" t="e">
        <f>NA()</f>
        <v>#N/A</v>
      </c>
      <c r="I50" s="176">
        <f>IF(ISNUMBER('実質公債費比率（分子）の構造'!M$53),'実質公債費比率（分子）の構造'!M$53,NA())</f>
        <v>1443</v>
      </c>
      <c r="J50" s="176" t="e">
        <f>NA()</f>
        <v>#N/A</v>
      </c>
      <c r="K50" s="176" t="e">
        <f>NA()</f>
        <v>#N/A</v>
      </c>
      <c r="L50" s="176">
        <f>IF(ISNUMBER('実質公債費比率（分子）の構造'!N$53),'実質公債費比率（分子）の構造'!N$53,NA())</f>
        <v>495</v>
      </c>
      <c r="M50" s="176" t="e">
        <f>NA()</f>
        <v>#N/A</v>
      </c>
      <c r="N50" s="176" t="e">
        <f>NA()</f>
        <v>#N/A</v>
      </c>
      <c r="O50" s="176">
        <f>IF(ISNUMBER('実質公債費比率（分子）の構造'!O$53),'実質公債費比率（分子）の構造'!O$53,NA())</f>
        <v>178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72572</v>
      </c>
      <c r="E56" s="175"/>
      <c r="F56" s="175"/>
      <c r="G56" s="175">
        <f>'将来負担比率（分子）の構造'!J$52</f>
        <v>72024</v>
      </c>
      <c r="H56" s="175"/>
      <c r="I56" s="175"/>
      <c r="J56" s="175">
        <f>'将来負担比率（分子）の構造'!K$52</f>
        <v>68287</v>
      </c>
      <c r="K56" s="175"/>
      <c r="L56" s="175"/>
      <c r="M56" s="175">
        <f>'将来負担比率（分子）の構造'!L$52</f>
        <v>66830</v>
      </c>
      <c r="N56" s="175"/>
      <c r="O56" s="175"/>
      <c r="P56" s="175">
        <f>'将来負担比率（分子）の構造'!M$52</f>
        <v>65277</v>
      </c>
    </row>
    <row r="57" spans="1:16" x14ac:dyDescent="0.15">
      <c r="A57" s="175" t="s">
        <v>44</v>
      </c>
      <c r="B57" s="175"/>
      <c r="C57" s="175"/>
      <c r="D57" s="175">
        <f>'将来負担比率（分子）の構造'!I$51</f>
        <v>13948</v>
      </c>
      <c r="E57" s="175"/>
      <c r="F57" s="175"/>
      <c r="G57" s="175">
        <f>'将来負担比率（分子）の構造'!J$51</f>
        <v>13315</v>
      </c>
      <c r="H57" s="175"/>
      <c r="I57" s="175"/>
      <c r="J57" s="175">
        <f>'将来負担比率（分子）の構造'!K$51</f>
        <v>12912</v>
      </c>
      <c r="K57" s="175"/>
      <c r="L57" s="175"/>
      <c r="M57" s="175">
        <f>'将来負担比率（分子）の構造'!L$51</f>
        <v>11407</v>
      </c>
      <c r="N57" s="175"/>
      <c r="O57" s="175"/>
      <c r="P57" s="175">
        <f>'将来負担比率（分子）の構造'!M$51</f>
        <v>10778</v>
      </c>
    </row>
    <row r="58" spans="1:16" x14ac:dyDescent="0.15">
      <c r="A58" s="175" t="s">
        <v>43</v>
      </c>
      <c r="B58" s="175"/>
      <c r="C58" s="175"/>
      <c r="D58" s="175">
        <f>'将来負担比率（分子）の構造'!I$50</f>
        <v>17220</v>
      </c>
      <c r="E58" s="175"/>
      <c r="F58" s="175"/>
      <c r="G58" s="175">
        <f>'将来負担比率（分子）の構造'!J$50</f>
        <v>15740</v>
      </c>
      <c r="H58" s="175"/>
      <c r="I58" s="175"/>
      <c r="J58" s="175">
        <f>'将来負担比率（分子）の構造'!K$50</f>
        <v>16305</v>
      </c>
      <c r="K58" s="175"/>
      <c r="L58" s="175"/>
      <c r="M58" s="175">
        <f>'将来負担比率（分子）の構造'!L$50</f>
        <v>21078</v>
      </c>
      <c r="N58" s="175"/>
      <c r="O58" s="175"/>
      <c r="P58" s="175">
        <f>'将来負担比率（分子）の構造'!M$50</f>
        <v>22119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11447</v>
      </c>
      <c r="C62" s="175"/>
      <c r="D62" s="175"/>
      <c r="E62" s="175">
        <f>'将来負担比率（分子）の構造'!J$45</f>
        <v>10128</v>
      </c>
      <c r="F62" s="175"/>
      <c r="G62" s="175"/>
      <c r="H62" s="175">
        <f>'将来負担比率（分子）の構造'!K$45</f>
        <v>10019</v>
      </c>
      <c r="I62" s="175"/>
      <c r="J62" s="175"/>
      <c r="K62" s="175">
        <f>'将来負担比率（分子）の構造'!L$45</f>
        <v>9952</v>
      </c>
      <c r="L62" s="175"/>
      <c r="M62" s="175"/>
      <c r="N62" s="175">
        <f>'将来負担比率（分子）の構造'!M$45</f>
        <v>10119</v>
      </c>
      <c r="O62" s="175"/>
      <c r="P62" s="175"/>
    </row>
    <row r="63" spans="1:16" x14ac:dyDescent="0.15">
      <c r="A63" s="175" t="s">
        <v>36</v>
      </c>
      <c r="B63" s="175">
        <f>'将来負担比率（分子）の構造'!I$44</f>
        <v>602</v>
      </c>
      <c r="C63" s="175"/>
      <c r="D63" s="175"/>
      <c r="E63" s="175">
        <f>'将来負担比率（分子）の構造'!J$44</f>
        <v>557</v>
      </c>
      <c r="F63" s="175"/>
      <c r="G63" s="175"/>
      <c r="H63" s="175">
        <f>'将来負担比率（分子）の構造'!K$44</f>
        <v>482</v>
      </c>
      <c r="I63" s="175"/>
      <c r="J63" s="175"/>
      <c r="K63" s="175">
        <f>'将来負担比率（分子）の構造'!L$44</f>
        <v>508</v>
      </c>
      <c r="L63" s="175"/>
      <c r="M63" s="175"/>
      <c r="N63" s="175">
        <f>'将来負担比率（分子）の構造'!M$44</f>
        <v>386</v>
      </c>
      <c r="O63" s="175"/>
      <c r="P63" s="175"/>
    </row>
    <row r="64" spans="1:16" x14ac:dyDescent="0.15">
      <c r="A64" s="175" t="s">
        <v>35</v>
      </c>
      <c r="B64" s="175">
        <f>'将来負担比率（分子）の構造'!I$43</f>
        <v>38395</v>
      </c>
      <c r="C64" s="175"/>
      <c r="D64" s="175"/>
      <c r="E64" s="175">
        <f>'将来負担比率（分子）の構造'!J$43</f>
        <v>36959</v>
      </c>
      <c r="F64" s="175"/>
      <c r="G64" s="175"/>
      <c r="H64" s="175">
        <f>'将来負担比率（分子）の構造'!K$43</f>
        <v>35500</v>
      </c>
      <c r="I64" s="175"/>
      <c r="J64" s="175"/>
      <c r="K64" s="175">
        <f>'将来負担比率（分子）の構造'!L$43</f>
        <v>31974</v>
      </c>
      <c r="L64" s="175"/>
      <c r="M64" s="175"/>
      <c r="N64" s="175">
        <f>'将来負担比率（分子）の構造'!M$43</f>
        <v>30516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47692</v>
      </c>
      <c r="C66" s="175"/>
      <c r="D66" s="175"/>
      <c r="E66" s="175">
        <f>'将来負担比率（分子）の構造'!J$41</f>
        <v>47601</v>
      </c>
      <c r="F66" s="175"/>
      <c r="G66" s="175"/>
      <c r="H66" s="175">
        <f>'将来負担比率（分子）の構造'!K$41</f>
        <v>44044</v>
      </c>
      <c r="I66" s="175"/>
      <c r="J66" s="175"/>
      <c r="K66" s="175">
        <f>'将来負担比率（分子）の構造'!L$41</f>
        <v>45606</v>
      </c>
      <c r="L66" s="175"/>
      <c r="M66" s="175"/>
      <c r="N66" s="175">
        <f>'将来負担比率（分子）の構造'!M$41</f>
        <v>46449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7902</v>
      </c>
      <c r="C72" s="179">
        <f>基金残高に係る経年分析!G55</f>
        <v>11311</v>
      </c>
      <c r="D72" s="179">
        <f>基金残高に係る経年分析!H55</f>
        <v>11649</v>
      </c>
    </row>
    <row r="73" spans="1:16" x14ac:dyDescent="0.15">
      <c r="A73" s="178" t="s">
        <v>80</v>
      </c>
      <c r="B73" s="179">
        <f>基金残高に係る経年分析!F56</f>
        <v>171</v>
      </c>
      <c r="C73" s="179">
        <f>基金残高に係る経年分析!G56</f>
        <v>177</v>
      </c>
      <c r="D73" s="179">
        <f>基金残高に係る経年分析!H56</f>
        <v>85</v>
      </c>
    </row>
    <row r="74" spans="1:16" x14ac:dyDescent="0.15">
      <c r="A74" s="178" t="s">
        <v>81</v>
      </c>
      <c r="B74" s="179">
        <f>基金残高に係る経年分析!F57</f>
        <v>4758</v>
      </c>
      <c r="C74" s="179">
        <f>基金残高に係る経年分析!G57</f>
        <v>7185</v>
      </c>
      <c r="D74" s="179">
        <f>基金残高に係る経年分析!H57</f>
        <v>9531</v>
      </c>
    </row>
  </sheetData>
  <sheetProtection algorithmName="SHA-512" hashValue="Ujjjdn6DQbM/kS0btC3GiDJexRxEu/MM/z3AMS41umigurRFqWa5h7hXuws52gKGzT0rTIgnRv7zrsW61rmsrA==" saltValue="gP4lOFD6EPIczdqseR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