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42\Desktop\2024.01.16経営比較分析表(R4決算)\新しいフォルダー\"/>
    </mc:Choice>
  </mc:AlternateContent>
  <xr:revisionPtr revIDLastSave="0" documentId="13_ncr:1_{48719E53-5C54-400B-9BCA-6F9291B4F668}" xr6:coauthVersionLast="36" xr6:coauthVersionMax="36" xr10:uidLastSave="{00000000-0000-0000-0000-000000000000}"/>
  <workbookProtection workbookAlgorithmName="SHA-512" workbookHashValue="4+oPIvjFp3RraHHsv98GqBDtF9wNo3saEPXz3K6Nh+8LI7PupDhZYIpHBkDrtd1uORLn6uFyJVLwyKfWXvnGwg==" workbookSaltValue="JkJxz94EnQUa+IGyEx1RNQ=="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AL10" i="4"/>
  <c r="AD10" i="4"/>
  <c r="W10" i="4"/>
  <c r="P10" i="4"/>
  <c r="I10" i="4"/>
  <c r="BB8" i="4"/>
  <c r="AL8" i="4"/>
  <c r="AD8" i="4"/>
  <c r="W8" i="4"/>
  <c r="B8" i="4"/>
  <c r="B6" i="4"/>
</calcChain>
</file>

<file path=xl/sharedStrings.xml><?xml version="1.0" encoding="utf-8"?>
<sst xmlns="http://schemas.openxmlformats.org/spreadsheetml/2006/main" count="289" uniqueCount="118">
  <si>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</si>
  <si>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</si>
  <si>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</si>
  <si>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</si>
  <si>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</si>
  <si>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</si>
  <si>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</si>
  <si>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</si>
  <si>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</si>
  <si>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</si>
  <si>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</si>
  <si>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</si>
  <si>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</si>
  <si>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</si>
  <si>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</si>
  <si>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</si>
  <si>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</si>
  <si>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</si>
  <si>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</si>
  <si>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</si>
  <si>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</si>
  <si>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</si>
  <si>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</si>
  <si>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</si>
  <si>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</si>
  <si>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</si>
  <si>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</si>
  <si>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</si>
  <si>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</si>
  <si>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</si>
  <si>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</si>
  <si>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</si>
  <si>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</si>
  <si>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</si>
  <si>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</si>
  <si>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</si>
  <si>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</si>
  <si>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</si>
  <si>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</si>
  <si>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</si>
  <si>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</si>
  <si>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</si>
  <si>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</si>
  <si>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</si>
  <si>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</si>
  <si>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</si>
  <si>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</si>
  <si>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</si>
  <si>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</si>
  <si>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</si>
  <si>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</si>
  <si>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</si>
  <si>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</si>
  <si>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</si>
  <si>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</si>
  <si>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</si>
  <si>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</si>
  <si>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</si>
  <si>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</si>
  <si>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</si>
  <si>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</si>
  <si>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</si>
  <si>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</si>
  <si>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</si>
  <si>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</si>
  <si>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</si>
  <si>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</si>
  <si>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</si>
  <si>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</si>
  <si>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</si>
  <si>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</si>
  <si>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</si>
  <si>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</si>
  <si>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</si>
  <si>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</si>
  <si>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</si>
  <si>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</si>
  <si>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</si>
  <si>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</si>
  <si>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</si>
  <si>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</si>
  <si>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</si>
  <si>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</si>
  <si>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</si>
  <si>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</si>
  <si>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</si>
  <si>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</si>
  <si>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</si>
  <si>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</si>
  <si>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</si>
  <si>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</si>
  <si>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</si>
  <si>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</si>
  <si>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</si>
  <si>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</si>
  <si>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</si>
  <si>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</si>
  <si>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</si>
  <si>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</si>
  <si>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</si>
  <si>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</si>
  <si>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</si>
  <si>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</si>
  <si>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</si>
  <si>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</si>
  <si>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</si>
  <si>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</si>
  <si>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</si>
  <si>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</si>
  <si>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</si>
  <si>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</si>
  <si>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</si>
  <si>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</si>
  <si>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</si>
  <si>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</si>
  <si>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令和2年度から地方公営企業法の財務規定を適用し法適用会計に移行しました。
経常収支比率が100％を超え単年度収支は黒字となっていますが、これは一般会計からの繰入金に依存するところが大きいためであり、使用料で回収すべき経費がどの程度使用料収入で賄われているかを示す経費回収率は類似団体や全国平均を下回る低い水準となっています。また、汚水処理原価も類似団体や全国平均と比べて高くなっていますが、これは修繕費等の維持管理経費が多くかかかっているためと考えられます。
水洗化率も他団体と比べると低い状況となっているため、引き続き接続の啓発に努めていきます。</t>
    <phoneticPr fontId="4"/>
  </si>
  <si>
    <t>H16年度の事業開始以降に設置した浄化槽については耐用年数を超える施設はありませんが、寄付採納で受け入れた浄化槽の中には耐用年数を超えるものもあり、近年浄化槽修繕費等の維持管理費が大きく増加しています。
今後も保守点検結果に基づく適切な維持管理を行っていく必要があります。</t>
    <phoneticPr fontId="4"/>
  </si>
  <si>
    <t>浄化槽の設置基数は年間10基程度ずつ増加していますが、処理区域内の人口は減少していくことが予想されます。そのため、使用料収入の大きな増加が見込めない中で施設整備の財源を確保していく必要があります。
今後も一般会計からの繰入金に頼る厳しい経営状況が続いていくと考えられますが、施設の適切な維持管理による修繕費の削減等の経費削減に取り組んでいきます。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</si>
</sst>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0-415F-998E-C4B43C2970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00-415F-998E-C4B43C2970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103.38</c:v>
                </c:pt>
                <c:pt idx="3">
                  <c:v>103.33</c:v>
                </c:pt>
                <c:pt idx="4">
                  <c:v>103.99</c:v>
                </c:pt>
              </c:numCache>
            </c:numRef>
          </c:val>
          <c:extLst>
            <c:ext xmlns:c16="http://schemas.microsoft.com/office/drawing/2014/chart" uri="{C3380CC4-5D6E-409C-BE32-E72D297353CC}">
              <c16:uniqueId val="{00000000-192A-46A2-855F-99F5649688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192A-46A2-855F-99F5649688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5.64</c:v>
                </c:pt>
                <c:pt idx="3">
                  <c:v>11.16</c:v>
                </c:pt>
                <c:pt idx="4">
                  <c:v>16.510000000000002</c:v>
                </c:pt>
              </c:numCache>
            </c:numRef>
          </c:val>
          <c:extLst>
            <c:ext xmlns:c16="http://schemas.microsoft.com/office/drawing/2014/chart" uri="{C3380CC4-5D6E-409C-BE32-E72D297353CC}">
              <c16:uniqueId val="{00000000-BA86-4FDF-A3AD-1FEBA1990A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BA86-4FDF-A3AD-1FEBA1990A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62-460E-BEAE-1D834AC569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62-460E-BEAE-1D834AC569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6B-478B-A0D4-912AA013EB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566B-478B-A0D4-912AA013EB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69.209999999999994</c:v>
                </c:pt>
                <c:pt idx="3">
                  <c:v>110.79</c:v>
                </c:pt>
                <c:pt idx="4">
                  <c:v>142.57</c:v>
                </c:pt>
              </c:numCache>
            </c:numRef>
          </c:val>
          <c:extLst>
            <c:ext xmlns:c16="http://schemas.microsoft.com/office/drawing/2014/chart" uri="{C3380CC4-5D6E-409C-BE32-E72D297353CC}">
              <c16:uniqueId val="{00000000-1D0E-45FA-B3FE-7DA46F0E7A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1D0E-45FA-B3FE-7DA46F0E7A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152.59</c:v>
                </c:pt>
                <c:pt idx="3">
                  <c:v>227.42</c:v>
                </c:pt>
                <c:pt idx="4">
                  <c:v>227.51</c:v>
                </c:pt>
              </c:numCache>
            </c:numRef>
          </c:val>
          <c:extLst>
            <c:ext xmlns:c16="http://schemas.microsoft.com/office/drawing/2014/chart" uri="{C3380CC4-5D6E-409C-BE32-E72D297353CC}">
              <c16:uniqueId val="{00000000-FA5A-4809-A372-38E9F33C8D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FA5A-4809-A372-38E9F33C8D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40.659999999999997</c:v>
                </c:pt>
                <c:pt idx="3">
                  <c:v>37.340000000000003</c:v>
                </c:pt>
                <c:pt idx="4">
                  <c:v>37.49</c:v>
                </c:pt>
              </c:numCache>
            </c:numRef>
          </c:val>
          <c:extLst>
            <c:ext xmlns:c16="http://schemas.microsoft.com/office/drawing/2014/chart" uri="{C3380CC4-5D6E-409C-BE32-E72D297353CC}">
              <c16:uniqueId val="{00000000-F157-48B1-9AC7-FA54B1116C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F157-48B1-9AC7-FA54B1116C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336.2</c:v>
                </c:pt>
                <c:pt idx="3">
                  <c:v>367.3</c:v>
                </c:pt>
                <c:pt idx="4">
                  <c:v>370.83</c:v>
                </c:pt>
              </c:numCache>
            </c:numRef>
          </c:val>
          <c:extLst>
            <c:ext xmlns:c16="http://schemas.microsoft.com/office/drawing/2014/chart" uri="{C3380CC4-5D6E-409C-BE32-E72D297353CC}">
              <c16:uniqueId val="{00000000-785F-4F99-B43C-70ACDD85F9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785F-4F99-B43C-70ACDD85F9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72.47</c:v>
                </c:pt>
                <c:pt idx="3">
                  <c:v>72.05</c:v>
                </c:pt>
                <c:pt idx="4">
                  <c:v>71.73</c:v>
                </c:pt>
              </c:numCache>
            </c:numRef>
          </c:val>
          <c:extLst>
            <c:ext xmlns:c16="http://schemas.microsoft.com/office/drawing/2014/chart" uri="{C3380CC4-5D6E-409C-BE32-E72D297353CC}">
              <c16:uniqueId val="{00000000-D1A9-46E2-8774-DFEF11F8BF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D1A9-46E2-8774-DFEF11F8BF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69.92</c:v>
                </c:pt>
                <c:pt idx="3">
                  <c:v>71.36</c:v>
                </c:pt>
                <c:pt idx="4">
                  <c:v>72.23</c:v>
                </c:pt>
              </c:numCache>
            </c:numRef>
          </c:val>
          <c:extLst>
            <c:ext xmlns:c16="http://schemas.microsoft.com/office/drawing/2014/chart" uri="{C3380CC4-5D6E-409C-BE32-E72D297353CC}">
              <c16:uniqueId val="{00000000-D54E-40E7-9B7B-FD225BDFD6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D54E-40E7-9B7B-FD225BDFD6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多気町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14000</v>
      </c>
      <c r="AM8" s="55"/>
      <c r="AN8" s="55"/>
      <c r="AO8" s="55"/>
      <c r="AP8" s="55"/>
      <c r="AQ8" s="55"/>
      <c r="AR8" s="55"/>
      <c r="AS8" s="55"/>
      <c r="AT8" s="54">
        <f>データ!T6</f>
        <v>103.06</v>
      </c>
      <c r="AU8" s="54"/>
      <c r="AV8" s="54"/>
      <c r="AW8" s="54"/>
      <c r="AX8" s="54"/>
      <c r="AY8" s="54"/>
      <c r="AZ8" s="54"/>
      <c r="BA8" s="54"/>
      <c r="BB8" s="54">
        <f>データ!U6</f>
        <v>135.84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51.29</v>
      </c>
      <c r="J10" s="54"/>
      <c r="K10" s="54"/>
      <c r="L10" s="54"/>
      <c r="M10" s="54"/>
      <c r="N10" s="54"/>
      <c r="O10" s="54"/>
      <c r="P10" s="54">
        <f>データ!P6</f>
        <v>25.5</v>
      </c>
      <c r="Q10" s="54"/>
      <c r="R10" s="54"/>
      <c r="S10" s="54"/>
      <c r="T10" s="54"/>
      <c r="U10" s="54"/>
      <c r="V10" s="54"/>
      <c r="W10" s="54">
        <f>データ!Q6</f>
        <v>100</v>
      </c>
      <c r="X10" s="54"/>
      <c r="Y10" s="54"/>
      <c r="Z10" s="54"/>
      <c r="AA10" s="54"/>
      <c r="AB10" s="54"/>
      <c r="AC10" s="54"/>
      <c r="AD10" s="55">
        <f>データ!R6</f>
        <v>2750</v>
      </c>
      <c r="AE10" s="55"/>
      <c r="AF10" s="55"/>
      <c r="AG10" s="55"/>
      <c r="AH10" s="55"/>
      <c r="AI10" s="55"/>
      <c r="AJ10" s="55"/>
      <c r="AK10" s="2"/>
      <c r="AL10" s="55">
        <f>データ!V6</f>
        <v>3550</v>
      </c>
      <c r="AM10" s="55"/>
      <c r="AN10" s="55"/>
      <c r="AO10" s="55"/>
      <c r="AP10" s="55"/>
      <c r="AQ10" s="55"/>
      <c r="AR10" s="55"/>
      <c r="AS10" s="55"/>
      <c r="AT10" s="54">
        <f>データ!W6</f>
        <v>0.08</v>
      </c>
      <c r="AU10" s="54"/>
      <c r="AV10" s="54"/>
      <c r="AW10" s="54"/>
      <c r="AX10" s="54"/>
      <c r="AY10" s="54"/>
      <c r="AZ10" s="54"/>
      <c r="BA10" s="54"/>
      <c r="BB10" s="54">
        <f>データ!X6</f>
        <v>44375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n232Xha2ncDXUmafssPuyhQFob26KbU2qrF2IbmKxMLkT0KCgbHST56dSh4HU1h8DKQEM+u3f8xCpm2UBQVPPQ==" saltValue="h2jzo8VRR5MKD/7w1U24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244414</v>
      </c>
      <c r="D6" s="19">
        <f t="shared" si="3"/>
        <v>46</v>
      </c>
      <c r="E6" s="19">
        <f t="shared" si="3"/>
        <v>18</v>
      </c>
      <c r="F6" s="19">
        <f t="shared" si="3"/>
        <v>0</v>
      </c>
      <c r="G6" s="19">
        <f t="shared" si="3"/>
        <v>0</v>
      </c>
      <c r="H6" s="19" t="str">
        <f t="shared" si="3"/>
        <v>三重県　多気町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51.29</v>
      </c>
      <c r="P6" s="20">
        <f t="shared" si="3"/>
        <v>25.5</v>
      </c>
      <c r="Q6" s="20">
        <f t="shared" si="3"/>
        <v>100</v>
      </c>
      <c r="R6" s="20">
        <f t="shared" si="3"/>
        <v>2750</v>
      </c>
      <c r="S6" s="20">
        <f t="shared" si="3"/>
        <v>14000</v>
      </c>
      <c r="T6" s="20">
        <f t="shared" si="3"/>
        <v>103.06</v>
      </c>
      <c r="U6" s="20">
        <f t="shared" si="3"/>
        <v>135.84</v>
      </c>
      <c r="V6" s="20">
        <f t="shared" si="3"/>
        <v>3550</v>
      </c>
      <c r="W6" s="20">
        <f t="shared" si="3"/>
        <v>0.08</v>
      </c>
      <c r="X6" s="20">
        <f t="shared" si="3"/>
        <v>44375</v>
      </c>
      <c r="Y6" s="21" t="str">
        <f>IF(Y7="",NA(),Y7)</f>
        <v>-</v>
      </c>
      <c r="Z6" s="21" t="str">
        <f t="shared" ref="Z6:AH6" si="4">IF(Z7="",NA(),Z7)</f>
        <v>-</v>
      </c>
      <c r="AA6" s="21">
        <f t="shared" si="4"/>
        <v>103.38</v>
      </c>
      <c r="AB6" s="21">
        <f t="shared" si="4"/>
        <v>103.33</v>
      </c>
      <c r="AC6" s="21">
        <f t="shared" si="4"/>
        <v>103.99</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69.209999999999994</v>
      </c>
      <c r="AX6" s="21">
        <f t="shared" si="6"/>
        <v>110.79</v>
      </c>
      <c r="AY6" s="21">
        <f t="shared" si="6"/>
        <v>142.57</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152.59</v>
      </c>
      <c r="BI6" s="21">
        <f t="shared" si="7"/>
        <v>227.42</v>
      </c>
      <c r="BJ6" s="21">
        <f t="shared" si="7"/>
        <v>227.51</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40.659999999999997</v>
      </c>
      <c r="BT6" s="21">
        <f t="shared" si="8"/>
        <v>37.340000000000003</v>
      </c>
      <c r="BU6" s="21">
        <f t="shared" si="8"/>
        <v>37.49</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336.2</v>
      </c>
      <c r="CE6" s="21">
        <f t="shared" si="9"/>
        <v>367.3</v>
      </c>
      <c r="CF6" s="21">
        <f t="shared" si="9"/>
        <v>370.83</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72.47</v>
      </c>
      <c r="CP6" s="21">
        <f t="shared" si="10"/>
        <v>72.05</v>
      </c>
      <c r="CQ6" s="21">
        <f t="shared" si="10"/>
        <v>71.73</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69.92</v>
      </c>
      <c r="DA6" s="21">
        <f t="shared" si="11"/>
        <v>71.36</v>
      </c>
      <c r="DB6" s="21">
        <f t="shared" si="11"/>
        <v>72.23</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5.64</v>
      </c>
      <c r="DL6" s="21">
        <f t="shared" si="12"/>
        <v>11.16</v>
      </c>
      <c r="DM6" s="21">
        <f t="shared" si="12"/>
        <v>16.510000000000002</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244414</v>
      </c>
      <c r="D7" s="23">
        <v>46</v>
      </c>
      <c r="E7" s="23">
        <v>18</v>
      </c>
      <c r="F7" s="23">
        <v>0</v>
      </c>
      <c r="G7" s="23">
        <v>0</v>
      </c>
      <c r="H7" s="23" t="s">
        <v>96</v>
      </c>
      <c r="I7" s="23" t="s">
        <v>97</v>
      </c>
      <c r="J7" s="23" t="s">
        <v>98</v>
      </c>
      <c r="K7" s="23" t="s">
        <v>99</v>
      </c>
      <c r="L7" s="23" t="s">
        <v>100</v>
      </c>
      <c r="M7" s="23" t="s">
        <v>101</v>
      </c>
      <c r="N7" s="24" t="s">
        <v>102</v>
      </c>
      <c r="O7" s="24">
        <v>51.29</v>
      </c>
      <c r="P7" s="24">
        <v>25.5</v>
      </c>
      <c r="Q7" s="24">
        <v>100</v>
      </c>
      <c r="R7" s="24">
        <v>2750</v>
      </c>
      <c r="S7" s="24">
        <v>14000</v>
      </c>
      <c r="T7" s="24">
        <v>103.06</v>
      </c>
      <c r="U7" s="24">
        <v>135.84</v>
      </c>
      <c r="V7" s="24">
        <v>3550</v>
      </c>
      <c r="W7" s="24">
        <v>0.08</v>
      </c>
      <c r="X7" s="24">
        <v>44375</v>
      </c>
      <c r="Y7" s="24" t="s">
        <v>102</v>
      </c>
      <c r="Z7" s="24" t="s">
        <v>102</v>
      </c>
      <c r="AA7" s="24">
        <v>103.38</v>
      </c>
      <c r="AB7" s="24">
        <v>103.33</v>
      </c>
      <c r="AC7" s="24">
        <v>103.99</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69.209999999999994</v>
      </c>
      <c r="AX7" s="24">
        <v>110.79</v>
      </c>
      <c r="AY7" s="24">
        <v>142.57</v>
      </c>
      <c r="AZ7" s="24" t="s">
        <v>102</v>
      </c>
      <c r="BA7" s="24" t="s">
        <v>102</v>
      </c>
      <c r="BB7" s="24">
        <v>100.47</v>
      </c>
      <c r="BC7" s="24">
        <v>122.71</v>
      </c>
      <c r="BD7" s="24">
        <v>138.19999999999999</v>
      </c>
      <c r="BE7" s="24">
        <v>140.15</v>
      </c>
      <c r="BF7" s="24" t="s">
        <v>102</v>
      </c>
      <c r="BG7" s="24" t="s">
        <v>102</v>
      </c>
      <c r="BH7" s="24">
        <v>152.59</v>
      </c>
      <c r="BI7" s="24">
        <v>227.42</v>
      </c>
      <c r="BJ7" s="24">
        <v>227.51</v>
      </c>
      <c r="BK7" s="24" t="s">
        <v>102</v>
      </c>
      <c r="BL7" s="24" t="s">
        <v>102</v>
      </c>
      <c r="BM7" s="24">
        <v>294.27</v>
      </c>
      <c r="BN7" s="24">
        <v>294.08999999999997</v>
      </c>
      <c r="BO7" s="24">
        <v>294.08999999999997</v>
      </c>
      <c r="BP7" s="24">
        <v>307.39</v>
      </c>
      <c r="BQ7" s="24" t="s">
        <v>102</v>
      </c>
      <c r="BR7" s="24" t="s">
        <v>102</v>
      </c>
      <c r="BS7" s="24">
        <v>40.659999999999997</v>
      </c>
      <c r="BT7" s="24">
        <v>37.340000000000003</v>
      </c>
      <c r="BU7" s="24">
        <v>37.49</v>
      </c>
      <c r="BV7" s="24" t="s">
        <v>102</v>
      </c>
      <c r="BW7" s="24" t="s">
        <v>102</v>
      </c>
      <c r="BX7" s="24">
        <v>60.59</v>
      </c>
      <c r="BY7" s="24">
        <v>60</v>
      </c>
      <c r="BZ7" s="24">
        <v>59.01</v>
      </c>
      <c r="CA7" s="24">
        <v>57.03</v>
      </c>
      <c r="CB7" s="24" t="s">
        <v>102</v>
      </c>
      <c r="CC7" s="24" t="s">
        <v>102</v>
      </c>
      <c r="CD7" s="24">
        <v>336.2</v>
      </c>
      <c r="CE7" s="24">
        <v>367.3</v>
      </c>
      <c r="CF7" s="24">
        <v>370.83</v>
      </c>
      <c r="CG7" s="24" t="s">
        <v>102</v>
      </c>
      <c r="CH7" s="24" t="s">
        <v>102</v>
      </c>
      <c r="CI7" s="24">
        <v>280.23</v>
      </c>
      <c r="CJ7" s="24">
        <v>282.70999999999998</v>
      </c>
      <c r="CK7" s="24">
        <v>291.82</v>
      </c>
      <c r="CL7" s="24">
        <v>294.83</v>
      </c>
      <c r="CM7" s="24" t="s">
        <v>102</v>
      </c>
      <c r="CN7" s="24" t="s">
        <v>102</v>
      </c>
      <c r="CO7" s="24">
        <v>72.47</v>
      </c>
      <c r="CP7" s="24">
        <v>72.05</v>
      </c>
      <c r="CQ7" s="24">
        <v>71.73</v>
      </c>
      <c r="CR7" s="24" t="s">
        <v>102</v>
      </c>
      <c r="CS7" s="24" t="s">
        <v>102</v>
      </c>
      <c r="CT7" s="24">
        <v>58.19</v>
      </c>
      <c r="CU7" s="24">
        <v>56.52</v>
      </c>
      <c r="CV7" s="24">
        <v>88.45</v>
      </c>
      <c r="CW7" s="24">
        <v>84.27</v>
      </c>
      <c r="CX7" s="24" t="s">
        <v>102</v>
      </c>
      <c r="CY7" s="24" t="s">
        <v>102</v>
      </c>
      <c r="CZ7" s="24">
        <v>69.92</v>
      </c>
      <c r="DA7" s="24">
        <v>71.36</v>
      </c>
      <c r="DB7" s="24">
        <v>72.23</v>
      </c>
      <c r="DC7" s="24" t="s">
        <v>102</v>
      </c>
      <c r="DD7" s="24" t="s">
        <v>102</v>
      </c>
      <c r="DE7" s="24">
        <v>87.8</v>
      </c>
      <c r="DF7" s="24">
        <v>88.43</v>
      </c>
      <c r="DG7" s="24">
        <v>90.34</v>
      </c>
      <c r="DH7" s="24">
        <v>86.02</v>
      </c>
      <c r="DI7" s="24" t="s">
        <v>102</v>
      </c>
      <c r="DJ7" s="24" t="s">
        <v>102</v>
      </c>
      <c r="DK7" s="24">
        <v>5.64</v>
      </c>
      <c r="DL7" s="24">
        <v>11.16</v>
      </c>
      <c r="DM7" s="24">
        <v>16.510000000000002</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