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WY/fb89CQDKT+BOLMxSRdBnun9btDuWI612DJGV7qmR8I/Bk7sj6mGlsETAyr3Q8F95Ww8C0EmPj3nUgKaYctw==" workbookSaltValue="iiB0m87m83dV/iYNaaT2L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<sst xmlns="http://schemas.openxmlformats.org/spreadsheetml/2006/main" count="257" uniqueCount="117">
  <si>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</si>
  <si>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</si>
  <si>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</si>
  <si>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</si>
  <si>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</si>
  <si>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</si>
  <si>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</si>
  <si>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</si>
  <si>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</si>
  <si>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</si>
  <si>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</si>
  <si>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</si>
  <si>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</si>
  <si>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</si>
  <si>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</si>
  <si>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</si>
  <si>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</si>
  <si>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</si>
  <si>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</si>
  <si>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</si>
  <si>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</si>
  <si>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</si>
  <si>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</si>
  <si>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</si>
  <si>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</si>
  <si>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</si>
  <si>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</si>
  <si>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</si>
  <si>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</si>
  <si>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</si>
  <si>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</si>
  <si>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</si>
  <si>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</si>
  <si>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</si>
  <si>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</si>
  <si>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</si>
  <si>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</si>
  <si>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</si>
  <si>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</si>
  <si>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</si>
  <si>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</si>
  <si>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</si>
  <si>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</si>
  <si>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</si>
  <si>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</si>
  <si>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</si>
  <si>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</si>
  <si>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</si>
  <si>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</si>
  <si>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</si>
  <si>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</si>
  <si>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</si>
  <si>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</si>
  <si>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</si>
  <si>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</si>
  <si>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</si>
  <si>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</si>
  <si>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</si>
  <si>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</si>
  <si>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</si>
  <si>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</si>
  <si>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</si>
  <si>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</si>
  <si>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</si>
  <si>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</si>
  <si>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</si>
  <si>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</si>
  <si>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</si>
  <si>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</si>
  <si>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</si>
  <si>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</si>
  <si>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</si>
  <si>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</si>
  <si>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</si>
  <si>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</si>
  <si>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</si>
  <si>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</si>
  <si>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</si>
  <si>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</si>
  <si>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</si>
  <si>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</si>
  <si>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</si>
  <si>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</si>
  <si>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</si>
  <si>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</si>
  <si>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</si>
  <si>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</si>
  <si>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</si>
  <si>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</si>
  <si>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</si>
  <si>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</si>
  <si>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</si>
  <si>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</si>
  <si>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</si>
  <si>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</si>
  <si>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</si>
  <si>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</si>
  <si>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</si>
  <si>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</si>
  <si>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</si>
  <si>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</si>
  <si>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</si>
  <si>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</si>
  <si>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</si>
  <si>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</si>
  <si>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</si>
  <si>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</si>
  <si>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</si>
  <si>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</si>
  <si>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</si>
  <si>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</si>
  <si>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</si>
  <si>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</si>
  <si>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</si>
  <si>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phoneticPr fontId="4"/>
  </si>
  <si>
    <t>　有形固定資産減価償却率は、前年度より1.27ポイント増加し、類似団体平均値を19.51ポイント上回っています。類似団体と比較しても固定資産の老朽化が進行しており、更新が必要な資産の増加が今後見込まれるため、更新にかかる財源の確保が必要となります。
　令和4年度の管渠改善率は0.10ポイントで、管渠200ｍの更新を行いました。固定資産の老朽化が進行しており、管渠改善率を高めていく必要があります。</t>
    <rPh sb="132" eb="134">
      <t>カンキョ</t>
    </rPh>
    <rPh sb="134" eb="136">
      <t>カイゼン</t>
    </rPh>
    <rPh sb="148" eb="150">
      <t>カンキョ</t>
    </rPh>
    <rPh sb="180" eb="184">
      <t>カンキョカイゼン</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</si>
  <si>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流動比率は、企業債の償還完了等により流動負債が減少したため、前年度から34.97ポイント増加しました。数値は100％を超えていることから、短期的な債務に対する支払能力を有しています。
　企業債残高対事業規模比率は、企業債残高から一般会計負担分を控除しているため、数値がありません。（R3までは一般会計負担分を控除していなかったため数値が出ています。）
　経費回収率は前年度より1.35ポイント減少し、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水洗化率は、農業集落排水の一部を統合したため前年度から1.82ポイント増となりました。引き続き下水道接続の普及啓発を進めていきます。</t>
    <rPh sb="118" eb="119">
      <t>コ</t>
    </rPh>
    <rPh sb="236" eb="238">
      <t>ケイヒ</t>
    </rPh>
    <rPh sb="255" eb="257">
      <t>ゲンショウ</t>
    </rPh>
    <rPh sb="435" eb="437">
      <t>イチブ</t>
    </rPh>
    <rPh sb="457" eb="458">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</si>
</sst>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0.03</c:v>
                </c:pt>
                <c:pt idx="2">
                  <c:v>0.08</c:v>
                </c:pt>
                <c:pt idx="3">
                  <c:v>0.38</c:v>
                </c:pt>
                <c:pt idx="4">
                  <c:v>0.1</c:v>
                </c:pt>
              </c:numCache>
            </c:numRef>
          </c:val>
          <c:extLst xmlns:c16r2="http://schemas.microsoft.com/office/drawing/2015/06/chart">
            <c:ext xmlns:c16="http://schemas.microsoft.com/office/drawing/2014/chart" uri="{C3380CC4-5D6E-409C-BE32-E72D297353CC}">
              <c16:uniqueId val="{00000000-387E-4DF5-BAEB-75D9745DD391}"/>
            </c:ext>
          </c:extLst>
        </c:ser>
        <c:dLbls>
          <c:showLegendKey val="0"/>
          <c:showVal val="0"/>
          <c:showCatName val="0"/>
          <c:showSerName val="0"/>
          <c:showPercent val="0"/>
          <c:showBubbleSize val="0"/>
        </c:dLbls>
        <c:gapWidth val="150"/>
        <c:axId val="427651000"/>
        <c:axId val="42765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387E-4DF5-BAEB-75D9745DD391}"/>
            </c:ext>
          </c:extLst>
        </c:ser>
        <c:dLbls>
          <c:showLegendKey val="0"/>
          <c:showVal val="0"/>
          <c:showCatName val="0"/>
          <c:showSerName val="0"/>
          <c:showPercent val="0"/>
          <c:showBubbleSize val="0"/>
        </c:dLbls>
        <c:marker val="1"/>
        <c:smooth val="0"/>
        <c:axId val="427651000"/>
        <c:axId val="427654136"/>
      </c:lineChart>
      <c:dateAx>
        <c:axId val="427651000"/>
        <c:scaling>
          <c:orientation val="minMax"/>
        </c:scaling>
        <c:delete val="1"/>
        <c:axPos val="b"/>
        <c:numFmt formatCode="&quot;H&quot;yy" sourceLinked="1"/>
        <c:majorTickMark val="none"/>
        <c:minorTickMark val="none"/>
        <c:tickLblPos val="none"/>
        <c:crossAx val="427654136"/>
        <c:crosses val="autoZero"/>
        <c:auto val="1"/>
        <c:lblOffset val="100"/>
        <c:baseTimeUnit val="years"/>
      </c:dateAx>
      <c:valAx>
        <c:axId val="42765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122.2</c:v>
                </c:pt>
                <c:pt idx="2">
                  <c:v>121.18</c:v>
                </c:pt>
                <c:pt idx="3">
                  <c:v>135.12</c:v>
                </c:pt>
                <c:pt idx="4">
                  <c:v>131.9</c:v>
                </c:pt>
              </c:numCache>
            </c:numRef>
          </c:val>
          <c:extLst xmlns:c16r2="http://schemas.microsoft.com/office/drawing/2015/06/chart">
            <c:ext xmlns:c16="http://schemas.microsoft.com/office/drawing/2014/chart" uri="{C3380CC4-5D6E-409C-BE32-E72D297353CC}">
              <c16:uniqueId val="{00000000-333B-468E-9CAB-1FC8E6ADCFAF}"/>
            </c:ext>
          </c:extLst>
        </c:ser>
        <c:dLbls>
          <c:showLegendKey val="0"/>
          <c:showVal val="0"/>
          <c:showCatName val="0"/>
          <c:showSerName val="0"/>
          <c:showPercent val="0"/>
          <c:showBubbleSize val="0"/>
        </c:dLbls>
        <c:gapWidth val="150"/>
        <c:axId val="427652568"/>
        <c:axId val="4276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333B-468E-9CAB-1FC8E6ADCFAF}"/>
            </c:ext>
          </c:extLst>
        </c:ser>
        <c:dLbls>
          <c:showLegendKey val="0"/>
          <c:showVal val="0"/>
          <c:showCatName val="0"/>
          <c:showSerName val="0"/>
          <c:showPercent val="0"/>
          <c:showBubbleSize val="0"/>
        </c:dLbls>
        <c:marker val="1"/>
        <c:smooth val="0"/>
        <c:axId val="427652568"/>
        <c:axId val="427656096"/>
      </c:lineChart>
      <c:dateAx>
        <c:axId val="427652568"/>
        <c:scaling>
          <c:orientation val="minMax"/>
        </c:scaling>
        <c:delete val="1"/>
        <c:axPos val="b"/>
        <c:numFmt formatCode="&quot;H&quot;yy" sourceLinked="1"/>
        <c:majorTickMark val="none"/>
        <c:minorTickMark val="none"/>
        <c:tickLblPos val="none"/>
        <c:crossAx val="427656096"/>
        <c:crosses val="autoZero"/>
        <c:auto val="1"/>
        <c:lblOffset val="100"/>
        <c:baseTimeUnit val="years"/>
      </c:dateAx>
      <c:valAx>
        <c:axId val="4276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40.49</c:v>
                </c:pt>
                <c:pt idx="2">
                  <c:v>41.97</c:v>
                </c:pt>
                <c:pt idx="3">
                  <c:v>43.04</c:v>
                </c:pt>
                <c:pt idx="4">
                  <c:v>44.31</c:v>
                </c:pt>
              </c:numCache>
            </c:numRef>
          </c:val>
          <c:extLst xmlns:c16r2="http://schemas.microsoft.com/office/drawing/2015/06/chart">
            <c:ext xmlns:c16="http://schemas.microsoft.com/office/drawing/2014/chart" uri="{C3380CC4-5D6E-409C-BE32-E72D297353CC}">
              <c16:uniqueId val="{00000000-5A80-4827-8A72-000901C7831C}"/>
            </c:ext>
          </c:extLst>
        </c:ser>
        <c:dLbls>
          <c:showLegendKey val="0"/>
          <c:showVal val="0"/>
          <c:showCatName val="0"/>
          <c:showSerName val="0"/>
          <c:showPercent val="0"/>
          <c:showBubbleSize val="0"/>
        </c:dLbls>
        <c:gapWidth val="150"/>
        <c:axId val="427656880"/>
        <c:axId val="42765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5A80-4827-8A72-000901C7831C}"/>
            </c:ext>
          </c:extLst>
        </c:ser>
        <c:dLbls>
          <c:showLegendKey val="0"/>
          <c:showVal val="0"/>
          <c:showCatName val="0"/>
          <c:showSerName val="0"/>
          <c:showPercent val="0"/>
          <c:showBubbleSize val="0"/>
        </c:dLbls>
        <c:marker val="1"/>
        <c:smooth val="0"/>
        <c:axId val="427656880"/>
        <c:axId val="427658056"/>
      </c:lineChart>
      <c:dateAx>
        <c:axId val="427656880"/>
        <c:scaling>
          <c:orientation val="minMax"/>
        </c:scaling>
        <c:delete val="1"/>
        <c:axPos val="b"/>
        <c:numFmt formatCode="&quot;H&quot;yy" sourceLinked="1"/>
        <c:majorTickMark val="none"/>
        <c:minorTickMark val="none"/>
        <c:tickLblPos val="none"/>
        <c:crossAx val="427658056"/>
        <c:crosses val="autoZero"/>
        <c:auto val="1"/>
        <c:lblOffset val="100"/>
        <c:baseTimeUnit val="years"/>
      </c:dateAx>
      <c:valAx>
        <c:axId val="42765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D5-45DC-8C8F-DE98A8201021}"/>
            </c:ext>
          </c:extLst>
        </c:ser>
        <c:dLbls>
          <c:showLegendKey val="0"/>
          <c:showVal val="0"/>
          <c:showCatName val="0"/>
          <c:showSerName val="0"/>
          <c:showPercent val="0"/>
          <c:showBubbleSize val="0"/>
        </c:dLbls>
        <c:gapWidth val="150"/>
        <c:axId val="427662368"/>
        <c:axId val="42766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A9D5-45DC-8C8F-DE98A8201021}"/>
            </c:ext>
          </c:extLst>
        </c:ser>
        <c:dLbls>
          <c:showLegendKey val="0"/>
          <c:showVal val="0"/>
          <c:showCatName val="0"/>
          <c:showSerName val="0"/>
          <c:showPercent val="0"/>
          <c:showBubbleSize val="0"/>
        </c:dLbls>
        <c:marker val="1"/>
        <c:smooth val="0"/>
        <c:axId val="427662368"/>
        <c:axId val="427661584"/>
      </c:lineChart>
      <c:dateAx>
        <c:axId val="427662368"/>
        <c:scaling>
          <c:orientation val="minMax"/>
        </c:scaling>
        <c:delete val="1"/>
        <c:axPos val="b"/>
        <c:numFmt formatCode="&quot;H&quot;yy" sourceLinked="1"/>
        <c:majorTickMark val="none"/>
        <c:minorTickMark val="none"/>
        <c:tickLblPos val="none"/>
        <c:crossAx val="427661584"/>
        <c:crosses val="autoZero"/>
        <c:auto val="1"/>
        <c:lblOffset val="100"/>
        <c:baseTimeUnit val="years"/>
      </c:dateAx>
      <c:valAx>
        <c:axId val="42766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75-47A3-99DC-53D93404A990}"/>
            </c:ext>
          </c:extLst>
        </c:ser>
        <c:dLbls>
          <c:showLegendKey val="0"/>
          <c:showVal val="0"/>
          <c:showCatName val="0"/>
          <c:showSerName val="0"/>
          <c:showPercent val="0"/>
          <c:showBubbleSize val="0"/>
        </c:dLbls>
        <c:gapWidth val="150"/>
        <c:axId val="427660800"/>
        <c:axId val="42765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CC75-47A3-99DC-53D93404A990}"/>
            </c:ext>
          </c:extLst>
        </c:ser>
        <c:dLbls>
          <c:showLegendKey val="0"/>
          <c:showVal val="0"/>
          <c:showCatName val="0"/>
          <c:showSerName val="0"/>
          <c:showPercent val="0"/>
          <c:showBubbleSize val="0"/>
        </c:dLbls>
        <c:marker val="1"/>
        <c:smooth val="0"/>
        <c:axId val="427660800"/>
        <c:axId val="427659624"/>
      </c:lineChart>
      <c:dateAx>
        <c:axId val="427660800"/>
        <c:scaling>
          <c:orientation val="minMax"/>
        </c:scaling>
        <c:delete val="1"/>
        <c:axPos val="b"/>
        <c:numFmt formatCode="&quot;H&quot;yy" sourceLinked="1"/>
        <c:majorTickMark val="none"/>
        <c:minorTickMark val="none"/>
        <c:tickLblPos val="none"/>
        <c:crossAx val="427659624"/>
        <c:crosses val="autoZero"/>
        <c:auto val="1"/>
        <c:lblOffset val="100"/>
        <c:baseTimeUnit val="years"/>
      </c:dateAx>
      <c:valAx>
        <c:axId val="42765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135.75</c:v>
                </c:pt>
                <c:pt idx="2">
                  <c:v>140.27000000000001</c:v>
                </c:pt>
                <c:pt idx="3">
                  <c:v>150.02000000000001</c:v>
                </c:pt>
                <c:pt idx="4">
                  <c:v>184.99</c:v>
                </c:pt>
              </c:numCache>
            </c:numRef>
          </c:val>
          <c:extLst xmlns:c16r2="http://schemas.microsoft.com/office/drawing/2015/06/chart">
            <c:ext xmlns:c16="http://schemas.microsoft.com/office/drawing/2014/chart" uri="{C3380CC4-5D6E-409C-BE32-E72D297353CC}">
              <c16:uniqueId val="{00000000-47F0-4087-B384-3879A7FD2B1D}"/>
            </c:ext>
          </c:extLst>
        </c:ser>
        <c:dLbls>
          <c:showLegendKey val="0"/>
          <c:showVal val="0"/>
          <c:showCatName val="0"/>
          <c:showSerName val="0"/>
          <c:showPercent val="0"/>
          <c:showBubbleSize val="0"/>
        </c:dLbls>
        <c:gapWidth val="150"/>
        <c:axId val="396247776"/>
        <c:axId val="3962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47F0-4087-B384-3879A7FD2B1D}"/>
            </c:ext>
          </c:extLst>
        </c:ser>
        <c:dLbls>
          <c:showLegendKey val="0"/>
          <c:showVal val="0"/>
          <c:showCatName val="0"/>
          <c:showSerName val="0"/>
          <c:showPercent val="0"/>
          <c:showBubbleSize val="0"/>
        </c:dLbls>
        <c:marker val="1"/>
        <c:smooth val="0"/>
        <c:axId val="396247776"/>
        <c:axId val="396250912"/>
      </c:lineChart>
      <c:dateAx>
        <c:axId val="396247776"/>
        <c:scaling>
          <c:orientation val="minMax"/>
        </c:scaling>
        <c:delete val="1"/>
        <c:axPos val="b"/>
        <c:numFmt formatCode="&quot;H&quot;yy" sourceLinked="1"/>
        <c:majorTickMark val="none"/>
        <c:minorTickMark val="none"/>
        <c:tickLblPos val="none"/>
        <c:crossAx val="396250912"/>
        <c:crosses val="autoZero"/>
        <c:auto val="1"/>
        <c:lblOffset val="100"/>
        <c:baseTimeUnit val="years"/>
      </c:dateAx>
      <c:valAx>
        <c:axId val="3962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1641.07</c:v>
                </c:pt>
                <c:pt idx="2">
                  <c:v>1476.72</c:v>
                </c:pt>
                <c:pt idx="3">
                  <c:v>1391.92</c:v>
                </c:pt>
                <c:pt idx="4" formatCode="#,##0.00;&quot;△&quot;#,##0.00">
                  <c:v>0</c:v>
                </c:pt>
              </c:numCache>
            </c:numRef>
          </c:val>
          <c:extLst xmlns:c16r2="http://schemas.microsoft.com/office/drawing/2015/06/chart">
            <c:ext xmlns:c16="http://schemas.microsoft.com/office/drawing/2014/chart" uri="{C3380CC4-5D6E-409C-BE32-E72D297353CC}">
              <c16:uniqueId val="{00000000-13AC-4BED-BE79-A041774D871C}"/>
            </c:ext>
          </c:extLst>
        </c:ser>
        <c:dLbls>
          <c:showLegendKey val="0"/>
          <c:showVal val="0"/>
          <c:showCatName val="0"/>
          <c:showSerName val="0"/>
          <c:showPercent val="0"/>
          <c:showBubbleSize val="0"/>
        </c:dLbls>
        <c:gapWidth val="150"/>
        <c:axId val="396246992"/>
        <c:axId val="39624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13AC-4BED-BE79-A041774D871C}"/>
            </c:ext>
          </c:extLst>
        </c:ser>
        <c:dLbls>
          <c:showLegendKey val="0"/>
          <c:showVal val="0"/>
          <c:showCatName val="0"/>
          <c:showSerName val="0"/>
          <c:showPercent val="0"/>
          <c:showBubbleSize val="0"/>
        </c:dLbls>
        <c:marker val="1"/>
        <c:smooth val="0"/>
        <c:axId val="396246992"/>
        <c:axId val="396247384"/>
      </c:lineChart>
      <c:dateAx>
        <c:axId val="396246992"/>
        <c:scaling>
          <c:orientation val="minMax"/>
        </c:scaling>
        <c:delete val="1"/>
        <c:axPos val="b"/>
        <c:numFmt formatCode="&quot;H&quot;yy" sourceLinked="1"/>
        <c:majorTickMark val="none"/>
        <c:minorTickMark val="none"/>
        <c:tickLblPos val="none"/>
        <c:crossAx val="396247384"/>
        <c:crosses val="autoZero"/>
        <c:auto val="1"/>
        <c:lblOffset val="100"/>
        <c:baseTimeUnit val="years"/>
      </c:dateAx>
      <c:valAx>
        <c:axId val="3962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74.510000000000005</c:v>
                </c:pt>
                <c:pt idx="2">
                  <c:v>75.19</c:v>
                </c:pt>
                <c:pt idx="3">
                  <c:v>75.92</c:v>
                </c:pt>
                <c:pt idx="4">
                  <c:v>74.569999999999993</c:v>
                </c:pt>
              </c:numCache>
            </c:numRef>
          </c:val>
          <c:extLst xmlns:c16r2="http://schemas.microsoft.com/office/drawing/2015/06/chart">
            <c:ext xmlns:c16="http://schemas.microsoft.com/office/drawing/2014/chart" uri="{C3380CC4-5D6E-409C-BE32-E72D297353CC}">
              <c16:uniqueId val="{00000000-2DF2-488F-9A34-13E8CDA223A0}"/>
            </c:ext>
          </c:extLst>
        </c:ser>
        <c:dLbls>
          <c:showLegendKey val="0"/>
          <c:showVal val="0"/>
          <c:showCatName val="0"/>
          <c:showSerName val="0"/>
          <c:showPercent val="0"/>
          <c:showBubbleSize val="0"/>
        </c:dLbls>
        <c:gapWidth val="150"/>
        <c:axId val="396248952"/>
        <c:axId val="39624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2DF2-488F-9A34-13E8CDA223A0}"/>
            </c:ext>
          </c:extLst>
        </c:ser>
        <c:dLbls>
          <c:showLegendKey val="0"/>
          <c:showVal val="0"/>
          <c:showCatName val="0"/>
          <c:showSerName val="0"/>
          <c:showPercent val="0"/>
          <c:showBubbleSize val="0"/>
        </c:dLbls>
        <c:marker val="1"/>
        <c:smooth val="0"/>
        <c:axId val="396248952"/>
        <c:axId val="396244248"/>
      </c:lineChart>
      <c:dateAx>
        <c:axId val="396248952"/>
        <c:scaling>
          <c:orientation val="minMax"/>
        </c:scaling>
        <c:delete val="1"/>
        <c:axPos val="b"/>
        <c:numFmt formatCode="&quot;H&quot;yy" sourceLinked="1"/>
        <c:majorTickMark val="none"/>
        <c:minorTickMark val="none"/>
        <c:tickLblPos val="none"/>
        <c:crossAx val="396244248"/>
        <c:crosses val="autoZero"/>
        <c:auto val="1"/>
        <c:lblOffset val="100"/>
        <c:baseTimeUnit val="years"/>
      </c:dateAx>
      <c:valAx>
        <c:axId val="3962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FF4B-414B-A768-32F9BEB601A7}"/>
            </c:ext>
          </c:extLst>
        </c:ser>
        <c:dLbls>
          <c:showLegendKey val="0"/>
          <c:showVal val="0"/>
          <c:showCatName val="0"/>
          <c:showSerName val="0"/>
          <c:showPercent val="0"/>
          <c:showBubbleSize val="0"/>
        </c:dLbls>
        <c:gapWidth val="150"/>
        <c:axId val="396250128"/>
        <c:axId val="3962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FF4B-414B-A768-32F9BEB601A7}"/>
            </c:ext>
          </c:extLst>
        </c:ser>
        <c:dLbls>
          <c:showLegendKey val="0"/>
          <c:showVal val="0"/>
          <c:showCatName val="0"/>
          <c:showSerName val="0"/>
          <c:showPercent val="0"/>
          <c:showBubbleSize val="0"/>
        </c:dLbls>
        <c:marker val="1"/>
        <c:smooth val="0"/>
        <c:axId val="396250128"/>
        <c:axId val="396244640"/>
      </c:lineChart>
      <c:dateAx>
        <c:axId val="396250128"/>
        <c:scaling>
          <c:orientation val="minMax"/>
        </c:scaling>
        <c:delete val="1"/>
        <c:axPos val="b"/>
        <c:numFmt formatCode="&quot;H&quot;yy" sourceLinked="1"/>
        <c:majorTickMark val="none"/>
        <c:minorTickMark val="none"/>
        <c:tickLblPos val="none"/>
        <c:crossAx val="396244640"/>
        <c:crosses val="autoZero"/>
        <c:auto val="1"/>
        <c:lblOffset val="100"/>
        <c:baseTimeUnit val="years"/>
      </c:dateAx>
      <c:valAx>
        <c:axId val="3962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5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0-4F5A-828C-5EA7C7DD9195}"/>
            </c:ext>
          </c:extLst>
        </c:ser>
        <c:dLbls>
          <c:showLegendKey val="0"/>
          <c:showVal val="0"/>
          <c:showCatName val="0"/>
          <c:showSerName val="0"/>
          <c:showPercent val="0"/>
          <c:showBubbleSize val="0"/>
        </c:dLbls>
        <c:gapWidth val="150"/>
        <c:axId val="395527240"/>
        <c:axId val="3955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F770-4F5A-828C-5EA7C7DD9195}"/>
            </c:ext>
          </c:extLst>
        </c:ser>
        <c:dLbls>
          <c:showLegendKey val="0"/>
          <c:showVal val="0"/>
          <c:showCatName val="0"/>
          <c:showSerName val="0"/>
          <c:showPercent val="0"/>
          <c:showBubbleSize val="0"/>
        </c:dLbls>
        <c:marker val="1"/>
        <c:smooth val="0"/>
        <c:axId val="395527240"/>
        <c:axId val="395530768"/>
      </c:lineChart>
      <c:dateAx>
        <c:axId val="395527240"/>
        <c:scaling>
          <c:orientation val="minMax"/>
        </c:scaling>
        <c:delete val="1"/>
        <c:axPos val="b"/>
        <c:numFmt formatCode="&quot;H&quot;yy" sourceLinked="1"/>
        <c:majorTickMark val="none"/>
        <c:minorTickMark val="none"/>
        <c:tickLblPos val="none"/>
        <c:crossAx val="395530768"/>
        <c:crosses val="autoZero"/>
        <c:auto val="1"/>
        <c:lblOffset val="100"/>
        <c:baseTimeUnit val="years"/>
      </c:dateAx>
      <c:valAx>
        <c:axId val="39553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93.44</c:v>
                </c:pt>
                <c:pt idx="2">
                  <c:v>93.73</c:v>
                </c:pt>
                <c:pt idx="3">
                  <c:v>94.67</c:v>
                </c:pt>
                <c:pt idx="4">
                  <c:v>96.49</c:v>
                </c:pt>
              </c:numCache>
            </c:numRef>
          </c:val>
          <c:extLst xmlns:c16r2="http://schemas.microsoft.com/office/drawing/2015/06/chart">
            <c:ext xmlns:c16="http://schemas.microsoft.com/office/drawing/2014/chart" uri="{C3380CC4-5D6E-409C-BE32-E72D297353CC}">
              <c16:uniqueId val="{00000000-F981-4C5D-BBEC-C5E2B89A5B78}"/>
            </c:ext>
          </c:extLst>
        </c:ser>
        <c:dLbls>
          <c:showLegendKey val="0"/>
          <c:showVal val="0"/>
          <c:showCatName val="0"/>
          <c:showSerName val="0"/>
          <c:showPercent val="0"/>
          <c:showBubbleSize val="0"/>
        </c:dLbls>
        <c:gapWidth val="150"/>
        <c:axId val="395528416"/>
        <c:axId val="3955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F981-4C5D-BBEC-C5E2B89A5B78}"/>
            </c:ext>
          </c:extLst>
        </c:ser>
        <c:dLbls>
          <c:showLegendKey val="0"/>
          <c:showVal val="0"/>
          <c:showCatName val="0"/>
          <c:showSerName val="0"/>
          <c:showPercent val="0"/>
          <c:showBubbleSize val="0"/>
        </c:dLbls>
        <c:marker val="1"/>
        <c:smooth val="0"/>
        <c:axId val="395528416"/>
        <c:axId val="395533904"/>
      </c:lineChart>
      <c:dateAx>
        <c:axId val="395528416"/>
        <c:scaling>
          <c:orientation val="minMax"/>
        </c:scaling>
        <c:delete val="1"/>
        <c:axPos val="b"/>
        <c:numFmt formatCode="&quot;H&quot;yy" sourceLinked="1"/>
        <c:majorTickMark val="none"/>
        <c:minorTickMark val="none"/>
        <c:tickLblPos val="none"/>
        <c:crossAx val="395533904"/>
        <c:crosses val="autoZero"/>
        <c:auto val="1"/>
        <c:lblOffset val="100"/>
        <c:baseTimeUnit val="years"/>
      </c:dateAx>
      <c:valAx>
        <c:axId val="39553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70.3</v>
      </c>
      <c r="J10" s="35"/>
      <c r="K10" s="35"/>
      <c r="L10" s="35"/>
      <c r="M10" s="35"/>
      <c r="N10" s="35"/>
      <c r="O10" s="35"/>
      <c r="P10" s="35">
        <f>データ!P6</f>
        <v>33.340000000000003</v>
      </c>
      <c r="Q10" s="35"/>
      <c r="R10" s="35"/>
      <c r="S10" s="35"/>
      <c r="T10" s="35"/>
      <c r="U10" s="35"/>
      <c r="V10" s="35"/>
      <c r="W10" s="35">
        <f>データ!Q6</f>
        <v>79.98</v>
      </c>
      <c r="X10" s="35"/>
      <c r="Y10" s="35"/>
      <c r="Z10" s="35"/>
      <c r="AA10" s="35"/>
      <c r="AB10" s="35"/>
      <c r="AC10" s="35"/>
      <c r="AD10" s="42">
        <f>データ!R6</f>
        <v>2090</v>
      </c>
      <c r="AE10" s="42"/>
      <c r="AF10" s="42"/>
      <c r="AG10" s="42"/>
      <c r="AH10" s="42"/>
      <c r="AI10" s="42"/>
      <c r="AJ10" s="42"/>
      <c r="AK10" s="2"/>
      <c r="AL10" s="42">
        <f>データ!V6</f>
        <v>14902</v>
      </c>
      <c r="AM10" s="42"/>
      <c r="AN10" s="42"/>
      <c r="AO10" s="42"/>
      <c r="AP10" s="42"/>
      <c r="AQ10" s="42"/>
      <c r="AR10" s="42"/>
      <c r="AS10" s="42"/>
      <c r="AT10" s="35">
        <f>データ!W6</f>
        <v>9.52</v>
      </c>
      <c r="AU10" s="35"/>
      <c r="AV10" s="35"/>
      <c r="AW10" s="35"/>
      <c r="AX10" s="35"/>
      <c r="AY10" s="35"/>
      <c r="AZ10" s="35"/>
      <c r="BA10" s="35"/>
      <c r="BB10" s="35">
        <f>データ!X6</f>
        <v>1565.34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1lZKDDIr57cWYo85q4ShsHl2y3Pm7/QIOZw87QudREtYRxlF7+oIl1CCLrAzWy2i+ZULoQW/ecYYkvXE8M7Mg==" saltValue="2RNCBbMvIIt7a+0dKEsu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4</v>
      </c>
      <c r="G6" s="19">
        <f t="shared" si="3"/>
        <v>0</v>
      </c>
      <c r="H6" s="19" t="str">
        <f t="shared" si="3"/>
        <v>三重県　いなべ市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70.3</v>
      </c>
      <c r="P6" s="20">
        <f t="shared" si="3"/>
        <v>33.340000000000003</v>
      </c>
      <c r="Q6" s="20">
        <f t="shared" si="3"/>
        <v>79.98</v>
      </c>
      <c r="R6" s="20">
        <f t="shared" si="3"/>
        <v>2090</v>
      </c>
      <c r="S6" s="20">
        <f t="shared" si="3"/>
        <v>44797</v>
      </c>
      <c r="T6" s="20">
        <f t="shared" si="3"/>
        <v>219.83</v>
      </c>
      <c r="U6" s="20">
        <f t="shared" si="3"/>
        <v>203.78</v>
      </c>
      <c r="V6" s="20">
        <f t="shared" si="3"/>
        <v>14902</v>
      </c>
      <c r="W6" s="20">
        <f t="shared" si="3"/>
        <v>9.52</v>
      </c>
      <c r="X6" s="20">
        <f t="shared" si="3"/>
        <v>1565.34</v>
      </c>
      <c r="Y6" s="21" t="str">
        <f>IF(Y7="",NA(),Y7)</f>
        <v>-</v>
      </c>
      <c r="Z6" s="21">
        <f t="shared" ref="Z6:AH6" si="4">IF(Z7="",NA(),Z7)</f>
        <v>122.2</v>
      </c>
      <c r="AA6" s="21">
        <f t="shared" si="4"/>
        <v>121.18</v>
      </c>
      <c r="AB6" s="21">
        <f t="shared" si="4"/>
        <v>135.12</v>
      </c>
      <c r="AC6" s="21">
        <f t="shared" si="4"/>
        <v>131.9</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135.75</v>
      </c>
      <c r="AW6" s="21">
        <f t="shared" si="6"/>
        <v>140.27000000000001</v>
      </c>
      <c r="AX6" s="21">
        <f t="shared" si="6"/>
        <v>150.02000000000001</v>
      </c>
      <c r="AY6" s="21">
        <f t="shared" si="6"/>
        <v>184.99</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1641.07</v>
      </c>
      <c r="BH6" s="21">
        <f t="shared" si="7"/>
        <v>1476.72</v>
      </c>
      <c r="BI6" s="21">
        <f t="shared" si="7"/>
        <v>1391.92</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74.510000000000005</v>
      </c>
      <c r="BS6" s="21">
        <f t="shared" si="8"/>
        <v>75.19</v>
      </c>
      <c r="BT6" s="21">
        <f t="shared" si="8"/>
        <v>75.92</v>
      </c>
      <c r="BU6" s="21">
        <f t="shared" si="8"/>
        <v>74.569999999999993</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150</v>
      </c>
      <c r="CF6" s="21">
        <f t="shared" si="9"/>
        <v>150</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93.44</v>
      </c>
      <c r="CZ6" s="21">
        <f t="shared" si="11"/>
        <v>93.73</v>
      </c>
      <c r="DA6" s="21">
        <f t="shared" si="11"/>
        <v>94.67</v>
      </c>
      <c r="DB6" s="21">
        <f t="shared" si="11"/>
        <v>96.49</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40.49</v>
      </c>
      <c r="DK6" s="21">
        <f t="shared" si="12"/>
        <v>41.97</v>
      </c>
      <c r="DL6" s="21">
        <f t="shared" si="12"/>
        <v>43.04</v>
      </c>
      <c r="DM6" s="21">
        <f t="shared" si="12"/>
        <v>44.31</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1">
        <f t="shared" ref="EF6:EN6" si="14">IF(EF7="",NA(),EF7)</f>
        <v>0.03</v>
      </c>
      <c r="EG6" s="21">
        <f t="shared" si="14"/>
        <v>0.08</v>
      </c>
      <c r="EH6" s="21">
        <f t="shared" si="14"/>
        <v>0.38</v>
      </c>
      <c r="EI6" s="21">
        <f t="shared" si="14"/>
        <v>0.1</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242144</v>
      </c>
      <c r="D7" s="23">
        <v>46</v>
      </c>
      <c r="E7" s="23">
        <v>17</v>
      </c>
      <c r="F7" s="23">
        <v>4</v>
      </c>
      <c r="G7" s="23">
        <v>0</v>
      </c>
      <c r="H7" s="23" t="s">
        <v>96</v>
      </c>
      <c r="I7" s="23" t="s">
        <v>97</v>
      </c>
      <c r="J7" s="23" t="s">
        <v>98</v>
      </c>
      <c r="K7" s="23" t="s">
        <v>99</v>
      </c>
      <c r="L7" s="23" t="s">
        <v>100</v>
      </c>
      <c r="M7" s="23" t="s">
        <v>101</v>
      </c>
      <c r="N7" s="24" t="s">
        <v>102</v>
      </c>
      <c r="O7" s="24">
        <v>70.3</v>
      </c>
      <c r="P7" s="24">
        <v>33.340000000000003</v>
      </c>
      <c r="Q7" s="24">
        <v>79.98</v>
      </c>
      <c r="R7" s="24">
        <v>2090</v>
      </c>
      <c r="S7" s="24">
        <v>44797</v>
      </c>
      <c r="T7" s="24">
        <v>219.83</v>
      </c>
      <c r="U7" s="24">
        <v>203.78</v>
      </c>
      <c r="V7" s="24">
        <v>14902</v>
      </c>
      <c r="W7" s="24">
        <v>9.52</v>
      </c>
      <c r="X7" s="24">
        <v>1565.34</v>
      </c>
      <c r="Y7" s="24" t="s">
        <v>102</v>
      </c>
      <c r="Z7" s="24">
        <v>122.2</v>
      </c>
      <c r="AA7" s="24">
        <v>121.18</v>
      </c>
      <c r="AB7" s="24">
        <v>135.12</v>
      </c>
      <c r="AC7" s="24">
        <v>131.9</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135.75</v>
      </c>
      <c r="AW7" s="24">
        <v>140.27000000000001</v>
      </c>
      <c r="AX7" s="24">
        <v>150.02000000000001</v>
      </c>
      <c r="AY7" s="24">
        <v>184.99</v>
      </c>
      <c r="AZ7" s="24" t="s">
        <v>102</v>
      </c>
      <c r="BA7" s="24">
        <v>47.72</v>
      </c>
      <c r="BB7" s="24">
        <v>44.24</v>
      </c>
      <c r="BC7" s="24">
        <v>43.07</v>
      </c>
      <c r="BD7" s="24">
        <v>45.42</v>
      </c>
      <c r="BE7" s="24">
        <v>44.25</v>
      </c>
      <c r="BF7" s="24" t="s">
        <v>102</v>
      </c>
      <c r="BG7" s="24">
        <v>1641.07</v>
      </c>
      <c r="BH7" s="24">
        <v>1476.72</v>
      </c>
      <c r="BI7" s="24">
        <v>1391.92</v>
      </c>
      <c r="BJ7" s="24">
        <v>0</v>
      </c>
      <c r="BK7" s="24" t="s">
        <v>102</v>
      </c>
      <c r="BL7" s="24">
        <v>1206.79</v>
      </c>
      <c r="BM7" s="24">
        <v>1258.43</v>
      </c>
      <c r="BN7" s="24">
        <v>1163.75</v>
      </c>
      <c r="BO7" s="24">
        <v>1195.47</v>
      </c>
      <c r="BP7" s="24">
        <v>1182.1099999999999</v>
      </c>
      <c r="BQ7" s="24" t="s">
        <v>102</v>
      </c>
      <c r="BR7" s="24">
        <v>74.510000000000005</v>
      </c>
      <c r="BS7" s="24">
        <v>75.19</v>
      </c>
      <c r="BT7" s="24">
        <v>75.92</v>
      </c>
      <c r="BU7" s="24">
        <v>74.569999999999993</v>
      </c>
      <c r="BV7" s="24" t="s">
        <v>102</v>
      </c>
      <c r="BW7" s="24">
        <v>71.84</v>
      </c>
      <c r="BX7" s="24">
        <v>73.36</v>
      </c>
      <c r="BY7" s="24">
        <v>72.599999999999994</v>
      </c>
      <c r="BZ7" s="24">
        <v>69.430000000000007</v>
      </c>
      <c r="CA7" s="24">
        <v>73.78</v>
      </c>
      <c r="CB7" s="24" t="s">
        <v>102</v>
      </c>
      <c r="CC7" s="24">
        <v>150</v>
      </c>
      <c r="CD7" s="24">
        <v>150</v>
      </c>
      <c r="CE7" s="24">
        <v>150</v>
      </c>
      <c r="CF7" s="24">
        <v>150</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93.44</v>
      </c>
      <c r="CZ7" s="24">
        <v>93.73</v>
      </c>
      <c r="DA7" s="24">
        <v>94.67</v>
      </c>
      <c r="DB7" s="24">
        <v>96.49</v>
      </c>
      <c r="DC7" s="24" t="s">
        <v>102</v>
      </c>
      <c r="DD7" s="24">
        <v>83.75</v>
      </c>
      <c r="DE7" s="24">
        <v>84.19</v>
      </c>
      <c r="DF7" s="24">
        <v>84.34</v>
      </c>
      <c r="DG7" s="24">
        <v>84.34</v>
      </c>
      <c r="DH7" s="24">
        <v>85.67</v>
      </c>
      <c r="DI7" s="24" t="s">
        <v>102</v>
      </c>
      <c r="DJ7" s="24">
        <v>40.49</v>
      </c>
      <c r="DK7" s="24">
        <v>41.97</v>
      </c>
      <c r="DL7" s="24">
        <v>43.04</v>
      </c>
      <c r="DM7" s="24">
        <v>44.31</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0.03</v>
      </c>
      <c r="EG7" s="24">
        <v>0.08</v>
      </c>
      <c r="EH7" s="24">
        <v>0.38</v>
      </c>
      <c r="EI7" s="24">
        <v>0.1</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