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C:\Users\NA001230\Desktop\経営比較分析表(R4決算)\【経営比較分析表】2022_242080_47_140\【経営比較分析表】2022_242080_47_140\"/>
    </mc:Choice>
  </mc:AlternateContent>
  <xr:revisionPtr revIDLastSave="0" documentId="13_ncr:1_{0F26E69D-97EA-47C4-BB14-77BF3D9EBC06}" xr6:coauthVersionLast="36" xr6:coauthVersionMax="36" xr10:uidLastSave="{00000000-0000-0000-0000-000000000000}"/>
  <workbookProtection workbookAlgorithmName="SHA-512" workbookHashValue="7jowvAMr3hopTVGBwiWnjr94bumN3fXtJRhPlkgGOrrisZNL3UyM+rPubVf3eM2uFgA751Ffc7kAsBA/LnqfiQ==" workbookSaltValue="JpFCPuUKFu57vFflFUFtuw=="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MI76" i="4" l="1"/>
  <c r="HJ51" i="4"/>
  <c r="MA30" i="4"/>
  <c r="IT76" i="4"/>
  <c r="CS51" i="4"/>
  <c r="HJ30" i="4"/>
  <c r="CS30" i="4"/>
  <c r="BZ76" i="4"/>
  <c r="MA51" i="4"/>
  <c r="C11" i="5"/>
  <c r="D11" i="5"/>
  <c r="E11" i="5"/>
  <c r="B11" i="5"/>
  <c r="BK76" i="4" l="1"/>
  <c r="LH51" i="4"/>
  <c r="GQ30" i="4"/>
  <c r="LT76" i="4"/>
  <c r="GQ51" i="4"/>
  <c r="LH30" i="4"/>
  <c r="BZ30" i="4"/>
  <c r="IE76" i="4"/>
  <c r="BZ51" i="4"/>
  <c r="HP76" i="4"/>
  <c r="BG51" i="4"/>
  <c r="FX30" i="4"/>
  <c r="BG30" i="4"/>
  <c r="AV76" i="4"/>
  <c r="KO51" i="4"/>
  <c r="FX51" i="4"/>
  <c r="LE76" i="4"/>
  <c r="KO30" i="4"/>
  <c r="HA76" i="4"/>
  <c r="AN51" i="4"/>
  <c r="FE30" i="4"/>
  <c r="FE51" i="4"/>
  <c r="AN30" i="4"/>
  <c r="KP76" i="4"/>
  <c r="AG76" i="4"/>
  <c r="JV51" i="4"/>
  <c r="JV30" i="4"/>
  <c r="KA76" i="4"/>
  <c r="EL51" i="4"/>
  <c r="JC30" i="4"/>
  <c r="GL76" i="4"/>
  <c r="U51" i="4"/>
  <c r="EL30" i="4"/>
  <c r="JC51" i="4"/>
  <c r="U30" i="4"/>
  <c r="R76" i="4"/>
</calcChain>
</file>

<file path=xl/sharedStrings.xml><?xml version="1.0" encoding="utf-8"?>
<sst xmlns="http://schemas.openxmlformats.org/spreadsheetml/2006/main" count="278" uniqueCount="152">
  <si>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</si>
  <si>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</si>
  <si>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</si>
  <si>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</si>
  <si>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</si>
  <si>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</si>
  <si>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</si>
  <si>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</si>
  <si>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</si>
  <si>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</si>
  <si>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</si>
  <si>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</si>
  <si>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</si>
  <si>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</si>
  <si>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</si>
  <si>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</si>
  <si>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</si>
  <si>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</si>
  <si>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</si>
  <si>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</si>
  <si>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</si>
  <si>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</si>
  <si>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</si>
  <si>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</si>
  <si>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</si>
  <si>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</si>
  <si>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</si>
  <si>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</si>
  <si>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</si>
  <si>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</si>
  <si>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</si>
  <si>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</si>
  <si>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</si>
  <si>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</si>
  <si>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</si>
  <si>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</si>
  <si>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</si>
  <si>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</si>
  <si>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</si>
  <si>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</si>
  <si>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</si>
  <si>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</si>
  <si>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</si>
  <si>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</si>
  <si>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</si>
  <si>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</si>
  <si>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</si>
  <si>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</si>
  <si>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</si>
  <si>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</si>
  <si>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</si>
  <si>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</si>
  <si>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</si>
  <si>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</si>
  <si>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</si>
  <si>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</si>
  <si>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</si>
  <si>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</si>
  <si>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</si>
  <si>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</si>
  <si>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</si>
  <si>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</si>
  <si>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</si>
  <si>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</si>
  <si>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</si>
  <si>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</si>
  <si>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</si>
  <si>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</si>
  <si>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</si>
  <si>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</si>
  <si>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</si>
  <si>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</si>
  <si>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</si>
  <si>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</si>
  <si>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</si>
  <si>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</si>
  <si>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</si>
  <si>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</si>
  <si>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</si>
  <si>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</si>
  <si>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</si>
  <si>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</si>
  <si>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</si>
  <si>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</si>
  <si>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</si>
  <si>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</si>
  <si>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</si>
  <si>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</si>
  <si>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</si>
  <si>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</si>
  <si>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</si>
  <si>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</si>
  <si>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</si>
  <si>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</si>
  <si>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</si>
  <si>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</si>
  <si>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</si>
  <si>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</si>
  <si>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</si>
  <si>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</si>
  <si>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</si>
  <si>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</si>
  <si>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</si>
  <si>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</si>
  <si>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</si>
  <si>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</si>
  <si>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</si>
  <si>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</si>
  <si>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</si>
  <si>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</si>
  <si>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</si>
  <si>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</si>
  <si>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</si>
  <si>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</si>
  <si>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</si>
  <si>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当該値(N-2)</t>
    <phoneticPr fontId="5"/>
  </si>
  <si>
    <t>当該値(N)</t>
    <phoneticPr fontId="5"/>
  </si>
  <si>
    <t>当該値(N-4)</t>
    <phoneticPr fontId="5"/>
  </si>
  <si>
    <t>当該値(N-1)</t>
    <phoneticPr fontId="5"/>
  </si>
  <si>
    <t>当該値(N)</t>
    <phoneticPr fontId="5"/>
  </si>
  <si>
    <t>当該値(N-4)</t>
    <phoneticPr fontId="5"/>
  </si>
  <si>
    <t>当該値(N-3)</t>
    <phoneticPr fontId="5"/>
  </si>
  <si>
    <t>当該値(N)</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</si>
  <si>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</si>
  <si>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</si>
  <si>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</si>
  <si>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</si>
  <si>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</si>
  <si>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</si>
  <si>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</si>
  <si>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</si>
  <si>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三重県　名張市</t>
  </si>
  <si>
    <t>市営名張駅西駐車場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</si>
  <si>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</si>
  <si>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</si>
  <si>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</si>
  <si>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</si>
  <si>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</si>
  <si>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</si>
  <si>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</si>
  <si>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</si>
  <si>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</si>
  <si>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</si>
  <si>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</si>
  <si>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</si>
  <si>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</si>
  <si>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</si>
  <si>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</si>
  <si>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新型コロナウイルス感染症の影響により、利用者数の減少が続いていたことにより、料金収入が減少し他会計からの繰入れが必要となっていたが、令和4年度は利用者数が増加傾向となった。
 但し、30分以内の無料駐車場としての利用が多い状況である。</t>
    <rPh sb="67" eb="69">
      <t>レイワ</t>
    </rPh>
    <rPh sb="70" eb="72">
      <t>ネンド</t>
    </rPh>
    <rPh sb="73" eb="77">
      <t>リヨウシャスウ</t>
    </rPh>
    <rPh sb="78" eb="82">
      <t>ゾウカケイコウ</t>
    </rPh>
    <rPh sb="89" eb="90">
      <t>タダ</t>
    </rPh>
    <phoneticPr fontId="5"/>
  </si>
  <si>
    <t>　平成29年度に施設機械を更新したことにより、修繕費のみ計上している。</t>
    <phoneticPr fontId="5"/>
  </si>
  <si>
    <t>　新型コロナウイルス感染症の影響により、利用者数は減少していたが、利用者数は増加傾向となった。
　30分以内の無料駐車場としての利用が多く、駅構内の路上駐車対策としての役割を担っている。</t>
    <rPh sb="33" eb="37">
      <t>リヨウシャスウ</t>
    </rPh>
    <rPh sb="38" eb="42">
      <t>ゾウカケイコウ</t>
    </rPh>
    <phoneticPr fontId="5"/>
  </si>
  <si>
    <t>　当駐車場の利用形態は、30分以内の無料駐車となっているが、駅構内の路上駐車対策として一定の効果があることから、収益には繋がらないものの、引き続き当施設の適切な管理運営を行うと共に周辺駐車場の状況等を考慮した料金設定の適正化等を検討しながら収益の増収を図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</si>
</sst>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101.3</c:v>
                </c:pt>
                <c:pt idx="1">
                  <c:v>117.6</c:v>
                </c:pt>
                <c:pt idx="2">
                  <c:v>100</c:v>
                </c:pt>
                <c:pt idx="3">
                  <c:v>100</c:v>
                </c:pt>
                <c:pt idx="4">
                  <c:v>99.6</c:v>
                </c:pt>
              </c:numCache>
            </c:numRef>
          </c:val>
          <c:extLst>
            <c:ext xmlns:c16="http://schemas.microsoft.com/office/drawing/2014/chart" uri="{C3380CC4-5D6E-409C-BE32-E72D297353CC}">
              <c16:uniqueId val="{00000000-74B2-48C9-A116-678A80AE4DC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74B2-48C9-A116-678A80AE4DC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1FA-4AA9-B80C-9D0EADE7A67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D1FA-4AA9-B80C-9D0EADE7A67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5CEE-49BD-89EB-92AFF0E45D9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CEE-49BD-89EB-92AFF0E45D9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1CCF-46EB-93D5-AE97B7DBFAD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CCF-46EB-93D5-AE97B7DBFAD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43.4</c:v>
                </c:pt>
                <c:pt idx="3">
                  <c:v>23</c:v>
                </c:pt>
                <c:pt idx="4">
                  <c:v>0</c:v>
                </c:pt>
              </c:numCache>
            </c:numRef>
          </c:val>
          <c:extLst>
            <c:ext xmlns:c16="http://schemas.microsoft.com/office/drawing/2014/chart" uri="{C3380CC4-5D6E-409C-BE32-E72D297353CC}">
              <c16:uniqueId val="{00000000-DFD4-4F62-911E-E40C39DDF5F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DFD4-4F62-911E-E40C39DDF5F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30</c:v>
                </c:pt>
                <c:pt idx="3">
                  <c:v>16</c:v>
                </c:pt>
                <c:pt idx="4">
                  <c:v>0</c:v>
                </c:pt>
              </c:numCache>
            </c:numRef>
          </c:val>
          <c:extLst>
            <c:ext xmlns:c16="http://schemas.microsoft.com/office/drawing/2014/chart" uri="{C3380CC4-5D6E-409C-BE32-E72D297353CC}">
              <c16:uniqueId val="{00000000-A921-4C9B-B64C-FA182F7916A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A921-4C9B-B64C-FA182F7916A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1055.5999999999999</c:v>
                </c:pt>
                <c:pt idx="1">
                  <c:v>1055.5999999999999</c:v>
                </c:pt>
                <c:pt idx="2">
                  <c:v>844.4</c:v>
                </c:pt>
                <c:pt idx="3">
                  <c:v>866.7</c:v>
                </c:pt>
                <c:pt idx="4">
                  <c:v>1000</c:v>
                </c:pt>
              </c:numCache>
            </c:numRef>
          </c:val>
          <c:extLst>
            <c:ext xmlns:c16="http://schemas.microsoft.com/office/drawing/2014/chart" uri="{C3380CC4-5D6E-409C-BE32-E72D297353CC}">
              <c16:uniqueId val="{00000000-F181-4B2F-A80B-E1EFE4E3A45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F181-4B2F-A80B-E1EFE4E3A45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1.3</c:v>
                </c:pt>
                <c:pt idx="1">
                  <c:v>14.9</c:v>
                </c:pt>
                <c:pt idx="2">
                  <c:v>-76.8</c:v>
                </c:pt>
                <c:pt idx="3">
                  <c:v>-30.5</c:v>
                </c:pt>
                <c:pt idx="4">
                  <c:v>0</c:v>
                </c:pt>
              </c:numCache>
            </c:numRef>
          </c:val>
          <c:extLst>
            <c:ext xmlns:c16="http://schemas.microsoft.com/office/drawing/2014/chart" uri="{C3380CC4-5D6E-409C-BE32-E72D297353CC}">
              <c16:uniqueId val="{00000000-8FD2-44BB-A811-29B2529351D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8FD2-44BB-A811-29B2529351D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27</c:v>
                </c:pt>
                <c:pt idx="1">
                  <c:v>352</c:v>
                </c:pt>
                <c:pt idx="2">
                  <c:v>-840</c:v>
                </c:pt>
                <c:pt idx="3">
                  <c:v>-456</c:v>
                </c:pt>
                <c:pt idx="4">
                  <c:v>-8</c:v>
                </c:pt>
              </c:numCache>
            </c:numRef>
          </c:val>
          <c:extLst>
            <c:ext xmlns:c16="http://schemas.microsoft.com/office/drawing/2014/chart" uri="{C3380CC4-5D6E-409C-BE32-E72D297353CC}">
              <c16:uniqueId val="{00000000-5E37-40F7-9888-6E99A40BCAF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5E37-40F7-9888-6E99A40BCAF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DM58" zoomScale="80" zoomScaleNormal="8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三重県名張市　市営名張駅西駐車場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430</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139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30</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9</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600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148</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101.3</v>
      </c>
      <c r="V31" s="113"/>
      <c r="W31" s="113"/>
      <c r="X31" s="113"/>
      <c r="Y31" s="113"/>
      <c r="Z31" s="113"/>
      <c r="AA31" s="113"/>
      <c r="AB31" s="113"/>
      <c r="AC31" s="113"/>
      <c r="AD31" s="113"/>
      <c r="AE31" s="113"/>
      <c r="AF31" s="113"/>
      <c r="AG31" s="113"/>
      <c r="AH31" s="113"/>
      <c r="AI31" s="113"/>
      <c r="AJ31" s="113"/>
      <c r="AK31" s="113"/>
      <c r="AL31" s="113"/>
      <c r="AM31" s="113"/>
      <c r="AN31" s="113">
        <f>データ!Z7</f>
        <v>117.6</v>
      </c>
      <c r="AO31" s="113"/>
      <c r="AP31" s="113"/>
      <c r="AQ31" s="113"/>
      <c r="AR31" s="113"/>
      <c r="AS31" s="113"/>
      <c r="AT31" s="113"/>
      <c r="AU31" s="113"/>
      <c r="AV31" s="113"/>
      <c r="AW31" s="113"/>
      <c r="AX31" s="113"/>
      <c r="AY31" s="113"/>
      <c r="AZ31" s="113"/>
      <c r="BA31" s="113"/>
      <c r="BB31" s="113"/>
      <c r="BC31" s="113"/>
      <c r="BD31" s="113"/>
      <c r="BE31" s="113"/>
      <c r="BF31" s="113"/>
      <c r="BG31" s="113">
        <f>データ!AA7</f>
        <v>100</v>
      </c>
      <c r="BH31" s="113"/>
      <c r="BI31" s="113"/>
      <c r="BJ31" s="113"/>
      <c r="BK31" s="113"/>
      <c r="BL31" s="113"/>
      <c r="BM31" s="113"/>
      <c r="BN31" s="113"/>
      <c r="BO31" s="113"/>
      <c r="BP31" s="113"/>
      <c r="BQ31" s="113"/>
      <c r="BR31" s="113"/>
      <c r="BS31" s="113"/>
      <c r="BT31" s="113"/>
      <c r="BU31" s="113"/>
      <c r="BV31" s="113"/>
      <c r="BW31" s="113"/>
      <c r="BX31" s="113"/>
      <c r="BY31" s="113"/>
      <c r="BZ31" s="113">
        <f>データ!AB7</f>
        <v>100</v>
      </c>
      <c r="CA31" s="113"/>
      <c r="CB31" s="113"/>
      <c r="CC31" s="113"/>
      <c r="CD31" s="113"/>
      <c r="CE31" s="113"/>
      <c r="CF31" s="113"/>
      <c r="CG31" s="113"/>
      <c r="CH31" s="113"/>
      <c r="CI31" s="113"/>
      <c r="CJ31" s="113"/>
      <c r="CK31" s="113"/>
      <c r="CL31" s="113"/>
      <c r="CM31" s="113"/>
      <c r="CN31" s="113"/>
      <c r="CO31" s="113"/>
      <c r="CP31" s="113"/>
      <c r="CQ31" s="113"/>
      <c r="CR31" s="113"/>
      <c r="CS31" s="113">
        <f>データ!AC7</f>
        <v>99.6</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43.4</v>
      </c>
      <c r="FY31" s="113"/>
      <c r="FZ31" s="113"/>
      <c r="GA31" s="113"/>
      <c r="GB31" s="113"/>
      <c r="GC31" s="113"/>
      <c r="GD31" s="113"/>
      <c r="GE31" s="113"/>
      <c r="GF31" s="113"/>
      <c r="GG31" s="113"/>
      <c r="GH31" s="113"/>
      <c r="GI31" s="113"/>
      <c r="GJ31" s="113"/>
      <c r="GK31" s="113"/>
      <c r="GL31" s="113"/>
      <c r="GM31" s="113"/>
      <c r="GN31" s="113"/>
      <c r="GO31" s="113"/>
      <c r="GP31" s="113"/>
      <c r="GQ31" s="113">
        <f>データ!AM7</f>
        <v>23</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1055.5999999999999</v>
      </c>
      <c r="JD31" s="115"/>
      <c r="JE31" s="115"/>
      <c r="JF31" s="115"/>
      <c r="JG31" s="115"/>
      <c r="JH31" s="115"/>
      <c r="JI31" s="115"/>
      <c r="JJ31" s="115"/>
      <c r="JK31" s="115"/>
      <c r="JL31" s="115"/>
      <c r="JM31" s="115"/>
      <c r="JN31" s="115"/>
      <c r="JO31" s="115"/>
      <c r="JP31" s="115"/>
      <c r="JQ31" s="115"/>
      <c r="JR31" s="115"/>
      <c r="JS31" s="115"/>
      <c r="JT31" s="115"/>
      <c r="JU31" s="116"/>
      <c r="JV31" s="114">
        <f>データ!DL7</f>
        <v>1055.5999999999999</v>
      </c>
      <c r="JW31" s="115"/>
      <c r="JX31" s="115"/>
      <c r="JY31" s="115"/>
      <c r="JZ31" s="115"/>
      <c r="KA31" s="115"/>
      <c r="KB31" s="115"/>
      <c r="KC31" s="115"/>
      <c r="KD31" s="115"/>
      <c r="KE31" s="115"/>
      <c r="KF31" s="115"/>
      <c r="KG31" s="115"/>
      <c r="KH31" s="115"/>
      <c r="KI31" s="115"/>
      <c r="KJ31" s="115"/>
      <c r="KK31" s="115"/>
      <c r="KL31" s="115"/>
      <c r="KM31" s="115"/>
      <c r="KN31" s="116"/>
      <c r="KO31" s="114">
        <f>データ!DM7</f>
        <v>844.4</v>
      </c>
      <c r="KP31" s="115"/>
      <c r="KQ31" s="115"/>
      <c r="KR31" s="115"/>
      <c r="KS31" s="115"/>
      <c r="KT31" s="115"/>
      <c r="KU31" s="115"/>
      <c r="KV31" s="115"/>
      <c r="KW31" s="115"/>
      <c r="KX31" s="115"/>
      <c r="KY31" s="115"/>
      <c r="KZ31" s="115"/>
      <c r="LA31" s="115"/>
      <c r="LB31" s="115"/>
      <c r="LC31" s="115"/>
      <c r="LD31" s="115"/>
      <c r="LE31" s="115"/>
      <c r="LF31" s="115"/>
      <c r="LG31" s="116"/>
      <c r="LH31" s="114">
        <f>データ!DN7</f>
        <v>866.7</v>
      </c>
      <c r="LI31" s="115"/>
      <c r="LJ31" s="115"/>
      <c r="LK31" s="115"/>
      <c r="LL31" s="115"/>
      <c r="LM31" s="115"/>
      <c r="LN31" s="115"/>
      <c r="LO31" s="115"/>
      <c r="LP31" s="115"/>
      <c r="LQ31" s="115"/>
      <c r="LR31" s="115"/>
      <c r="LS31" s="115"/>
      <c r="LT31" s="115"/>
      <c r="LU31" s="115"/>
      <c r="LV31" s="115"/>
      <c r="LW31" s="115"/>
      <c r="LX31" s="115"/>
      <c r="LY31" s="115"/>
      <c r="LZ31" s="116"/>
      <c r="MA31" s="114">
        <f>データ!DO7</f>
        <v>1000</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384.2</v>
      </c>
      <c r="V32" s="113"/>
      <c r="W32" s="113"/>
      <c r="X32" s="113"/>
      <c r="Y32" s="113"/>
      <c r="Z32" s="113"/>
      <c r="AA32" s="113"/>
      <c r="AB32" s="113"/>
      <c r="AC32" s="113"/>
      <c r="AD32" s="113"/>
      <c r="AE32" s="113"/>
      <c r="AF32" s="113"/>
      <c r="AG32" s="113"/>
      <c r="AH32" s="113"/>
      <c r="AI32" s="113"/>
      <c r="AJ32" s="113"/>
      <c r="AK32" s="113"/>
      <c r="AL32" s="113"/>
      <c r="AM32" s="113"/>
      <c r="AN32" s="113">
        <f>データ!AE7</f>
        <v>754.2</v>
      </c>
      <c r="AO32" s="113"/>
      <c r="AP32" s="113"/>
      <c r="AQ32" s="113"/>
      <c r="AR32" s="113"/>
      <c r="AS32" s="113"/>
      <c r="AT32" s="113"/>
      <c r="AU32" s="113"/>
      <c r="AV32" s="113"/>
      <c r="AW32" s="113"/>
      <c r="AX32" s="113"/>
      <c r="AY32" s="113"/>
      <c r="AZ32" s="113"/>
      <c r="BA32" s="113"/>
      <c r="BB32" s="113"/>
      <c r="BC32" s="113"/>
      <c r="BD32" s="113"/>
      <c r="BE32" s="113"/>
      <c r="BF32" s="113"/>
      <c r="BG32" s="113">
        <f>データ!AF7</f>
        <v>383.4</v>
      </c>
      <c r="BH32" s="113"/>
      <c r="BI32" s="113"/>
      <c r="BJ32" s="113"/>
      <c r="BK32" s="113"/>
      <c r="BL32" s="113"/>
      <c r="BM32" s="113"/>
      <c r="BN32" s="113"/>
      <c r="BO32" s="113"/>
      <c r="BP32" s="113"/>
      <c r="BQ32" s="113"/>
      <c r="BR32" s="113"/>
      <c r="BS32" s="113"/>
      <c r="BT32" s="113"/>
      <c r="BU32" s="113"/>
      <c r="BV32" s="113"/>
      <c r="BW32" s="113"/>
      <c r="BX32" s="113"/>
      <c r="BY32" s="113"/>
      <c r="BZ32" s="113">
        <f>データ!AG7</f>
        <v>338.4</v>
      </c>
      <c r="CA32" s="113"/>
      <c r="CB32" s="113"/>
      <c r="CC32" s="113"/>
      <c r="CD32" s="113"/>
      <c r="CE32" s="113"/>
      <c r="CF32" s="113"/>
      <c r="CG32" s="113"/>
      <c r="CH32" s="113"/>
      <c r="CI32" s="113"/>
      <c r="CJ32" s="113"/>
      <c r="CK32" s="113"/>
      <c r="CL32" s="113"/>
      <c r="CM32" s="113"/>
      <c r="CN32" s="113"/>
      <c r="CO32" s="113"/>
      <c r="CP32" s="113"/>
      <c r="CQ32" s="113"/>
      <c r="CR32" s="113"/>
      <c r="CS32" s="113">
        <f>データ!AH7</f>
        <v>1268.9000000000001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3.8</v>
      </c>
      <c r="EM32" s="113"/>
      <c r="EN32" s="113"/>
      <c r="EO32" s="113"/>
      <c r="EP32" s="113"/>
      <c r="EQ32" s="113"/>
      <c r="ER32" s="113"/>
      <c r="ES32" s="113"/>
      <c r="ET32" s="113"/>
      <c r="EU32" s="113"/>
      <c r="EV32" s="113"/>
      <c r="EW32" s="113"/>
      <c r="EX32" s="113"/>
      <c r="EY32" s="113"/>
      <c r="EZ32" s="113"/>
      <c r="FA32" s="113"/>
      <c r="FB32" s="113"/>
      <c r="FC32" s="113"/>
      <c r="FD32" s="113"/>
      <c r="FE32" s="113">
        <f>データ!AP7</f>
        <v>2</v>
      </c>
      <c r="FF32" s="113"/>
      <c r="FG32" s="113"/>
      <c r="FH32" s="113"/>
      <c r="FI32" s="113"/>
      <c r="FJ32" s="113"/>
      <c r="FK32" s="113"/>
      <c r="FL32" s="113"/>
      <c r="FM32" s="113"/>
      <c r="FN32" s="113"/>
      <c r="FO32" s="113"/>
      <c r="FP32" s="113"/>
      <c r="FQ32" s="113"/>
      <c r="FR32" s="113"/>
      <c r="FS32" s="113"/>
      <c r="FT32" s="113"/>
      <c r="FU32" s="113"/>
      <c r="FV32" s="113"/>
      <c r="FW32" s="113"/>
      <c r="FX32" s="113">
        <f>データ!AQ7</f>
        <v>10.199999999999999</v>
      </c>
      <c r="FY32" s="113"/>
      <c r="FZ32" s="113"/>
      <c r="GA32" s="113"/>
      <c r="GB32" s="113"/>
      <c r="GC32" s="113"/>
      <c r="GD32" s="113"/>
      <c r="GE32" s="113"/>
      <c r="GF32" s="113"/>
      <c r="GG32" s="113"/>
      <c r="GH32" s="113"/>
      <c r="GI32" s="113"/>
      <c r="GJ32" s="113"/>
      <c r="GK32" s="113"/>
      <c r="GL32" s="113"/>
      <c r="GM32" s="113"/>
      <c r="GN32" s="113"/>
      <c r="GO32" s="113"/>
      <c r="GP32" s="113"/>
      <c r="GQ32" s="113">
        <f>データ!AR7</f>
        <v>5.0999999999999996</v>
      </c>
      <c r="GR32" s="113"/>
      <c r="GS32" s="113"/>
      <c r="GT32" s="113"/>
      <c r="GU32" s="113"/>
      <c r="GV32" s="113"/>
      <c r="GW32" s="113"/>
      <c r="GX32" s="113"/>
      <c r="GY32" s="113"/>
      <c r="GZ32" s="113"/>
      <c r="HA32" s="113"/>
      <c r="HB32" s="113"/>
      <c r="HC32" s="113"/>
      <c r="HD32" s="113"/>
      <c r="HE32" s="113"/>
      <c r="HF32" s="113"/>
      <c r="HG32" s="113"/>
      <c r="HH32" s="113"/>
      <c r="HI32" s="113"/>
      <c r="HJ32" s="113">
        <f>データ!AS7</f>
        <v>1.9</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279.89999999999998</v>
      </c>
      <c r="JD32" s="115"/>
      <c r="JE32" s="115"/>
      <c r="JF32" s="115"/>
      <c r="JG32" s="115"/>
      <c r="JH32" s="115"/>
      <c r="JI32" s="115"/>
      <c r="JJ32" s="115"/>
      <c r="JK32" s="115"/>
      <c r="JL32" s="115"/>
      <c r="JM32" s="115"/>
      <c r="JN32" s="115"/>
      <c r="JO32" s="115"/>
      <c r="JP32" s="115"/>
      <c r="JQ32" s="115"/>
      <c r="JR32" s="115"/>
      <c r="JS32" s="115"/>
      <c r="JT32" s="115"/>
      <c r="JU32" s="116"/>
      <c r="JV32" s="114">
        <f>データ!DQ7</f>
        <v>295.5</v>
      </c>
      <c r="JW32" s="115"/>
      <c r="JX32" s="115"/>
      <c r="JY32" s="115"/>
      <c r="JZ32" s="115"/>
      <c r="KA32" s="115"/>
      <c r="KB32" s="115"/>
      <c r="KC32" s="115"/>
      <c r="KD32" s="115"/>
      <c r="KE32" s="115"/>
      <c r="KF32" s="115"/>
      <c r="KG32" s="115"/>
      <c r="KH32" s="115"/>
      <c r="KI32" s="115"/>
      <c r="KJ32" s="115"/>
      <c r="KK32" s="115"/>
      <c r="KL32" s="115"/>
      <c r="KM32" s="115"/>
      <c r="KN32" s="116"/>
      <c r="KO32" s="114">
        <f>データ!DR7</f>
        <v>224.4</v>
      </c>
      <c r="KP32" s="115"/>
      <c r="KQ32" s="115"/>
      <c r="KR32" s="115"/>
      <c r="KS32" s="115"/>
      <c r="KT32" s="115"/>
      <c r="KU32" s="115"/>
      <c r="KV32" s="115"/>
      <c r="KW32" s="115"/>
      <c r="KX32" s="115"/>
      <c r="KY32" s="115"/>
      <c r="KZ32" s="115"/>
      <c r="LA32" s="115"/>
      <c r="LB32" s="115"/>
      <c r="LC32" s="115"/>
      <c r="LD32" s="115"/>
      <c r="LE32" s="115"/>
      <c r="LF32" s="115"/>
      <c r="LG32" s="116"/>
      <c r="LH32" s="114">
        <f>データ!DS7</f>
        <v>251.9</v>
      </c>
      <c r="LI32" s="115"/>
      <c r="LJ32" s="115"/>
      <c r="LK32" s="115"/>
      <c r="LL32" s="115"/>
      <c r="LM32" s="115"/>
      <c r="LN32" s="115"/>
      <c r="LO32" s="115"/>
      <c r="LP32" s="115"/>
      <c r="LQ32" s="115"/>
      <c r="LR32" s="115"/>
      <c r="LS32" s="115"/>
      <c r="LT32" s="115"/>
      <c r="LU32" s="115"/>
      <c r="LV32" s="115"/>
      <c r="LW32" s="115"/>
      <c r="LX32" s="115"/>
      <c r="LY32" s="115"/>
      <c r="LZ32" s="116"/>
      <c r="MA32" s="114">
        <f>データ!DT7</f>
        <v>291.5</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149</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150</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30</v>
      </c>
      <c r="BH52" s="120"/>
      <c r="BI52" s="120"/>
      <c r="BJ52" s="120"/>
      <c r="BK52" s="120"/>
      <c r="BL52" s="120"/>
      <c r="BM52" s="120"/>
      <c r="BN52" s="120"/>
      <c r="BO52" s="120"/>
      <c r="BP52" s="120"/>
      <c r="BQ52" s="120"/>
      <c r="BR52" s="120"/>
      <c r="BS52" s="120"/>
      <c r="BT52" s="120"/>
      <c r="BU52" s="120"/>
      <c r="BV52" s="120"/>
      <c r="BW52" s="120"/>
      <c r="BX52" s="120"/>
      <c r="BY52" s="120"/>
      <c r="BZ52" s="120">
        <f>データ!AX7</f>
        <v>16</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1.3</v>
      </c>
      <c r="EM52" s="113"/>
      <c r="EN52" s="113"/>
      <c r="EO52" s="113"/>
      <c r="EP52" s="113"/>
      <c r="EQ52" s="113"/>
      <c r="ER52" s="113"/>
      <c r="ES52" s="113"/>
      <c r="ET52" s="113"/>
      <c r="EU52" s="113"/>
      <c r="EV52" s="113"/>
      <c r="EW52" s="113"/>
      <c r="EX52" s="113"/>
      <c r="EY52" s="113"/>
      <c r="EZ52" s="113"/>
      <c r="FA52" s="113"/>
      <c r="FB52" s="113"/>
      <c r="FC52" s="113"/>
      <c r="FD52" s="113"/>
      <c r="FE52" s="113">
        <f>データ!BG7</f>
        <v>14.9</v>
      </c>
      <c r="FF52" s="113"/>
      <c r="FG52" s="113"/>
      <c r="FH52" s="113"/>
      <c r="FI52" s="113"/>
      <c r="FJ52" s="113"/>
      <c r="FK52" s="113"/>
      <c r="FL52" s="113"/>
      <c r="FM52" s="113"/>
      <c r="FN52" s="113"/>
      <c r="FO52" s="113"/>
      <c r="FP52" s="113"/>
      <c r="FQ52" s="113"/>
      <c r="FR52" s="113"/>
      <c r="FS52" s="113"/>
      <c r="FT52" s="113"/>
      <c r="FU52" s="113"/>
      <c r="FV52" s="113"/>
      <c r="FW52" s="113"/>
      <c r="FX52" s="113">
        <f>データ!BH7</f>
        <v>-76.8</v>
      </c>
      <c r="FY52" s="113"/>
      <c r="FZ52" s="113"/>
      <c r="GA52" s="113"/>
      <c r="GB52" s="113"/>
      <c r="GC52" s="113"/>
      <c r="GD52" s="113"/>
      <c r="GE52" s="113"/>
      <c r="GF52" s="113"/>
      <c r="GG52" s="113"/>
      <c r="GH52" s="113"/>
      <c r="GI52" s="113"/>
      <c r="GJ52" s="113"/>
      <c r="GK52" s="113"/>
      <c r="GL52" s="113"/>
      <c r="GM52" s="113"/>
      <c r="GN52" s="113"/>
      <c r="GO52" s="113"/>
      <c r="GP52" s="113"/>
      <c r="GQ52" s="113">
        <f>データ!BI7</f>
        <v>-30.5</v>
      </c>
      <c r="GR52" s="113"/>
      <c r="GS52" s="113"/>
      <c r="GT52" s="113"/>
      <c r="GU52" s="113"/>
      <c r="GV52" s="113"/>
      <c r="GW52" s="113"/>
      <c r="GX52" s="113"/>
      <c r="GY52" s="113"/>
      <c r="GZ52" s="113"/>
      <c r="HA52" s="113"/>
      <c r="HB52" s="113"/>
      <c r="HC52" s="113"/>
      <c r="HD52" s="113"/>
      <c r="HE52" s="113"/>
      <c r="HF52" s="113"/>
      <c r="HG52" s="113"/>
      <c r="HH52" s="113"/>
      <c r="HI52" s="113"/>
      <c r="HJ52" s="113">
        <f>データ!BJ7</f>
        <v>0</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27</v>
      </c>
      <c r="JD52" s="120"/>
      <c r="JE52" s="120"/>
      <c r="JF52" s="120"/>
      <c r="JG52" s="120"/>
      <c r="JH52" s="120"/>
      <c r="JI52" s="120"/>
      <c r="JJ52" s="120"/>
      <c r="JK52" s="120"/>
      <c r="JL52" s="120"/>
      <c r="JM52" s="120"/>
      <c r="JN52" s="120"/>
      <c r="JO52" s="120"/>
      <c r="JP52" s="120"/>
      <c r="JQ52" s="120"/>
      <c r="JR52" s="120"/>
      <c r="JS52" s="120"/>
      <c r="JT52" s="120"/>
      <c r="JU52" s="120"/>
      <c r="JV52" s="120">
        <f>データ!BR7</f>
        <v>352</v>
      </c>
      <c r="JW52" s="120"/>
      <c r="JX52" s="120"/>
      <c r="JY52" s="120"/>
      <c r="JZ52" s="120"/>
      <c r="KA52" s="120"/>
      <c r="KB52" s="120"/>
      <c r="KC52" s="120"/>
      <c r="KD52" s="120"/>
      <c r="KE52" s="120"/>
      <c r="KF52" s="120"/>
      <c r="KG52" s="120"/>
      <c r="KH52" s="120"/>
      <c r="KI52" s="120"/>
      <c r="KJ52" s="120"/>
      <c r="KK52" s="120"/>
      <c r="KL52" s="120"/>
      <c r="KM52" s="120"/>
      <c r="KN52" s="120"/>
      <c r="KO52" s="120">
        <f>データ!BS7</f>
        <v>-840</v>
      </c>
      <c r="KP52" s="120"/>
      <c r="KQ52" s="120"/>
      <c r="KR52" s="120"/>
      <c r="KS52" s="120"/>
      <c r="KT52" s="120"/>
      <c r="KU52" s="120"/>
      <c r="KV52" s="120"/>
      <c r="KW52" s="120"/>
      <c r="KX52" s="120"/>
      <c r="KY52" s="120"/>
      <c r="KZ52" s="120"/>
      <c r="LA52" s="120"/>
      <c r="LB52" s="120"/>
      <c r="LC52" s="120"/>
      <c r="LD52" s="120"/>
      <c r="LE52" s="120"/>
      <c r="LF52" s="120"/>
      <c r="LG52" s="120"/>
      <c r="LH52" s="120">
        <f>データ!BT7</f>
        <v>-456</v>
      </c>
      <c r="LI52" s="120"/>
      <c r="LJ52" s="120"/>
      <c r="LK52" s="120"/>
      <c r="LL52" s="120"/>
      <c r="LM52" s="120"/>
      <c r="LN52" s="120"/>
      <c r="LO52" s="120"/>
      <c r="LP52" s="120"/>
      <c r="LQ52" s="120"/>
      <c r="LR52" s="120"/>
      <c r="LS52" s="120"/>
      <c r="LT52" s="120"/>
      <c r="LU52" s="120"/>
      <c r="LV52" s="120"/>
      <c r="LW52" s="120"/>
      <c r="LX52" s="120"/>
      <c r="LY52" s="120"/>
      <c r="LZ52" s="120"/>
      <c r="MA52" s="120">
        <f>データ!BU7</f>
        <v>-8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30.4</v>
      </c>
      <c r="EM53" s="113"/>
      <c r="EN53" s="113"/>
      <c r="EO53" s="113"/>
      <c r="EP53" s="113"/>
      <c r="EQ53" s="113"/>
      <c r="ER53" s="113"/>
      <c r="ES53" s="113"/>
      <c r="ET53" s="113"/>
      <c r="EU53" s="113"/>
      <c r="EV53" s="113"/>
      <c r="EW53" s="113"/>
      <c r="EX53" s="113"/>
      <c r="EY53" s="113"/>
      <c r="EZ53" s="113"/>
      <c r="FA53" s="113"/>
      <c r="FB53" s="113"/>
      <c r="FC53" s="113"/>
      <c r="FD53" s="113"/>
      <c r="FE53" s="113">
        <f>データ!BL7</f>
        <v>33.6</v>
      </c>
      <c r="FF53" s="113"/>
      <c r="FG53" s="113"/>
      <c r="FH53" s="113"/>
      <c r="FI53" s="113"/>
      <c r="FJ53" s="113"/>
      <c r="FK53" s="113"/>
      <c r="FL53" s="113"/>
      <c r="FM53" s="113"/>
      <c r="FN53" s="113"/>
      <c r="FO53" s="113"/>
      <c r="FP53" s="113"/>
      <c r="FQ53" s="113"/>
      <c r="FR53" s="113"/>
      <c r="FS53" s="113"/>
      <c r="FT53" s="113"/>
      <c r="FU53" s="113"/>
      <c r="FV53" s="113"/>
      <c r="FW53" s="113"/>
      <c r="FX53" s="113">
        <f>データ!BM7</f>
        <v>-122.5</v>
      </c>
      <c r="FY53" s="113"/>
      <c r="FZ53" s="113"/>
      <c r="GA53" s="113"/>
      <c r="GB53" s="113"/>
      <c r="GC53" s="113"/>
      <c r="GD53" s="113"/>
      <c r="GE53" s="113"/>
      <c r="GF53" s="113"/>
      <c r="GG53" s="113"/>
      <c r="GH53" s="113"/>
      <c r="GI53" s="113"/>
      <c r="GJ53" s="113"/>
      <c r="GK53" s="113"/>
      <c r="GL53" s="113"/>
      <c r="GM53" s="113"/>
      <c r="GN53" s="113"/>
      <c r="GO53" s="113"/>
      <c r="GP53" s="113"/>
      <c r="GQ53" s="113">
        <f>データ!BN7</f>
        <v>8.5</v>
      </c>
      <c r="GR53" s="113"/>
      <c r="GS53" s="113"/>
      <c r="GT53" s="113"/>
      <c r="GU53" s="113"/>
      <c r="GV53" s="113"/>
      <c r="GW53" s="113"/>
      <c r="GX53" s="113"/>
      <c r="GY53" s="113"/>
      <c r="GZ53" s="113"/>
      <c r="HA53" s="113"/>
      <c r="HB53" s="113"/>
      <c r="HC53" s="113"/>
      <c r="HD53" s="113"/>
      <c r="HE53" s="113"/>
      <c r="HF53" s="113"/>
      <c r="HG53" s="113"/>
      <c r="HH53" s="113"/>
      <c r="HI53" s="113"/>
      <c r="HJ53" s="113">
        <f>データ!BO7</f>
        <v>26.6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151</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54</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83.1</v>
      </c>
      <c r="KB78" s="115"/>
      <c r="KC78" s="115"/>
      <c r="KD78" s="115"/>
      <c r="KE78" s="115"/>
      <c r="KF78" s="115"/>
      <c r="KG78" s="115"/>
      <c r="KH78" s="115"/>
      <c r="KI78" s="115"/>
      <c r="KJ78" s="115"/>
      <c r="KK78" s="115"/>
      <c r="KL78" s="115"/>
      <c r="KM78" s="115"/>
      <c r="KN78" s="115"/>
      <c r="KO78" s="116"/>
      <c r="KP78" s="114">
        <f>データ!DF7</f>
        <v>54.4</v>
      </c>
      <c r="KQ78" s="115"/>
      <c r="KR78" s="115"/>
      <c r="KS78" s="115"/>
      <c r="KT78" s="115"/>
      <c r="KU78" s="115"/>
      <c r="KV78" s="115"/>
      <c r="KW78" s="115"/>
      <c r="KX78" s="115"/>
      <c r="KY78" s="115"/>
      <c r="KZ78" s="115"/>
      <c r="LA78" s="115"/>
      <c r="LB78" s="115"/>
      <c r="LC78" s="115"/>
      <c r="LD78" s="116"/>
      <c r="LE78" s="114">
        <f>データ!DG7</f>
        <v>70.3</v>
      </c>
      <c r="LF78" s="115"/>
      <c r="LG78" s="115"/>
      <c r="LH78" s="115"/>
      <c r="LI78" s="115"/>
      <c r="LJ78" s="115"/>
      <c r="LK78" s="115"/>
      <c r="LL78" s="115"/>
      <c r="LM78" s="115"/>
      <c r="LN78" s="115"/>
      <c r="LO78" s="115"/>
      <c r="LP78" s="115"/>
      <c r="LQ78" s="115"/>
      <c r="LR78" s="115"/>
      <c r="LS78" s="116"/>
      <c r="LT78" s="114">
        <f>データ!DH7</f>
        <v>70</v>
      </c>
      <c r="LU78" s="115"/>
      <c r="LV78" s="115"/>
      <c r="LW78" s="115"/>
      <c r="LX78" s="115"/>
      <c r="LY78" s="115"/>
      <c r="LZ78" s="115"/>
      <c r="MA78" s="115"/>
      <c r="MB78" s="115"/>
      <c r="MC78" s="115"/>
      <c r="MD78" s="115"/>
      <c r="ME78" s="115"/>
      <c r="MF78" s="115"/>
      <c r="MG78" s="115"/>
      <c r="MH78" s="116"/>
      <c r="MI78" s="114">
        <f>データ!DI7</f>
        <v>47.6</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BMNcS8XSn7XldUiY6aGjgG6vIEPXX/zzV7J8GWUEmyexd8en+HePQINuCRWC+fLFBVIGNHbZjsFhrnYx5DjnPg==" saltValue="vDyr6VSTOxrRZcZgortt/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102</v>
      </c>
      <c r="AN5" s="47" t="s">
        <v>103</v>
      </c>
      <c r="AO5" s="47" t="s">
        <v>93</v>
      </c>
      <c r="AP5" s="47" t="s">
        <v>94</v>
      </c>
      <c r="AQ5" s="47" t="s">
        <v>95</v>
      </c>
      <c r="AR5" s="47" t="s">
        <v>96</v>
      </c>
      <c r="AS5" s="47" t="s">
        <v>97</v>
      </c>
      <c r="AT5" s="47" t="s">
        <v>98</v>
      </c>
      <c r="AU5" s="47" t="s">
        <v>104</v>
      </c>
      <c r="AV5" s="47" t="s">
        <v>105</v>
      </c>
      <c r="AW5" s="47" t="s">
        <v>90</v>
      </c>
      <c r="AX5" s="47" t="s">
        <v>106</v>
      </c>
      <c r="AY5" s="47" t="s">
        <v>107</v>
      </c>
      <c r="AZ5" s="47" t="s">
        <v>93</v>
      </c>
      <c r="BA5" s="47" t="s">
        <v>94</v>
      </c>
      <c r="BB5" s="47" t="s">
        <v>95</v>
      </c>
      <c r="BC5" s="47" t="s">
        <v>96</v>
      </c>
      <c r="BD5" s="47" t="s">
        <v>97</v>
      </c>
      <c r="BE5" s="47" t="s">
        <v>98</v>
      </c>
      <c r="BF5" s="47" t="s">
        <v>108</v>
      </c>
      <c r="BG5" s="47" t="s">
        <v>89</v>
      </c>
      <c r="BH5" s="47" t="s">
        <v>109</v>
      </c>
      <c r="BI5" s="47" t="s">
        <v>110</v>
      </c>
      <c r="BJ5" s="47" t="s">
        <v>111</v>
      </c>
      <c r="BK5" s="47" t="s">
        <v>93</v>
      </c>
      <c r="BL5" s="47" t="s">
        <v>94</v>
      </c>
      <c r="BM5" s="47" t="s">
        <v>95</v>
      </c>
      <c r="BN5" s="47" t="s">
        <v>96</v>
      </c>
      <c r="BO5" s="47" t="s">
        <v>97</v>
      </c>
      <c r="BP5" s="47" t="s">
        <v>98</v>
      </c>
      <c r="BQ5" s="47" t="s">
        <v>112</v>
      </c>
      <c r="BR5" s="47" t="s">
        <v>113</v>
      </c>
      <c r="BS5" s="47" t="s">
        <v>114</v>
      </c>
      <c r="BT5" s="47" t="s">
        <v>102</v>
      </c>
      <c r="BU5" s="47" t="s">
        <v>92</v>
      </c>
      <c r="BV5" s="47" t="s">
        <v>93</v>
      </c>
      <c r="BW5" s="47" t="s">
        <v>94</v>
      </c>
      <c r="BX5" s="47" t="s">
        <v>95</v>
      </c>
      <c r="BY5" s="47" t="s">
        <v>96</v>
      </c>
      <c r="BZ5" s="47" t="s">
        <v>97</v>
      </c>
      <c r="CA5" s="47" t="s">
        <v>98</v>
      </c>
      <c r="CB5" s="47" t="s">
        <v>88</v>
      </c>
      <c r="CC5" s="47" t="s">
        <v>105</v>
      </c>
      <c r="CD5" s="47" t="s">
        <v>115</v>
      </c>
      <c r="CE5" s="47" t="s">
        <v>102</v>
      </c>
      <c r="CF5" s="47" t="s">
        <v>116</v>
      </c>
      <c r="CG5" s="47" t="s">
        <v>93</v>
      </c>
      <c r="CH5" s="47" t="s">
        <v>94</v>
      </c>
      <c r="CI5" s="47" t="s">
        <v>95</v>
      </c>
      <c r="CJ5" s="47" t="s">
        <v>96</v>
      </c>
      <c r="CK5" s="47" t="s">
        <v>97</v>
      </c>
      <c r="CL5" s="47" t="s">
        <v>98</v>
      </c>
      <c r="CM5" s="145"/>
      <c r="CN5" s="145"/>
      <c r="CO5" s="47" t="s">
        <v>117</v>
      </c>
      <c r="CP5" s="47" t="s">
        <v>105</v>
      </c>
      <c r="CQ5" s="47" t="s">
        <v>101</v>
      </c>
      <c r="CR5" s="47" t="s">
        <v>118</v>
      </c>
      <c r="CS5" s="47" t="s">
        <v>119</v>
      </c>
      <c r="CT5" s="47" t="s">
        <v>93</v>
      </c>
      <c r="CU5" s="47" t="s">
        <v>94</v>
      </c>
      <c r="CV5" s="47" t="s">
        <v>95</v>
      </c>
      <c r="CW5" s="47" t="s">
        <v>96</v>
      </c>
      <c r="CX5" s="47" t="s">
        <v>97</v>
      </c>
      <c r="CY5" s="47" t="s">
        <v>98</v>
      </c>
      <c r="CZ5" s="47" t="s">
        <v>120</v>
      </c>
      <c r="DA5" s="47" t="s">
        <v>121</v>
      </c>
      <c r="DB5" s="47" t="s">
        <v>109</v>
      </c>
      <c r="DC5" s="47" t="s">
        <v>102</v>
      </c>
      <c r="DD5" s="47" t="s">
        <v>122</v>
      </c>
      <c r="DE5" s="47" t="s">
        <v>93</v>
      </c>
      <c r="DF5" s="47" t="s">
        <v>94</v>
      </c>
      <c r="DG5" s="47" t="s">
        <v>95</v>
      </c>
      <c r="DH5" s="47" t="s">
        <v>96</v>
      </c>
      <c r="DI5" s="47" t="s">
        <v>97</v>
      </c>
      <c r="DJ5" s="47" t="s">
        <v>35</v>
      </c>
      <c r="DK5" s="47" t="s">
        <v>123</v>
      </c>
      <c r="DL5" s="47" t="s">
        <v>124</v>
      </c>
      <c r="DM5" s="47" t="s">
        <v>101</v>
      </c>
      <c r="DN5" s="47" t="s">
        <v>91</v>
      </c>
      <c r="DO5" s="47" t="s">
        <v>111</v>
      </c>
      <c r="DP5" s="47" t="s">
        <v>93</v>
      </c>
      <c r="DQ5" s="47" t="s">
        <v>94</v>
      </c>
      <c r="DR5" s="47" t="s">
        <v>95</v>
      </c>
      <c r="DS5" s="47" t="s">
        <v>96</v>
      </c>
      <c r="DT5" s="47" t="s">
        <v>97</v>
      </c>
      <c r="DU5" s="47" t="s">
        <v>98</v>
      </c>
    </row>
    <row r="6" spans="1:125" s="54" customFormat="1" x14ac:dyDescent="0.15">
      <c r="A6" s="37" t="s">
        <v>125</v>
      </c>
      <c r="B6" s="48">
        <f>B8</f>
        <v>2022</v>
      </c>
      <c r="C6" s="48">
        <f t="shared" ref="C6:X6" si="1">C8</f>
        <v>242080</v>
      </c>
      <c r="D6" s="48">
        <f t="shared" si="1"/>
        <v>47</v>
      </c>
      <c r="E6" s="48">
        <f t="shared" si="1"/>
        <v>14</v>
      </c>
      <c r="F6" s="48">
        <f t="shared" si="1"/>
        <v>0</v>
      </c>
      <c r="G6" s="48">
        <f t="shared" si="1"/>
        <v>3</v>
      </c>
      <c r="H6" s="48" t="str">
        <f>SUBSTITUTE(H8,"　","")</f>
        <v>三重県名張市</v>
      </c>
      <c r="I6" s="48" t="str">
        <f t="shared" si="1"/>
        <v>市営名張駅西駐車場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30</v>
      </c>
      <c r="S6" s="50" t="str">
        <f t="shared" si="1"/>
        <v>駅</v>
      </c>
      <c r="T6" s="50" t="str">
        <f t="shared" si="1"/>
        <v>無</v>
      </c>
      <c r="U6" s="51">
        <f t="shared" si="1"/>
        <v>430</v>
      </c>
      <c r="V6" s="51">
        <f t="shared" si="1"/>
        <v>9</v>
      </c>
      <c r="W6" s="51">
        <f t="shared" si="1"/>
        <v>600</v>
      </c>
      <c r="X6" s="50" t="str">
        <f t="shared" si="1"/>
        <v>無</v>
      </c>
      <c r="Y6" s="52">
        <f>IF(Y8="-",NA(),Y8)</f>
        <v>101.3</v>
      </c>
      <c r="Z6" s="52">
        <f t="shared" ref="Z6:AH6" si="2">IF(Z8="-",NA(),Z8)</f>
        <v>117.6</v>
      </c>
      <c r="AA6" s="52">
        <f t="shared" si="2"/>
        <v>100</v>
      </c>
      <c r="AB6" s="52">
        <f t="shared" si="2"/>
        <v>100</v>
      </c>
      <c r="AC6" s="52">
        <f t="shared" si="2"/>
        <v>99.6</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43.4</v>
      </c>
      <c r="AM6" s="52">
        <f t="shared" si="3"/>
        <v>23</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30</v>
      </c>
      <c r="AX6" s="53">
        <f t="shared" si="4"/>
        <v>16</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1.3</v>
      </c>
      <c r="BG6" s="52">
        <f t="shared" ref="BG6:BO6" si="5">IF(BG8="-",NA(),BG8)</f>
        <v>14.9</v>
      </c>
      <c r="BH6" s="52">
        <f t="shared" si="5"/>
        <v>-76.8</v>
      </c>
      <c r="BI6" s="52">
        <f t="shared" si="5"/>
        <v>-30.5</v>
      </c>
      <c r="BJ6" s="52">
        <f t="shared" si="5"/>
        <v>0</v>
      </c>
      <c r="BK6" s="52">
        <f t="shared" si="5"/>
        <v>30.4</v>
      </c>
      <c r="BL6" s="52">
        <f t="shared" si="5"/>
        <v>33.6</v>
      </c>
      <c r="BM6" s="52">
        <f t="shared" si="5"/>
        <v>-122.5</v>
      </c>
      <c r="BN6" s="52">
        <f t="shared" si="5"/>
        <v>8.5</v>
      </c>
      <c r="BO6" s="52">
        <f t="shared" si="5"/>
        <v>26.6</v>
      </c>
      <c r="BP6" s="49" t="str">
        <f>IF(BP8="-","",IF(BP8="-","【-】","【"&amp;SUBSTITUTE(TEXT(BP8,"#,##0.0"),"-","△")&amp;"】"))</f>
        <v>【12.8】</v>
      </c>
      <c r="BQ6" s="53">
        <f>IF(BQ8="-",NA(),BQ8)</f>
        <v>27</v>
      </c>
      <c r="BR6" s="53">
        <f t="shared" ref="BR6:BZ6" si="6">IF(BR8="-",NA(),BR8)</f>
        <v>352</v>
      </c>
      <c r="BS6" s="53">
        <f t="shared" si="6"/>
        <v>-840</v>
      </c>
      <c r="BT6" s="53">
        <f t="shared" si="6"/>
        <v>-456</v>
      </c>
      <c r="BU6" s="53">
        <f t="shared" si="6"/>
        <v>-8</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126</v>
      </c>
      <c r="CM6" s="51">
        <f t="shared" ref="CM6:CN6" si="7">CM8</f>
        <v>54</v>
      </c>
      <c r="CN6" s="51">
        <f t="shared" si="7"/>
        <v>0</v>
      </c>
      <c r="CO6" s="52"/>
      <c r="CP6" s="52"/>
      <c r="CQ6" s="52"/>
      <c r="CR6" s="52"/>
      <c r="CS6" s="52"/>
      <c r="CT6" s="52"/>
      <c r="CU6" s="52"/>
      <c r="CV6" s="52"/>
      <c r="CW6" s="52"/>
      <c r="CX6" s="52"/>
      <c r="CY6" s="49" t="s">
        <v>126</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1055.5999999999999</v>
      </c>
      <c r="DL6" s="52">
        <f t="shared" ref="DL6:DT6" si="9">IF(DL8="-",NA(),DL8)</f>
        <v>1055.5999999999999</v>
      </c>
      <c r="DM6" s="52">
        <f t="shared" si="9"/>
        <v>844.4</v>
      </c>
      <c r="DN6" s="52">
        <f t="shared" si="9"/>
        <v>866.7</v>
      </c>
      <c r="DO6" s="52">
        <f t="shared" si="9"/>
        <v>1000</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127</v>
      </c>
      <c r="B7" s="48">
        <f t="shared" ref="B7:X7" si="10">B8</f>
        <v>2022</v>
      </c>
      <c r="C7" s="48">
        <f t="shared" si="10"/>
        <v>242080</v>
      </c>
      <c r="D7" s="48">
        <f t="shared" si="10"/>
        <v>47</v>
      </c>
      <c r="E7" s="48">
        <f t="shared" si="10"/>
        <v>14</v>
      </c>
      <c r="F7" s="48">
        <f t="shared" si="10"/>
        <v>0</v>
      </c>
      <c r="G7" s="48">
        <f t="shared" si="10"/>
        <v>3</v>
      </c>
      <c r="H7" s="48" t="str">
        <f t="shared" si="10"/>
        <v>三重県　名張市</v>
      </c>
      <c r="I7" s="48" t="str">
        <f t="shared" si="10"/>
        <v>市営名張駅西駐車場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30</v>
      </c>
      <c r="S7" s="50" t="str">
        <f t="shared" si="10"/>
        <v>駅</v>
      </c>
      <c r="T7" s="50" t="str">
        <f t="shared" si="10"/>
        <v>無</v>
      </c>
      <c r="U7" s="51">
        <f t="shared" si="10"/>
        <v>430</v>
      </c>
      <c r="V7" s="51">
        <f t="shared" si="10"/>
        <v>9</v>
      </c>
      <c r="W7" s="51">
        <f t="shared" si="10"/>
        <v>600</v>
      </c>
      <c r="X7" s="50" t="str">
        <f t="shared" si="10"/>
        <v>無</v>
      </c>
      <c r="Y7" s="52">
        <f>Y8</f>
        <v>101.3</v>
      </c>
      <c r="Z7" s="52">
        <f t="shared" ref="Z7:AH7" si="11">Z8</f>
        <v>117.6</v>
      </c>
      <c r="AA7" s="52">
        <f t="shared" si="11"/>
        <v>100</v>
      </c>
      <c r="AB7" s="52">
        <f t="shared" si="11"/>
        <v>100</v>
      </c>
      <c r="AC7" s="52">
        <f t="shared" si="11"/>
        <v>99.6</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43.4</v>
      </c>
      <c r="AM7" s="52">
        <f t="shared" si="12"/>
        <v>23</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30</v>
      </c>
      <c r="AX7" s="53">
        <f t="shared" si="13"/>
        <v>16</v>
      </c>
      <c r="AY7" s="53">
        <f t="shared" si="13"/>
        <v>0</v>
      </c>
      <c r="AZ7" s="53">
        <f t="shared" si="13"/>
        <v>17</v>
      </c>
      <c r="BA7" s="53">
        <f t="shared" si="13"/>
        <v>15</v>
      </c>
      <c r="BB7" s="53">
        <f t="shared" si="13"/>
        <v>407</v>
      </c>
      <c r="BC7" s="53">
        <f t="shared" si="13"/>
        <v>166</v>
      </c>
      <c r="BD7" s="53">
        <f t="shared" si="13"/>
        <v>18</v>
      </c>
      <c r="BE7" s="51"/>
      <c r="BF7" s="52">
        <f>BF8</f>
        <v>1.3</v>
      </c>
      <c r="BG7" s="52">
        <f t="shared" ref="BG7:BO7" si="14">BG8</f>
        <v>14.9</v>
      </c>
      <c r="BH7" s="52">
        <f t="shared" si="14"/>
        <v>-76.8</v>
      </c>
      <c r="BI7" s="52">
        <f t="shared" si="14"/>
        <v>-30.5</v>
      </c>
      <c r="BJ7" s="52">
        <f t="shared" si="14"/>
        <v>0</v>
      </c>
      <c r="BK7" s="52">
        <f t="shared" si="14"/>
        <v>30.4</v>
      </c>
      <c r="BL7" s="52">
        <f t="shared" si="14"/>
        <v>33.6</v>
      </c>
      <c r="BM7" s="52">
        <f t="shared" si="14"/>
        <v>-122.5</v>
      </c>
      <c r="BN7" s="52">
        <f t="shared" si="14"/>
        <v>8.5</v>
      </c>
      <c r="BO7" s="52">
        <f t="shared" si="14"/>
        <v>26.6</v>
      </c>
      <c r="BP7" s="49"/>
      <c r="BQ7" s="53">
        <f>BQ8</f>
        <v>27</v>
      </c>
      <c r="BR7" s="53">
        <f t="shared" ref="BR7:BZ7" si="15">BR8</f>
        <v>352</v>
      </c>
      <c r="BS7" s="53">
        <f t="shared" si="15"/>
        <v>-840</v>
      </c>
      <c r="BT7" s="53">
        <f t="shared" si="15"/>
        <v>-456</v>
      </c>
      <c r="BU7" s="53">
        <f t="shared" si="15"/>
        <v>-8</v>
      </c>
      <c r="BV7" s="53">
        <f t="shared" si="15"/>
        <v>8183</v>
      </c>
      <c r="BW7" s="53">
        <f t="shared" si="15"/>
        <v>7940</v>
      </c>
      <c r="BX7" s="53">
        <f t="shared" si="15"/>
        <v>2576</v>
      </c>
      <c r="BY7" s="53">
        <f t="shared" si="15"/>
        <v>4153</v>
      </c>
      <c r="BZ7" s="53">
        <f t="shared" si="15"/>
        <v>6140</v>
      </c>
      <c r="CA7" s="51"/>
      <c r="CB7" s="52" t="s">
        <v>128</v>
      </c>
      <c r="CC7" s="52" t="s">
        <v>128</v>
      </c>
      <c r="CD7" s="52" t="s">
        <v>128</v>
      </c>
      <c r="CE7" s="52" t="s">
        <v>128</v>
      </c>
      <c r="CF7" s="52" t="s">
        <v>128</v>
      </c>
      <c r="CG7" s="52" t="s">
        <v>128</v>
      </c>
      <c r="CH7" s="52" t="s">
        <v>128</v>
      </c>
      <c r="CI7" s="52" t="s">
        <v>128</v>
      </c>
      <c r="CJ7" s="52" t="s">
        <v>128</v>
      </c>
      <c r="CK7" s="52" t="s">
        <v>129</v>
      </c>
      <c r="CL7" s="49"/>
      <c r="CM7" s="51">
        <f>CM8</f>
        <v>54</v>
      </c>
      <c r="CN7" s="51">
        <f>CN8</f>
        <v>0</v>
      </c>
      <c r="CO7" s="52" t="s">
        <v>128</v>
      </c>
      <c r="CP7" s="52" t="s">
        <v>128</v>
      </c>
      <c r="CQ7" s="52" t="s">
        <v>128</v>
      </c>
      <c r="CR7" s="52" t="s">
        <v>128</v>
      </c>
      <c r="CS7" s="52" t="s">
        <v>128</v>
      </c>
      <c r="CT7" s="52" t="s">
        <v>128</v>
      </c>
      <c r="CU7" s="52" t="s">
        <v>128</v>
      </c>
      <c r="CV7" s="52" t="s">
        <v>128</v>
      </c>
      <c r="CW7" s="52" t="s">
        <v>128</v>
      </c>
      <c r="CX7" s="52" t="s">
        <v>130</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1055.5999999999999</v>
      </c>
      <c r="DL7" s="52">
        <f t="shared" ref="DL7:DT7" si="17">DL8</f>
        <v>1055.5999999999999</v>
      </c>
      <c r="DM7" s="52">
        <f t="shared" si="17"/>
        <v>844.4</v>
      </c>
      <c r="DN7" s="52">
        <f t="shared" si="17"/>
        <v>866.7</v>
      </c>
      <c r="DO7" s="52">
        <f t="shared" si="17"/>
        <v>1000</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242080</v>
      </c>
      <c r="D8" s="55">
        <v>47</v>
      </c>
      <c r="E8" s="55">
        <v>14</v>
      </c>
      <c r="F8" s="55">
        <v>0</v>
      </c>
      <c r="G8" s="55">
        <v>3</v>
      </c>
      <c r="H8" s="55" t="s">
        <v>131</v>
      </c>
      <c r="I8" s="55" t="s">
        <v>132</v>
      </c>
      <c r="J8" s="55" t="s">
        <v>133</v>
      </c>
      <c r="K8" s="55" t="s">
        <v>134</v>
      </c>
      <c r="L8" s="55" t="s">
        <v>135</v>
      </c>
      <c r="M8" s="55" t="s">
        <v>136</v>
      </c>
      <c r="N8" s="55" t="s">
        <v>137</v>
      </c>
      <c r="O8" s="56" t="s">
        <v>138</v>
      </c>
      <c r="P8" s="57" t="s">
        <v>139</v>
      </c>
      <c r="Q8" s="57" t="s">
        <v>140</v>
      </c>
      <c r="R8" s="58">
        <v>30</v>
      </c>
      <c r="S8" s="57" t="s">
        <v>141</v>
      </c>
      <c r="T8" s="57" t="s">
        <v>142</v>
      </c>
      <c r="U8" s="58">
        <v>430</v>
      </c>
      <c r="V8" s="58">
        <v>9</v>
      </c>
      <c r="W8" s="58">
        <v>600</v>
      </c>
      <c r="X8" s="57" t="s">
        <v>142</v>
      </c>
      <c r="Y8" s="59">
        <v>101.3</v>
      </c>
      <c r="Z8" s="59">
        <v>117.6</v>
      </c>
      <c r="AA8" s="59">
        <v>100</v>
      </c>
      <c r="AB8" s="59">
        <v>100</v>
      </c>
      <c r="AC8" s="59">
        <v>99.6</v>
      </c>
      <c r="AD8" s="59">
        <v>384.2</v>
      </c>
      <c r="AE8" s="59">
        <v>754.2</v>
      </c>
      <c r="AF8" s="59">
        <v>383.4</v>
      </c>
      <c r="AG8" s="59">
        <v>338.4</v>
      </c>
      <c r="AH8" s="59">
        <v>1268.9000000000001</v>
      </c>
      <c r="AI8" s="56">
        <v>676.8</v>
      </c>
      <c r="AJ8" s="59">
        <v>0</v>
      </c>
      <c r="AK8" s="59">
        <v>0</v>
      </c>
      <c r="AL8" s="59">
        <v>43.4</v>
      </c>
      <c r="AM8" s="59">
        <v>23</v>
      </c>
      <c r="AN8" s="59">
        <v>0</v>
      </c>
      <c r="AO8" s="59">
        <v>3.8</v>
      </c>
      <c r="AP8" s="59">
        <v>2</v>
      </c>
      <c r="AQ8" s="59">
        <v>10.199999999999999</v>
      </c>
      <c r="AR8" s="59">
        <v>5.0999999999999996</v>
      </c>
      <c r="AS8" s="59">
        <v>1.9</v>
      </c>
      <c r="AT8" s="56">
        <v>3.6</v>
      </c>
      <c r="AU8" s="60">
        <v>0</v>
      </c>
      <c r="AV8" s="60">
        <v>0</v>
      </c>
      <c r="AW8" s="60">
        <v>30</v>
      </c>
      <c r="AX8" s="60">
        <v>16</v>
      </c>
      <c r="AY8" s="60">
        <v>0</v>
      </c>
      <c r="AZ8" s="60">
        <v>17</v>
      </c>
      <c r="BA8" s="60">
        <v>15</v>
      </c>
      <c r="BB8" s="60">
        <v>407</v>
      </c>
      <c r="BC8" s="60">
        <v>166</v>
      </c>
      <c r="BD8" s="60">
        <v>18</v>
      </c>
      <c r="BE8" s="60">
        <v>33</v>
      </c>
      <c r="BF8" s="59">
        <v>1.3</v>
      </c>
      <c r="BG8" s="59">
        <v>14.9</v>
      </c>
      <c r="BH8" s="59">
        <v>-76.8</v>
      </c>
      <c r="BI8" s="59">
        <v>-30.5</v>
      </c>
      <c r="BJ8" s="59">
        <v>0</v>
      </c>
      <c r="BK8" s="59">
        <v>30.4</v>
      </c>
      <c r="BL8" s="59">
        <v>33.6</v>
      </c>
      <c r="BM8" s="59">
        <v>-122.5</v>
      </c>
      <c r="BN8" s="59">
        <v>8.5</v>
      </c>
      <c r="BO8" s="59">
        <v>26.6</v>
      </c>
      <c r="BP8" s="56">
        <v>12.8</v>
      </c>
      <c r="BQ8" s="60">
        <v>27</v>
      </c>
      <c r="BR8" s="60">
        <v>352</v>
      </c>
      <c r="BS8" s="60">
        <v>-840</v>
      </c>
      <c r="BT8" s="61">
        <v>-456</v>
      </c>
      <c r="BU8" s="61">
        <v>-8</v>
      </c>
      <c r="BV8" s="60">
        <v>8183</v>
      </c>
      <c r="BW8" s="60">
        <v>7940</v>
      </c>
      <c r="BX8" s="60">
        <v>2576</v>
      </c>
      <c r="BY8" s="60">
        <v>4153</v>
      </c>
      <c r="BZ8" s="60">
        <v>6140</v>
      </c>
      <c r="CA8" s="58">
        <v>10556</v>
      </c>
      <c r="CB8" s="59" t="s">
        <v>135</v>
      </c>
      <c r="CC8" s="59" t="s">
        <v>135</v>
      </c>
      <c r="CD8" s="59" t="s">
        <v>135</v>
      </c>
      <c r="CE8" s="59" t="s">
        <v>135</v>
      </c>
      <c r="CF8" s="59" t="s">
        <v>135</v>
      </c>
      <c r="CG8" s="59" t="s">
        <v>135</v>
      </c>
      <c r="CH8" s="59" t="s">
        <v>135</v>
      </c>
      <c r="CI8" s="59" t="s">
        <v>135</v>
      </c>
      <c r="CJ8" s="59" t="s">
        <v>135</v>
      </c>
      <c r="CK8" s="59" t="s">
        <v>135</v>
      </c>
      <c r="CL8" s="56" t="s">
        <v>135</v>
      </c>
      <c r="CM8" s="58">
        <v>54</v>
      </c>
      <c r="CN8" s="58">
        <v>0</v>
      </c>
      <c r="CO8" s="59" t="s">
        <v>135</v>
      </c>
      <c r="CP8" s="59" t="s">
        <v>135</v>
      </c>
      <c r="CQ8" s="59" t="s">
        <v>135</v>
      </c>
      <c r="CR8" s="59" t="s">
        <v>135</v>
      </c>
      <c r="CS8" s="59" t="s">
        <v>135</v>
      </c>
      <c r="CT8" s="59" t="s">
        <v>135</v>
      </c>
      <c r="CU8" s="59" t="s">
        <v>135</v>
      </c>
      <c r="CV8" s="59" t="s">
        <v>135</v>
      </c>
      <c r="CW8" s="59" t="s">
        <v>135</v>
      </c>
      <c r="CX8" s="59" t="s">
        <v>135</v>
      </c>
      <c r="CY8" s="56" t="s">
        <v>135</v>
      </c>
      <c r="CZ8" s="59">
        <v>0</v>
      </c>
      <c r="DA8" s="59">
        <v>0</v>
      </c>
      <c r="DB8" s="59">
        <v>0</v>
      </c>
      <c r="DC8" s="59">
        <v>0</v>
      </c>
      <c r="DD8" s="59">
        <v>0</v>
      </c>
      <c r="DE8" s="59">
        <v>83.1</v>
      </c>
      <c r="DF8" s="59">
        <v>54.4</v>
      </c>
      <c r="DG8" s="59">
        <v>70.3</v>
      </c>
      <c r="DH8" s="59">
        <v>70</v>
      </c>
      <c r="DI8" s="59">
        <v>47.6</v>
      </c>
      <c r="DJ8" s="56">
        <v>72.2</v>
      </c>
      <c r="DK8" s="59">
        <v>1055.5999999999999</v>
      </c>
      <c r="DL8" s="59">
        <v>1055.5999999999999</v>
      </c>
      <c r="DM8" s="59">
        <v>844.4</v>
      </c>
      <c r="DN8" s="59">
        <v>866.7</v>
      </c>
      <c r="DO8" s="59">
        <v>1000</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143</v>
      </c>
      <c r="C10" s="64" t="s">
        <v>144</v>
      </c>
      <c r="D10" s="64" t="s">
        <v>145</v>
      </c>
      <c r="E10" s="64" t="s">
        <v>146</v>
      </c>
      <c r="F10" s="64" t="s">
        <v>147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