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220017\gijutsu\ss030079\181-2　BIMCIM\R05\08_通知\04_アンケート\"/>
    </mc:Choice>
  </mc:AlternateContent>
  <bookViews>
    <workbookView xWindow="-20" yWindow="30" windowWidth="20610" windowHeight="5820" activeTab="1"/>
  </bookViews>
  <sheets>
    <sheet name="調査票" sheetId="16" r:id="rId1"/>
    <sheet name="調査票（記入例）" sheetId="13" r:id="rId2"/>
    <sheet name="プルダウンリスト" sheetId="15" r:id="rId3"/>
    <sheet name="調査の目的等" sheetId="2" state="hidden" r:id="rId4"/>
    <sheet name="（参考）3D起工測量" sheetId="8" state="hidden" r:id="rId5"/>
    <sheet name="集計シート" sheetId="6" state="hidden" r:id="rId6"/>
    <sheet name="リスト" sheetId="9" state="hidden" r:id="rId7"/>
  </sheets>
  <definedNames>
    <definedName name="_xlnm.Print_Area" localSheetId="3">調査の目的等!$B$2:$B$29</definedName>
    <definedName name="_xlnm.Print_Area" localSheetId="0">調査票!$A$1:$E$52</definedName>
    <definedName name="_xlnm.Print_Area" localSheetId="1">'調査票（記入例）'!$A$1:$E$52</definedName>
  </definedNames>
  <calcPr calcId="162913" calcMode="manual"/>
</workbook>
</file>

<file path=xl/calcChain.xml><?xml version="1.0" encoding="utf-8"?>
<calcChain xmlns="http://schemas.openxmlformats.org/spreadsheetml/2006/main">
  <c r="A3" i="6" l="1"/>
  <c r="B123" i="6" l="1"/>
  <c r="B122" i="6"/>
  <c r="B121" i="6"/>
  <c r="B109" i="6"/>
  <c r="B108" i="6"/>
  <c r="B107" i="6"/>
  <c r="B120" i="6" l="1"/>
  <c r="B106" i="6"/>
  <c r="B248" i="6"/>
  <c r="B247" i="6"/>
  <c r="B246" i="6"/>
  <c r="B244" i="6"/>
  <c r="B243" i="6"/>
  <c r="B242" i="6"/>
  <c r="B241" i="6"/>
  <c r="B240" i="6"/>
  <c r="B239" i="6"/>
  <c r="B238" i="6"/>
  <c r="B237" i="6"/>
  <c r="B236" i="6"/>
  <c r="B234" i="6"/>
  <c r="B233" i="6"/>
  <c r="B232" i="6"/>
  <c r="B231" i="6"/>
  <c r="B229" i="6"/>
  <c r="B228" i="6"/>
  <c r="B227" i="6"/>
  <c r="B226" i="6"/>
  <c r="B225" i="6"/>
  <c r="B223" i="6"/>
  <c r="B222" i="6"/>
  <c r="B221" i="6"/>
  <c r="B220" i="6"/>
  <c r="B217" i="6"/>
  <c r="B215" i="6"/>
  <c r="B214" i="6"/>
  <c r="B213" i="6"/>
  <c r="B211" i="6"/>
  <c r="B210" i="6"/>
  <c r="B209" i="6"/>
  <c r="B207" i="6"/>
  <c r="B206" i="6"/>
  <c r="B205" i="6"/>
  <c r="B204" i="6"/>
  <c r="B203" i="6"/>
  <c r="B202" i="6"/>
  <c r="B193" i="6"/>
  <c r="B192" i="6"/>
  <c r="B191" i="6"/>
  <c r="B186" i="6"/>
  <c r="B185" i="6"/>
  <c r="B184" i="6"/>
  <c r="B183" i="6"/>
  <c r="B182" i="6"/>
  <c r="B181" i="6"/>
  <c r="B180" i="6"/>
  <c r="B179" i="6"/>
  <c r="B176" i="6"/>
  <c r="B175" i="6"/>
  <c r="B174" i="6"/>
  <c r="B173" i="6"/>
  <c r="B172" i="6"/>
  <c r="B171" i="6"/>
  <c r="B170" i="6"/>
  <c r="B169" i="6"/>
  <c r="B168" i="6"/>
  <c r="B165" i="6"/>
  <c r="B164" i="6"/>
  <c r="B163" i="6"/>
  <c r="B162" i="6"/>
  <c r="B161" i="6"/>
  <c r="B160" i="6"/>
  <c r="B159" i="6"/>
  <c r="B156" i="6"/>
  <c r="B155" i="6"/>
  <c r="B154" i="6"/>
  <c r="B153" i="6"/>
  <c r="B152" i="6"/>
  <c r="B148" i="6"/>
  <c r="B147" i="6"/>
  <c r="B146" i="6"/>
  <c r="B145" i="6"/>
  <c r="B143" i="6"/>
  <c r="B142" i="6"/>
  <c r="B140" i="6"/>
  <c r="B139" i="6"/>
  <c r="B138" i="6"/>
  <c r="B136" i="6"/>
  <c r="B135" i="6"/>
  <c r="B133" i="6"/>
  <c r="B132" i="6"/>
  <c r="B131" i="6"/>
  <c r="B129" i="6"/>
  <c r="B128" i="6"/>
  <c r="B126" i="6"/>
  <c r="B125" i="6"/>
  <c r="B119" i="6"/>
  <c r="B118" i="6"/>
  <c r="B117" i="6"/>
  <c r="B115" i="6"/>
  <c r="B114" i="6"/>
  <c r="B112" i="6"/>
  <c r="B111" i="6"/>
  <c r="B105" i="6"/>
  <c r="B103" i="6" s="1"/>
  <c r="B104" i="6"/>
  <c r="B102" i="6"/>
  <c r="B101" i="6"/>
  <c r="B100" i="6"/>
  <c r="B98" i="6"/>
  <c r="B97" i="6"/>
  <c r="B95" i="6"/>
  <c r="B94" i="6"/>
  <c r="B93" i="6"/>
  <c r="B91" i="6"/>
  <c r="B90" i="6"/>
  <c r="B88" i="6"/>
  <c r="B87" i="6"/>
  <c r="B86" i="6"/>
  <c r="B84" i="6"/>
  <c r="B83" i="6"/>
  <c r="B81" i="6"/>
  <c r="B80" i="6"/>
  <c r="B79" i="6"/>
  <c r="B77" i="6"/>
  <c r="B76" i="6"/>
  <c r="B73" i="6"/>
  <c r="B72" i="6"/>
  <c r="B71" i="6"/>
  <c r="B69" i="6"/>
  <c r="B68" i="6"/>
  <c r="B66" i="6"/>
  <c r="B65" i="6"/>
  <c r="B64" i="6"/>
  <c r="B62" i="6"/>
  <c r="B61" i="6"/>
  <c r="B59" i="6"/>
  <c r="B58" i="6"/>
  <c r="B56" i="6"/>
  <c r="B55" i="6"/>
  <c r="B54" i="6"/>
  <c r="B52" i="6"/>
  <c r="B51" i="6"/>
  <c r="B49" i="6"/>
  <c r="B48" i="6"/>
  <c r="B47" i="6"/>
  <c r="B45" i="6"/>
  <c r="B44" i="6"/>
  <c r="B42" i="6"/>
  <c r="B41" i="6"/>
  <c r="B40" i="6"/>
  <c r="B38" i="6"/>
  <c r="B37" i="6"/>
  <c r="B35" i="6"/>
  <c r="B34" i="6"/>
  <c r="B33" i="6"/>
  <c r="B31" i="6"/>
  <c r="B30" i="6"/>
  <c r="B28" i="6"/>
  <c r="B27" i="6"/>
  <c r="B26" i="6"/>
  <c r="B24" i="6"/>
  <c r="B23" i="6"/>
  <c r="B21" i="6"/>
  <c r="B20" i="6"/>
  <c r="B19" i="6"/>
  <c r="B17" i="6"/>
  <c r="B16" i="6"/>
  <c r="B14" i="6"/>
  <c r="B13" i="6"/>
  <c r="A11" i="6"/>
  <c r="B10" i="6"/>
  <c r="B9" i="6"/>
  <c r="B8" i="6"/>
  <c r="B7" i="6"/>
  <c r="B6" i="6"/>
  <c r="B5" i="6"/>
  <c r="A2" i="6"/>
  <c r="A1" i="6"/>
  <c r="B29" i="6" l="1"/>
  <c r="B124" i="6"/>
  <c r="B18" i="6"/>
  <c r="B4" i="6"/>
  <c r="B50" i="6"/>
  <c r="B67" i="6"/>
  <c r="B110" i="6"/>
  <c r="B130" i="6"/>
  <c r="B245" i="6"/>
  <c r="B219" i="6"/>
  <c r="B201" i="6"/>
  <c r="B137" i="6"/>
  <c r="B127" i="6"/>
  <c r="B99" i="6"/>
  <c r="B96" i="6"/>
  <c r="B92" i="6"/>
  <c r="B89" i="6"/>
  <c r="B85" i="6"/>
  <c r="B82" i="6"/>
  <c r="B78" i="6"/>
  <c r="B70" i="6"/>
  <c r="B75" i="6"/>
  <c r="B63" i="6"/>
  <c r="B60" i="6"/>
  <c r="B57" i="6"/>
  <c r="B53" i="6"/>
  <c r="B46" i="6"/>
  <c r="B32" i="6"/>
  <c r="B25" i="6"/>
  <c r="B22" i="6"/>
  <c r="B113" i="6"/>
  <c r="B43" i="6"/>
  <c r="B36" i="6"/>
  <c r="B39" i="6"/>
  <c r="B15" i="6"/>
  <c r="B12" i="6"/>
  <c r="B235" i="6"/>
  <c r="B230" i="6"/>
  <c r="B224" i="6"/>
  <c r="B212" i="6"/>
  <c r="B189" i="6"/>
  <c r="B178" i="6"/>
  <c r="B167" i="6"/>
  <c r="B151" i="6"/>
  <c r="B144" i="6"/>
  <c r="B134" i="6"/>
  <c r="B116" i="6"/>
  <c r="B158" i="6"/>
  <c r="B208" i="6"/>
</calcChain>
</file>

<file path=xl/sharedStrings.xml><?xml version="1.0" encoding="utf-8"?>
<sst xmlns="http://schemas.openxmlformats.org/spreadsheetml/2006/main" count="690" uniqueCount="371">
  <si>
    <t>ＩＣＴ活用工事の活用効果等に関する調査の概要</t>
  </si>
  <si>
    <t>１．調査の目的</t>
  </si>
  <si>
    <t>・i-Constructionの定量的・定性的効果を把握するとともに、i-Construction関連基準類等に対する要望を聴取します。</t>
  </si>
  <si>
    <t xml:space="preserve">２．調査時期・調査対象者
・i-Construction活用工事期間中、ICT活用工事において下記①～⑤の各段階を実施した時点で、適宜、施工者が回答を記入して下さい。提出時期は①～⑤まで完了した段階でかまいません。
①    3次元起工測量
②    3次元設計データ作成
③    ICT建設機械による施工
④    3次元出来形管理等の施工管理
⑤    3次元データの納品
</t>
  </si>
  <si>
    <t>３．調査結果の集計により把握したい内容</t>
  </si>
  <si>
    <t>（１）工事概要・会社概要</t>
  </si>
  <si>
    <t>（２）上記①～⑤の各段階における定量的、定性的効果</t>
  </si>
  <si>
    <r>
      <rPr>
        <sz val="10.5"/>
        <rFont val="ＭＳ 明朝"/>
        <family val="1"/>
        <charset val="128"/>
      </rPr>
      <t>（３）基準・要領類や</t>
    </r>
    <r>
      <rPr>
        <sz val="10.5"/>
        <rFont val="Century"/>
        <family val="1"/>
      </rPr>
      <t>i-Construction</t>
    </r>
    <r>
      <rPr>
        <sz val="10.5"/>
        <rFont val="ＭＳ 明朝"/>
        <family val="1"/>
        <charset val="128"/>
      </rPr>
      <t>に対する要望</t>
    </r>
  </si>
  <si>
    <t>４．調査票の構成</t>
  </si>
  <si>
    <t>ＩＣＴ活用工事の活用効果等に関する調査記入様式</t>
  </si>
  <si>
    <t>　基本情報</t>
  </si>
  <si>
    <t>　ＩＣＴ土工工事の適用範囲</t>
  </si>
  <si>
    <t>　使用機器の調査</t>
  </si>
  <si>
    <t>　ＩＣＴ土工の導入効果の調査</t>
  </si>
  <si>
    <t>　改善要望等の調査</t>
  </si>
  <si>
    <t>５．提出ファイルの命名規則</t>
  </si>
  <si>
    <t>　（地整番号）【工事名】.xlsx</t>
  </si>
  <si>
    <t>　（※）地整番号：北海道→81,東北→82,関東→83,北陸→84,中部→85,</t>
  </si>
  <si>
    <t>　　　　　　　　　近畿→86,中国→87,四国→88,九州→89,沖縄→90</t>
  </si>
  <si>
    <t>：リストに該当が無ければ手入力</t>
  </si>
  <si>
    <t>担当者氏名</t>
  </si>
  <si>
    <t>役職</t>
  </si>
  <si>
    <t>電話番号</t>
  </si>
  <si>
    <t>メールアドレス</t>
  </si>
  <si>
    <t>所在地</t>
  </si>
  <si>
    <t>工事範囲に対して部分的な活用に留まった場合はその理由</t>
  </si>
  <si>
    <t>UAV</t>
  </si>
  <si>
    <t>外注先：</t>
  </si>
  <si>
    <t>①使用ソフトウェア</t>
  </si>
  <si>
    <t>３Ｄ設計データ作成</t>
  </si>
  <si>
    <t>②3次元設計データ作成</t>
  </si>
  <si>
    <t>③ICT建設機械による施工</t>
  </si>
  <si>
    <t>④3次元出来型管理等の施工管理（出来形計測は出来形管理資料作成にかかる一切の作業を対象として記載）</t>
  </si>
  <si>
    <t>⑤3次元データの納品</t>
  </si>
  <si>
    <t>⑦その他（ICT施工実施に関する導入動機等）</t>
  </si>
  <si>
    <t>⑧ICTを活用したそれぞれの用途について、ＩＣＴの満足度を５段階で評価してください。</t>
  </si>
  <si>
    <t>3次元起工測量</t>
  </si>
  <si>
    <t>ICT建設機械による施工</t>
  </si>
  <si>
    <t>3次元出来形管理等の施工管理</t>
  </si>
  <si>
    <t>3次元データの納品</t>
  </si>
  <si>
    <t>ＩＣＴ建設機械による施工</t>
  </si>
  <si>
    <t>①3次元起工測量</t>
  </si>
  <si>
    <t>⑨ICT土工によって得られた効果をお答えください。</t>
  </si>
  <si>
    <t>3次元データの利活用による効果</t>
  </si>
  <si>
    <t>ＩＣＴ機器の応用による効果</t>
  </si>
  <si>
    <t>ＩＣＴ活用工事の実施に伴う効果</t>
  </si>
  <si>
    <t>②使用機器：</t>
  </si>
  <si>
    <t>その他の効果</t>
  </si>
  <si>
    <t>合計</t>
  </si>
  <si>
    <t>出来形検査を段階的に行うことから、一度に計測できる面積がごく小さいため。</t>
  </si>
  <si>
    <t>３次元設計の修正が発生する可能性があるため、施工範囲から除外した。</t>
  </si>
  <si>
    <t>施工エリア内に構造物があり、ＩＣＴ建機での施工や、３次元計測が煩雑になることから施工範囲から除外した。</t>
  </si>
  <si>
    <t>施工幅が狭く、ＩＣＴ建機が入らない場所があったため、施工範囲から除外した。</t>
  </si>
  <si>
    <t>その他_入力値</t>
  </si>
  <si>
    <t>起工測量-過去の実績</t>
  </si>
  <si>
    <t>３Ｄ起工測量-1</t>
  </si>
  <si>
    <t>３Dでない通常の起工測量では自社で行っていた</t>
  </si>
  <si>
    <t>３Dでない通常の起工測量では外注していた</t>
  </si>
  <si>
    <t>1台目_自社・外注 (自社で起工測量)</t>
  </si>
  <si>
    <t>自社</t>
  </si>
  <si>
    <t>外注(一部または全額）</t>
  </si>
  <si>
    <t>①使用機器：　　</t>
  </si>
  <si>
    <t>TLS</t>
  </si>
  <si>
    <t>その他(TSなど)</t>
  </si>
  <si>
    <t>1台目_機器の保有状況</t>
  </si>
  <si>
    <t>３Ｄ起工測量-1-使用機器</t>
  </si>
  <si>
    <t>自社保有</t>
  </si>
  <si>
    <t>レンタル</t>
  </si>
  <si>
    <t>1台目_外注先</t>
  </si>
  <si>
    <t>３Ｄ起工測量-1-外注先</t>
  </si>
  <si>
    <t>レンタル会社</t>
  </si>
  <si>
    <t>測量会社</t>
  </si>
  <si>
    <t>コンサル会社</t>
  </si>
  <si>
    <t>2台目_自社・外注 (自社で起工測量)</t>
  </si>
  <si>
    <t>３Ｄ起工測量-2</t>
  </si>
  <si>
    <t>外注</t>
  </si>
  <si>
    <t>2台目_機器の保有状況</t>
  </si>
  <si>
    <t>３Ｄ起工測量-2-使用機器</t>
  </si>
  <si>
    <t>2台目_外注先</t>
  </si>
  <si>
    <t>３Ｄ起工測量-2-外注先</t>
  </si>
  <si>
    <t>３Ｄ起工測量-3</t>
  </si>
  <si>
    <t>３Ｄ起工測量-3-外注先</t>
  </si>
  <si>
    <t>３Ｄ起工測量データの処理　</t>
  </si>
  <si>
    <t>３Ｄ設計データ作成-過去の実績</t>
  </si>
  <si>
    <t>TSを用いた出来形管理の時は自社で行っていた</t>
  </si>
  <si>
    <t>TSを用いた出来形管理の時は外注していた</t>
  </si>
  <si>
    <t>設計照査（3D設計データの修正・数量算出）</t>
  </si>
  <si>
    <t>設計照査</t>
  </si>
  <si>
    <t>1台目_使用機器の所有</t>
  </si>
  <si>
    <t>1台目_システム初期費： (単位：万円)</t>
  </si>
  <si>
    <t>1台目_ICT機器のセットアップ・運用支援</t>
  </si>
  <si>
    <t>機器メーカー</t>
  </si>
  <si>
    <t>2台目_使用機器の所有</t>
  </si>
  <si>
    <t>2台目_システム初期費： (単位：万円)</t>
  </si>
  <si>
    <t>2台目_ICT機器のセットアップ・運用支援</t>
  </si>
  <si>
    <t>3台目_使用機器の所有</t>
  </si>
  <si>
    <t>3台目_システム初期費： (単位：万円)</t>
  </si>
  <si>
    <t>3台目_ICT機器のセットアップ・運用支援</t>
  </si>
  <si>
    <t>4台目_使用機器の所有</t>
  </si>
  <si>
    <t>4台目_システム初期費： (単位：万円)</t>
  </si>
  <si>
    <t>4台目_ICT機器のセットアップ・運用支援</t>
  </si>
  <si>
    <t>1台目_出来高計測</t>
  </si>
  <si>
    <t>３Dでない通常の出来高（数量）計測では自社で行っていた</t>
  </si>
  <si>
    <t>３Dでない通常の出来形計測では外注していた</t>
  </si>
  <si>
    <t>1台目_出来高計測機器の所有</t>
  </si>
  <si>
    <t>1台目_出来高計測の外注先</t>
  </si>
  <si>
    <t>2台目_出来高計測</t>
  </si>
  <si>
    <t>2台目_出来高計測機器の所有</t>
  </si>
  <si>
    <t>2台目_出来高計測の外注先</t>
  </si>
  <si>
    <t>出来高計測データの処理　</t>
  </si>
  <si>
    <t>出来高計測データの処理-外注先</t>
  </si>
  <si>
    <t>利用サービス：　　　　</t>
  </si>
  <si>
    <t>クラウドサービス利用</t>
  </si>
  <si>
    <t>した</t>
  </si>
  <si>
    <t>していない</t>
  </si>
  <si>
    <t>クラウドサービス利用-提供先</t>
  </si>
  <si>
    <t>（４）ICT土工の導入効果の調査</t>
  </si>
  <si>
    <t>定性的な評価</t>
  </si>
  <si>
    <t>現況測量の省力化</t>
  </si>
  <si>
    <t>面的な地形の3Dデータを活用した詳細・正確な設計照査</t>
  </si>
  <si>
    <t>施工検討開始時期の早期化</t>
  </si>
  <si>
    <t>地形と写真の立体可視化による工事関係者への説明等の高度化</t>
  </si>
  <si>
    <t>切土量や盛土量の算出の自動化</t>
  </si>
  <si>
    <t>設計照査の効率化</t>
  </si>
  <si>
    <t>切土量や盛土量の算出精度の向上</t>
  </si>
  <si>
    <t>3D地形・設計ﾃﾞｰﾀを用いた施工ｼﾐｭﾚｰｼｮﾝによる施工計画の正確性向上</t>
  </si>
  <si>
    <t>ICT建設機械を制御するための３次元設計ﾃﾞｰﾀ作成作業の効率化</t>
  </si>
  <si>
    <t>3Dモデルを用いた事前の施工時の干渉チェック</t>
  </si>
  <si>
    <t xml:space="preserve">施工の効率化 </t>
  </si>
  <si>
    <t xml:space="preserve">品質の向上 </t>
  </si>
  <si>
    <t xml:space="preserve">出来形のバラツキ低減による仕上げ作業の効率化 </t>
  </si>
  <si>
    <t>施工の安全性向上</t>
  </si>
  <si>
    <t>作業人員の削減</t>
  </si>
  <si>
    <t>丁張設置作業の省略・軽減</t>
  </si>
  <si>
    <t>オペレータへの施工指示作業の省力化</t>
  </si>
  <si>
    <t>ICT建機の稼働履歴データを用いた工事の進捗把握の効率化</t>
  </si>
  <si>
    <t>出来形計測作業の効率化</t>
  </si>
  <si>
    <t xml:space="preserve">ＩＣＴ建設機械の施工履歴データを用いた出来高部分数量算出の省力化  </t>
  </si>
  <si>
    <t>出来高部分数量算出の根拠資料作成の省略</t>
  </si>
  <si>
    <t>既済部分検査の効率化</t>
  </si>
  <si>
    <t>３次元測量技術を活用した検査による実地検査用の出来形の書類の削減</t>
  </si>
  <si>
    <t xml:space="preserve">３次元測量技術を活用した検査による実地検査の一部省略 </t>
  </si>
  <si>
    <t>書類検査用の出来形管理の書類の大幅削減</t>
  </si>
  <si>
    <t>⑥その他（重機の位置情報をリアルタイムに収集するクラウド等を利用した精緻な工程管理等）</t>
  </si>
  <si>
    <t>今回、初めてICT施工を実施した</t>
  </si>
  <si>
    <t>外にも、ICT施工を実施した（している）</t>
  </si>
  <si>
    <t>次回も、ICT施工を実施したい</t>
  </si>
  <si>
    <t>著しい効果が得られた</t>
  </si>
  <si>
    <t>3次元設計データ作成</t>
  </si>
  <si>
    <t>期待していた程度の効果は得られた</t>
  </si>
  <si>
    <t>期待したほどは効果が得られなかった</t>
  </si>
  <si>
    <t>期待した効果が全く得られなかった</t>
  </si>
  <si>
    <t>3次元設計データを用いた施工シミュレーションにより、事前に施工に支障がある箇所が把握出来た。</t>
  </si>
  <si>
    <t>3次元地形データと設計データを用いて施工途中段階の排水計画をチェックできた。</t>
  </si>
  <si>
    <t>施工着手前に早期に地形データが得られたことで、具体的な施工計画検討が早期に開始できた。</t>
  </si>
  <si>
    <t>面的な出来形計測データを次段階で実施予定の工事のための現況地形データとして利用できた。</t>
  </si>
  <si>
    <t>詳細な起工測量結果により、設計変更箇所の調整が容易になった。</t>
  </si>
  <si>
    <t>レーザースキャナを土工に付随する構造物の出来形管理に活用することができた。</t>
  </si>
  <si>
    <t>ＵＡＶによる出来形の写真データを広報用資料等に利用できた。</t>
  </si>
  <si>
    <t>社内研修・講習等を行い、ＩＣＴを活用できる人材を育成することが出来た。</t>
  </si>
  <si>
    <t>会社としてＩＣＴ推進チームを設置し、人材・組織体制、機材等を含めＩＣＴ施工をバックアップする体制が整った。</t>
  </si>
  <si>
    <t>次の受注機会で再度ICT土工を導入するためには、どこを改善する必要がありますか？</t>
  </si>
  <si>
    <t>測量に先立ち設置が必須となる基準点、標定点等の設置頻度が高く、設置等に労力を要するため、設置頻度を低減してほしい</t>
  </si>
  <si>
    <t>測量した結果を面データとして取り扱うのでは無く、点群データから横断を切り出す等、横断測量のツールとして活用することも認めて欲しい。</t>
  </si>
  <si>
    <t>必要な時期にスムーズに調達することができなかった。</t>
  </si>
  <si>
    <t>発注者から3次元設計データを提供してほしい</t>
  </si>
  <si>
    <t>設計変更審査会に提出する資料として、3次元地形・設計データを2次元図面にしたものが求められ、資料作成に労力が掛かるため、3次元データの提出のみでよいことにしてほしい。</t>
  </si>
  <si>
    <t>３次元データ作成のための２次元データにミスがあり対応に苦慮した。</t>
  </si>
  <si>
    <t>縦横断図だけでは３次元設計データの作成が行えず、擦りつけ、交差する断面等の処理に苦慮した。よって､擦りつけ部等は従来施工となった。</t>
  </si>
  <si>
    <t>マシンガイダンスバックホウにて施工する上での日々の精度確認方法を簡素化してほしい。出来形を面的に評価しているのだからICT建機の精度管理は任意にしてほしい。</t>
  </si>
  <si>
    <t>2DMGや2DMCもICT活用工事として認めて欲しい。</t>
  </si>
  <si>
    <t>ＩＣＴ建機の調達について、在庫が不足するなど、必要な時期に必要な機種をスムーズに調達することができなかった。</t>
  </si>
  <si>
    <t>④3次元出来型管理等の施工管理</t>
  </si>
  <si>
    <t>発注者が出来高の根拠資料として3次元データを確認する方法や発注者向けデータビューワを提供してほしい</t>
  </si>
  <si>
    <t>出来形管理を段階的に実施しており、ＵＡＶやレーザースキャナでは非効率であるため、TS等を用いた従来の断面管理として欲しい。</t>
  </si>
  <si>
    <t>出来形管理要領どおりやっても検証点における精度を確保するのが困難で、何度も手戻りが生じた。実現可能な規定としてほしい。</t>
  </si>
  <si>
    <t>数量算出で点高法等面的な算出方法が認められているにもかかわらず、発注者から従来通りの平均断面法でしか認めてもらえなかった。</t>
  </si>
  <si>
    <t>３次元数量算出において、土工区分（片切り等）及び土質区分の設定が困難であるため、各々の算出が困難。</t>
  </si>
  <si>
    <t>設計変更を2次元図面に反映したり、出来形寸法を記入するためにTS等での断面計測を強いられているので改善して欲しい。</t>
  </si>
  <si>
    <t>沈下によりどんな計測機器をつかっても出来形管理基準に収まらなかった。</t>
  </si>
  <si>
    <t>3次元納品データの作成に労力が大きいのでデータ提出項目を減らしてほしい</t>
  </si>
  <si>
    <t>2次元図面の納品も併存しているので改善して欲しい。</t>
  </si>
  <si>
    <t>活用が部分的にとどまった理由</t>
  </si>
  <si>
    <t>出来形管理の検査は施工プロセス検査として断面毎に行うことから、1度の計測が○m3とTSの方が効率的であったため。</t>
  </si>
  <si>
    <t>隣接工区の施工後高さに応じて擦り付けるため。</t>
  </si>
  <si>
    <t>橋脚・支柱・基礎コンなどの構造物があるため。</t>
  </si>
  <si>
    <t>当該工事区域上部に障害物（○○橋、電力鉄塔等）があり、ＧＰＳの測位に支障があったため。</t>
  </si>
  <si>
    <t>出来形が水没する箇所、または水中部であったため。</t>
  </si>
  <si>
    <t>工事箇所が点在しており、ＩＣＴ施工の部分と従来施工の部分が混在していたため。</t>
  </si>
  <si>
    <t>まだＩＣＴ施工に慣れていないことから工種を限定したため。</t>
  </si>
  <si>
    <t>①3次元起工測量（ICT手法、従来手法双方に必要となる基準点測量はのぞく）</t>
  </si>
  <si>
    <t>○日程度の講習ですぐに理解できて、実際にやってみたら思いのほか簡単だった。</t>
  </si>
  <si>
    <t>従来の測量では○日程度かかる測量も○日で完了したことで施工開始時期を早めることができた。</t>
  </si>
  <si>
    <t>測量器械の据え替え回数が減少し、作業効率が上がった。</t>
  </si>
  <si>
    <t>現場作業が大幅に減ったことから作業員の負担が軽減した。（測量作業員）</t>
  </si>
  <si>
    <t>施工延長が短かったので効果があまり出なかった。</t>
  </si>
  <si>
    <t>３次元化することで事前にシミュレーションができた。</t>
  </si>
  <si>
    <t>ソフトウェアの操作習熟に時間がかかった。</t>
  </si>
  <si>
    <t>構造物が多く、３次元設計データを作成するのが困難であった。</t>
  </si>
  <si>
    <t>ハイスペックのパソコンを準備する必要がある。</t>
  </si>
  <si>
    <t>丁張り作業が無くなったため、大幅に手間が軽減した（作業員）</t>
  </si>
  <si>
    <t>出来形の精度が上がった。</t>
  </si>
  <si>
    <t>重機周りの作業が激減し、安全性が高まった。精神的負担も軽減した</t>
  </si>
  <si>
    <t>入職2年目だが、これまで熟練工でしか出来ないと考えていた法面成型作業が綺麗に出来た</t>
  </si>
  <si>
    <t>従来の測量では○日程度かかる測量も○日で完了した。</t>
  </si>
  <si>
    <t>作業員の労力が軽減され、納品データの作成時間も早くなった。</t>
  </si>
  <si>
    <t>成果物の作成・整理にかかる時間及び提出物が軽減された。</t>
  </si>
  <si>
    <t>データ量が増加したため時間がかかった。</t>
  </si>
  <si>
    <t>発注者とクラウドで工事進捗状況を共有することで、発注者への進捗説明作業が○人日分削減できた。</t>
  </si>
  <si>
    <t>発注者とのコミュニケーションが円滑となり、待ち時間が○日縮減した。</t>
  </si>
  <si>
    <t>日々の施工量がクラウドで把握でき、工程の遅延がなかった。</t>
  </si>
  <si>
    <t>ICT施工に慣れるため。</t>
  </si>
  <si>
    <t>ICT施工により現場の効率化を図ろうとしたため。</t>
  </si>
  <si>
    <t>安全性が高いため。</t>
  </si>
  <si>
    <t>排水の取り合いが事前に確認出来たため容易に排水計画ができた。</t>
  </si>
  <si>
    <t>平面でしかわからなかったことが、３次元でわかるようになったため、仕上がり状況が今まで以上に予測できた。</t>
  </si>
  <si>
    <t>ブルドーザのMC敷き均しは特筆すべきものがある。誰でも再現性を持って精度良く施工できた。</t>
  </si>
  <si>
    <t>施工の見える化が実現できた。</t>
  </si>
  <si>
    <t>土工の施工効率が上がったため、ダンプを効率的に活用するため運行管理システムによる走行状況把握を行った。</t>
  </si>
  <si>
    <t>毎月初めにドローンで定点観測を行い進捗状況を詳細に把握することができた。</t>
  </si>
  <si>
    <t>隣接工区との境界線の位置が現地で容易に復元できた。</t>
  </si>
  <si>
    <t>UAVでの撮影写真を打ち合わせ資料として使用することができた。</t>
  </si>
  <si>
    <t>地元協議の資料として使用することができた。</t>
  </si>
  <si>
    <t>出来形計測-過去の実績</t>
    <rPh sb="2" eb="3">
      <t>カタチ</t>
    </rPh>
    <phoneticPr fontId="22"/>
  </si>
  <si>
    <t>1台目_出来形計測</t>
    <phoneticPr fontId="22"/>
  </si>
  <si>
    <t>1台目_出来形計測機器の所有</t>
    <phoneticPr fontId="22"/>
  </si>
  <si>
    <t>1台目_出来形計測の外注先</t>
    <phoneticPr fontId="22"/>
  </si>
  <si>
    <t>2台目_出来形計測</t>
    <phoneticPr fontId="22"/>
  </si>
  <si>
    <t>2台目_出来形計測機器の所有</t>
    <phoneticPr fontId="22"/>
  </si>
  <si>
    <t>2台目_出来形計測の外注先</t>
    <phoneticPr fontId="22"/>
  </si>
  <si>
    <t>①使用機器：　　　　　　</t>
    <phoneticPr fontId="22"/>
  </si>
  <si>
    <t>UAV</t>
    <phoneticPr fontId="22"/>
  </si>
  <si>
    <t>TLS</t>
    <phoneticPr fontId="22"/>
  </si>
  <si>
    <t>その他（TS等）</t>
    <rPh sb="2" eb="3">
      <t>タ</t>
    </rPh>
    <rPh sb="6" eb="7">
      <t>ナド</t>
    </rPh>
    <phoneticPr fontId="22"/>
  </si>
  <si>
    <r>
      <t>1台目_出来高計測</t>
    </r>
    <r>
      <rPr>
        <sz val="11"/>
        <color theme="1"/>
        <rFont val="ＭＳ Ｐゴシック"/>
        <family val="3"/>
        <charset val="128"/>
        <scheme val="minor"/>
      </rPr>
      <t>_</t>
    </r>
    <r>
      <rPr>
        <sz val="11"/>
        <color theme="1"/>
        <rFont val="ＭＳ Ｐゴシック"/>
        <family val="3"/>
        <charset val="128"/>
        <scheme val="minor"/>
      </rPr>
      <t>機器</t>
    </r>
    <phoneticPr fontId="22"/>
  </si>
  <si>
    <t>追加</t>
    <rPh sb="0" eb="2">
      <t>ツイカ</t>
    </rPh>
    <phoneticPr fontId="22"/>
  </si>
  <si>
    <t>2台目_①使用機器：</t>
    <rPh sb="1" eb="3">
      <t>ダイメ</t>
    </rPh>
    <phoneticPr fontId="22"/>
  </si>
  <si>
    <r>
      <t>2台目_出来高計測_</t>
    </r>
    <r>
      <rPr>
        <sz val="11"/>
        <color theme="1"/>
        <rFont val="ＭＳ Ｐゴシック"/>
        <family val="3"/>
        <charset val="128"/>
        <scheme val="minor"/>
      </rPr>
      <t>機器</t>
    </r>
    <phoneticPr fontId="22"/>
  </si>
  <si>
    <t>ICT建機が効力を発揮する作業（法面整形、切土整形等）が連続的に発生する期間が少なく、ICTの調達コストに見合った時間短縮効果が得られないため。</t>
    <phoneticPr fontId="22"/>
  </si>
  <si>
    <t>期待していた以上の効果が得られた</t>
    <phoneticPr fontId="22"/>
  </si>
  <si>
    <t>社名</t>
    <phoneticPr fontId="22"/>
  </si>
  <si>
    <t>←プルダウンから選んでください</t>
    <rPh sb="8" eb="9">
      <t>エラ</t>
    </rPh>
    <phoneticPr fontId="12"/>
  </si>
  <si>
    <t>※１工種について１様式ご記入ください</t>
    <rPh sb="2" eb="4">
      <t>コウシュ</t>
    </rPh>
    <rPh sb="9" eb="11">
      <t>ヨウシキ</t>
    </rPh>
    <rPh sb="12" eb="14">
      <t>キニュウ</t>
    </rPh>
    <phoneticPr fontId="12"/>
  </si>
  <si>
    <t>活用した工種</t>
    <rPh sb="0" eb="2">
      <t>カツヨウ</t>
    </rPh>
    <rPh sb="4" eb="6">
      <t>コウシュ</t>
    </rPh>
    <phoneticPr fontId="12"/>
  </si>
  <si>
    <t>施行番号</t>
    <rPh sb="0" eb="2">
      <t>セコウ</t>
    </rPh>
    <rPh sb="2" eb="4">
      <t>バンゴウ</t>
    </rPh>
    <phoneticPr fontId="22"/>
  </si>
  <si>
    <t>業務名</t>
    <rPh sb="0" eb="3">
      <t>ギョウムメイ</t>
    </rPh>
    <phoneticPr fontId="12"/>
  </si>
  <si>
    <t>受注者情報</t>
    <rPh sb="0" eb="3">
      <t>ジュチュウシャ</t>
    </rPh>
    <phoneticPr fontId="12"/>
  </si>
  <si>
    <t>プルダウンリスト</t>
    <phoneticPr fontId="12"/>
  </si>
  <si>
    <t>業務種別</t>
    <rPh sb="0" eb="2">
      <t>ギョウム</t>
    </rPh>
    <rPh sb="2" eb="4">
      <t>シュベツ</t>
    </rPh>
    <phoneticPr fontId="12"/>
  </si>
  <si>
    <t>業務種別</t>
    <rPh sb="0" eb="2">
      <t>ギョウム</t>
    </rPh>
    <rPh sb="2" eb="4">
      <t>シュベツ</t>
    </rPh>
    <phoneticPr fontId="12"/>
  </si>
  <si>
    <t>測量業務</t>
    <rPh sb="0" eb="2">
      <t>ソクリョウ</t>
    </rPh>
    <rPh sb="2" eb="4">
      <t>ギョウム</t>
    </rPh>
    <phoneticPr fontId="12"/>
  </si>
  <si>
    <t>地質・土質調査業務</t>
    <phoneticPr fontId="12"/>
  </si>
  <si>
    <t>河川（河川構造物設計等）</t>
    <phoneticPr fontId="12"/>
  </si>
  <si>
    <t>砂防および地すべり対策</t>
    <phoneticPr fontId="12"/>
  </si>
  <si>
    <t>ダム本体設計、ダム付帯施設設計</t>
    <phoneticPr fontId="12"/>
  </si>
  <si>
    <t>道路設計</t>
  </si>
  <si>
    <t>橋梁設計</t>
    <phoneticPr fontId="12"/>
  </si>
  <si>
    <t>トンネル設計</t>
    <phoneticPr fontId="12"/>
  </si>
  <si>
    <t>地下構造物設計</t>
    <phoneticPr fontId="12"/>
  </si>
  <si>
    <t>地質・土質</t>
    <phoneticPr fontId="12"/>
  </si>
  <si>
    <t>河川護岸</t>
    <rPh sb="0" eb="2">
      <t>カセン</t>
    </rPh>
    <rPh sb="2" eb="4">
      <t>ゴガン</t>
    </rPh>
    <phoneticPr fontId="12"/>
  </si>
  <si>
    <t>樋門・樋管</t>
    <rPh sb="0" eb="1">
      <t>ヒ</t>
    </rPh>
    <rPh sb="1" eb="2">
      <t>モン</t>
    </rPh>
    <rPh sb="3" eb="5">
      <t>ヒカン</t>
    </rPh>
    <phoneticPr fontId="12"/>
  </si>
  <si>
    <t>砂防堰堤</t>
    <rPh sb="0" eb="2">
      <t>サボウ</t>
    </rPh>
    <rPh sb="2" eb="4">
      <t>エンテイ</t>
    </rPh>
    <phoneticPr fontId="12"/>
  </si>
  <si>
    <t>←直接入力してください</t>
    <rPh sb="1" eb="3">
      <t>チョクセツ</t>
    </rPh>
    <rPh sb="3" eb="5">
      <t>ニュウリョク</t>
    </rPh>
    <phoneticPr fontId="12"/>
  </si>
  <si>
    <t>a) 設計選択肢の調査（配置計画案の比較等）</t>
    <phoneticPr fontId="12"/>
  </si>
  <si>
    <t>b) リスクに関するシミュレーション（地質、騒音、浸水等）</t>
    <phoneticPr fontId="12"/>
  </si>
  <si>
    <t>c) 対外説明（関係者協議、住民説明、広報等）</t>
    <phoneticPr fontId="12"/>
  </si>
  <si>
    <t>d) 概算工事費の算出</t>
    <phoneticPr fontId="12"/>
  </si>
  <si>
    <t>e) ４Dモデル（３次元モデルに時間情報を付与したモデル）による施工計画等の確認</t>
    <phoneticPr fontId="12"/>
  </si>
  <si>
    <t>f) 複数業務・工事を統合した工程把握及び情報共有</t>
    <phoneticPr fontId="12"/>
  </si>
  <si>
    <t>g) その他【業務特性に応じた項目を設定】</t>
    <phoneticPr fontId="12"/>
  </si>
  <si>
    <t>（３）BIM/CIM業務の内容について（業務中の課題の調査）</t>
    <rPh sb="10" eb="12">
      <t>ギョウム</t>
    </rPh>
    <rPh sb="13" eb="15">
      <t>ナイヨウ</t>
    </rPh>
    <rPh sb="20" eb="22">
      <t>ギョウム</t>
    </rPh>
    <rPh sb="22" eb="23">
      <t>チュウ</t>
    </rPh>
    <rPh sb="24" eb="26">
      <t>カダイ</t>
    </rPh>
    <rPh sb="27" eb="29">
      <t>チョウサ</t>
    </rPh>
    <phoneticPr fontId="12"/>
  </si>
  <si>
    <t>（４）BIM/CIM業務の費用について（業務費用の調査）</t>
    <rPh sb="10" eb="12">
      <t>ギョウム</t>
    </rPh>
    <rPh sb="13" eb="15">
      <t>ヒヨウ</t>
    </rPh>
    <rPh sb="20" eb="22">
      <t>ギョウム</t>
    </rPh>
    <rPh sb="22" eb="24">
      <t>ヒヨウ</t>
    </rPh>
    <rPh sb="25" eb="27">
      <t>チョウサ</t>
    </rPh>
    <phoneticPr fontId="12"/>
  </si>
  <si>
    <t>（６）発注者の対応について（発注者側の課題の調査）</t>
    <rPh sb="3" eb="6">
      <t>ハッチュウシャ</t>
    </rPh>
    <rPh sb="7" eb="9">
      <t>タイオウ</t>
    </rPh>
    <rPh sb="14" eb="17">
      <t>ハッチュウシャ</t>
    </rPh>
    <rPh sb="17" eb="18">
      <t>ガワ</t>
    </rPh>
    <rPh sb="19" eb="21">
      <t>カダイ</t>
    </rPh>
    <rPh sb="22" eb="24">
      <t>チョウサ</t>
    </rPh>
    <phoneticPr fontId="12"/>
  </si>
  <si>
    <t>（７）その他</t>
    <rPh sb="5" eb="6">
      <t>タ</t>
    </rPh>
    <phoneticPr fontId="12"/>
  </si>
  <si>
    <t>2-1）実施体制（外注の活用）について</t>
    <rPh sb="4" eb="6">
      <t>ジッシ</t>
    </rPh>
    <rPh sb="6" eb="8">
      <t>タイセイ</t>
    </rPh>
    <rPh sb="9" eb="11">
      <t>ガイチュウ</t>
    </rPh>
    <rPh sb="12" eb="14">
      <t>カツヨウ</t>
    </rPh>
    <phoneticPr fontId="12"/>
  </si>
  <si>
    <t>最終契約額</t>
    <rPh sb="0" eb="2">
      <t>サイシュウ</t>
    </rPh>
    <rPh sb="2" eb="4">
      <t>ケイヤク</t>
    </rPh>
    <rPh sb="4" eb="5">
      <t>ガク</t>
    </rPh>
    <phoneticPr fontId="12"/>
  </si>
  <si>
    <t>BIM/CIMに要した費用</t>
    <rPh sb="8" eb="9">
      <t>ヨウ</t>
    </rPh>
    <rPh sb="11" eb="13">
      <t>ヒヨウ</t>
    </rPh>
    <phoneticPr fontId="12"/>
  </si>
  <si>
    <t>発注事務所</t>
    <rPh sb="0" eb="2">
      <t>ハッチュウ</t>
    </rPh>
    <rPh sb="2" eb="4">
      <t>ジム</t>
    </rPh>
    <rPh sb="4" eb="5">
      <t>ショ</t>
    </rPh>
    <phoneticPr fontId="12"/>
  </si>
  <si>
    <t>●●建設事務所</t>
    <rPh sb="2" eb="4">
      <t>ケンセツ</t>
    </rPh>
    <rPh sb="4" eb="6">
      <t>ジム</t>
    </rPh>
    <rPh sb="6" eb="7">
      <t>ショ</t>
    </rPh>
    <phoneticPr fontId="12"/>
  </si>
  <si>
    <t>主要地方道●●線　道路改良詳細設計業務委託</t>
    <rPh sb="0" eb="2">
      <t>シュヨウ</t>
    </rPh>
    <rPh sb="2" eb="4">
      <t>チホウ</t>
    </rPh>
    <rPh sb="4" eb="5">
      <t>ドウ</t>
    </rPh>
    <rPh sb="7" eb="8">
      <t>セン</t>
    </rPh>
    <rPh sb="9" eb="11">
      <t>ドウロ</t>
    </rPh>
    <rPh sb="11" eb="13">
      <t>カイリョウ</t>
    </rPh>
    <rPh sb="13" eb="15">
      <t>ショウサイ</t>
    </rPh>
    <rPh sb="15" eb="17">
      <t>セッケイ</t>
    </rPh>
    <rPh sb="17" eb="19">
      <t>ギョウム</t>
    </rPh>
    <rPh sb="19" eb="21">
      <t>イタク</t>
    </rPh>
    <phoneticPr fontId="12"/>
  </si>
  <si>
    <t>円</t>
    <rPh sb="0" eb="1">
      <t>エン</t>
    </rPh>
    <phoneticPr fontId="12"/>
  </si>
  <si>
    <t>対象構造物</t>
    <rPh sb="0" eb="2">
      <t>タイショウ</t>
    </rPh>
    <rPh sb="2" eb="5">
      <t>コウゾウブツ</t>
    </rPh>
    <phoneticPr fontId="12"/>
  </si>
  <si>
    <t>←プルダウンから選択してください（「g) その他」は手入力）</t>
    <rPh sb="8" eb="10">
      <t>センタク</t>
    </rPh>
    <rPh sb="23" eb="24">
      <t>タ</t>
    </rPh>
    <rPh sb="26" eb="27">
      <t>テ</t>
    </rPh>
    <rPh sb="27" eb="29">
      <t>ニュウリョク</t>
    </rPh>
    <phoneticPr fontId="12"/>
  </si>
  <si>
    <t>擁壁</t>
    <rPh sb="0" eb="2">
      <t>ヨウヘキ</t>
    </rPh>
    <phoneticPr fontId="12"/>
  </si>
  <si>
    <t>c) 対外説明（関係者協議、住民説明、広報等）</t>
  </si>
  <si>
    <t>e) ４Dモデル（３次元モデルに時間情報を付与したモデル）による施工計画等の確認</t>
  </si>
  <si>
    <t>鉄筋干渉</t>
    <rPh sb="0" eb="2">
      <t>テッキン</t>
    </rPh>
    <rPh sb="2" eb="4">
      <t>カンショウ</t>
    </rPh>
    <phoneticPr fontId="12"/>
  </si>
  <si>
    <t>三重　太郎</t>
    <rPh sb="0" eb="2">
      <t>ミエ</t>
    </rPh>
    <rPh sb="3" eb="5">
      <t>タロウ</t>
    </rPh>
    <phoneticPr fontId="12"/>
  </si>
  <si>
    <t>課長</t>
    <rPh sb="0" eb="1">
      <t>カ</t>
    </rPh>
    <rPh sb="1" eb="2">
      <t>チョウ</t>
    </rPh>
    <phoneticPr fontId="12"/>
  </si>
  <si>
    <t>●●●-●●-●●●●</t>
    <phoneticPr fontId="12"/>
  </si>
  <si>
    <t>●●●＠●●.●●.●●</t>
    <phoneticPr fontId="12"/>
  </si>
  <si>
    <t>（１）基本情報</t>
    <phoneticPr fontId="12"/>
  </si>
  <si>
    <t>実施体制（外注の活用）について</t>
    <phoneticPr fontId="12"/>
  </si>
  <si>
    <t>現時点で受注が困難なＢＩＭ／ＣＩＭ工種について</t>
    <phoneticPr fontId="12"/>
  </si>
  <si>
    <t>使用ソフトウェアについて</t>
    <phoneticPr fontId="12"/>
  </si>
  <si>
    <t>←直接入力してください。</t>
    <rPh sb="1" eb="3">
      <t>チョクセツ</t>
    </rPh>
    <rPh sb="3" eb="5">
      <t>ニュウリョク</t>
    </rPh>
    <phoneticPr fontId="12"/>
  </si>
  <si>
    <t>2-3）BIM/CIMモデル作成にあたり使用しているソフトウェアについて教えてください</t>
    <rPh sb="14" eb="16">
      <t>サクセイ</t>
    </rPh>
    <rPh sb="20" eb="22">
      <t>シヨウ</t>
    </rPh>
    <rPh sb="36" eb="37">
      <t>オシ</t>
    </rPh>
    <phoneticPr fontId="12"/>
  </si>
  <si>
    <t>自社</t>
    <rPh sb="0" eb="2">
      <t>ジシャ</t>
    </rPh>
    <phoneticPr fontId="12"/>
  </si>
  <si>
    <t>外注（一部または外注）</t>
    <rPh sb="0" eb="2">
      <t>ガイチュウ</t>
    </rPh>
    <rPh sb="3" eb="5">
      <t>イチブ</t>
    </rPh>
    <rPh sb="8" eb="10">
      <t>ガイチュウ</t>
    </rPh>
    <phoneticPr fontId="12"/>
  </si>
  <si>
    <t>（３）BIM/CIM業務の内容について（業務中の課題の調査）</t>
    <phoneticPr fontId="12"/>
  </si>
  <si>
    <t>国土地理院データ</t>
    <rPh sb="0" eb="2">
      <t>コクド</t>
    </rPh>
    <rPh sb="2" eb="4">
      <t>チリ</t>
    </rPh>
    <rPh sb="4" eb="5">
      <t>イン</t>
    </rPh>
    <phoneticPr fontId="12"/>
  </si>
  <si>
    <t>その他</t>
    <rPh sb="2" eb="3">
      <t>タ</t>
    </rPh>
    <phoneticPr fontId="12"/>
  </si>
  <si>
    <t>←プルダウンから選んでください
（その他の場合は直接入力してください）</t>
    <rPh sb="8" eb="9">
      <t>エラ</t>
    </rPh>
    <rPh sb="19" eb="20">
      <t>タ</t>
    </rPh>
    <rPh sb="21" eb="23">
      <t>バアイ</t>
    </rPh>
    <rPh sb="24" eb="26">
      <t>チョクセツ</t>
    </rPh>
    <rPh sb="26" eb="28">
      <t>ニュウリョク</t>
    </rPh>
    <phoneticPr fontId="12"/>
  </si>
  <si>
    <t>3-2）モデル詳細度について</t>
    <phoneticPr fontId="12"/>
  </si>
  <si>
    <t>（４）BIM/CIM業務の費用について（業務費用の調査）</t>
    <phoneticPr fontId="12"/>
  </si>
  <si>
    <t>適切であった</t>
    <rPh sb="0" eb="2">
      <t>テキセツ</t>
    </rPh>
    <phoneticPr fontId="12"/>
  </si>
  <si>
    <t>概ね適切であった</t>
    <rPh sb="0" eb="1">
      <t>オオム</t>
    </rPh>
    <rPh sb="2" eb="4">
      <t>テキセツ</t>
    </rPh>
    <phoneticPr fontId="12"/>
  </si>
  <si>
    <t>あまり適切でなかった</t>
    <rPh sb="3" eb="5">
      <t>テキセツ</t>
    </rPh>
    <phoneticPr fontId="12"/>
  </si>
  <si>
    <t>適切でなかった</t>
    <rPh sb="0" eb="2">
      <t>テキセツ</t>
    </rPh>
    <phoneticPr fontId="12"/>
  </si>
  <si>
    <t>4-1）ＢＩＭ／ＣＩＭに係る委託費は適切であったか</t>
    <rPh sb="18" eb="20">
      <t>テキセツ</t>
    </rPh>
    <phoneticPr fontId="12"/>
  </si>
  <si>
    <t>6-2）発注者のＢＩＭ／ＣＩＭの理解度はどうだったか</t>
    <rPh sb="4" eb="7">
      <t>ハッチュウシャ</t>
    </rPh>
    <rPh sb="16" eb="19">
      <t>リカイド</t>
    </rPh>
    <phoneticPr fontId="12"/>
  </si>
  <si>
    <t>6-2）発注者のＢＩＭ／ＣＩＭの理解度はどうだったか</t>
    <phoneticPr fontId="12"/>
  </si>
  <si>
    <t>（５）BIM/CIM業務の効果について（ＢＩＭ／ＣＩＭ効果の調査）</t>
    <phoneticPr fontId="12"/>
  </si>
  <si>
    <r>
      <t>3-2）モデル詳細度について
　</t>
    </r>
    <r>
      <rPr>
        <sz val="9"/>
        <rFont val="ＭＳ Ｐゴシック"/>
        <family val="3"/>
        <charset val="128"/>
        <scheme val="minor"/>
      </rPr>
      <t>　（モデル事に詳細度が違う場合は直接入力してください。）</t>
    </r>
    <rPh sb="7" eb="10">
      <t>ショウサイド</t>
    </rPh>
    <rPh sb="21" eb="22">
      <t>ゴト</t>
    </rPh>
    <rPh sb="23" eb="25">
      <t>ショウサイ</t>
    </rPh>
    <rPh sb="25" eb="26">
      <t>ド</t>
    </rPh>
    <rPh sb="27" eb="28">
      <t>チガ</t>
    </rPh>
    <rPh sb="29" eb="31">
      <t>バアイ</t>
    </rPh>
    <rPh sb="32" eb="34">
      <t>チョクセツ</t>
    </rPh>
    <rPh sb="34" eb="35">
      <t>ハイ</t>
    </rPh>
    <rPh sb="35" eb="36">
      <t>リョク</t>
    </rPh>
    <phoneticPr fontId="12"/>
  </si>
  <si>
    <t>構造物モデル：●●●（●●㈱）</t>
    <rPh sb="0" eb="3">
      <t>コウゾウブツ</t>
    </rPh>
    <phoneticPr fontId="12"/>
  </si>
  <si>
    <t>・３D点群測量データがなかったため　　・発注者から３D点群測量データを貸与された
・受発注者協議において本業務でUAV測量を実施することを提案し採用された</t>
    <rPh sb="3" eb="5">
      <t>テングン</t>
    </rPh>
    <rPh sb="5" eb="7">
      <t>ソクリョウ</t>
    </rPh>
    <rPh sb="20" eb="23">
      <t>ハッチュウシャ</t>
    </rPh>
    <rPh sb="27" eb="29">
      <t>テングン</t>
    </rPh>
    <rPh sb="29" eb="31">
      <t>ソクリョウ</t>
    </rPh>
    <rPh sb="35" eb="37">
      <t>タイヨ</t>
    </rPh>
    <rPh sb="42" eb="45">
      <t>ジュハッチュウ</t>
    </rPh>
    <rPh sb="45" eb="46">
      <t>シャ</t>
    </rPh>
    <rPh sb="46" eb="48">
      <t>キョウギ</t>
    </rPh>
    <rPh sb="52" eb="53">
      <t>ホン</t>
    </rPh>
    <rPh sb="53" eb="55">
      <t>ギョウム</t>
    </rPh>
    <rPh sb="59" eb="61">
      <t>ソクリョウ</t>
    </rPh>
    <rPh sb="62" eb="64">
      <t>ジッシ</t>
    </rPh>
    <rPh sb="69" eb="71">
      <t>テイアン</t>
    </rPh>
    <rPh sb="72" eb="74">
      <t>サイヨウ</t>
    </rPh>
    <phoneticPr fontId="12"/>
  </si>
  <si>
    <t>・見積に基づき変更したことから
・見積に対して、実際の業務量と相違があったことから</t>
    <rPh sb="1" eb="3">
      <t>ミツモリ</t>
    </rPh>
    <rPh sb="4" eb="5">
      <t>モト</t>
    </rPh>
    <rPh sb="7" eb="9">
      <t>ヘンコウ</t>
    </rPh>
    <rPh sb="17" eb="19">
      <t>ミツモリ</t>
    </rPh>
    <rPh sb="20" eb="21">
      <t>タイ</t>
    </rPh>
    <rPh sb="24" eb="26">
      <t>ジッサイ</t>
    </rPh>
    <rPh sb="27" eb="29">
      <t>ギョウム</t>
    </rPh>
    <rPh sb="29" eb="30">
      <t>リョウ</t>
    </rPh>
    <rPh sb="31" eb="33">
      <t>ソウイ</t>
    </rPh>
    <phoneticPr fontId="12"/>
  </si>
  <si>
    <t xml:space="preserve">・●●●のため技術者の確保が難しいことが課題である。
・発注される業務数が少ないため、計画的な●●ができない。
・●●の要領・基準がないことから、●●を決定するため、発注者との協議に時間を要したことが課題である。
</t>
    <rPh sb="7" eb="10">
      <t>ギジュツシャ</t>
    </rPh>
    <rPh sb="11" eb="13">
      <t>カクホ</t>
    </rPh>
    <rPh sb="14" eb="15">
      <t>ムズカ</t>
    </rPh>
    <rPh sb="20" eb="22">
      <t>カダイ</t>
    </rPh>
    <rPh sb="28" eb="30">
      <t>ハッチュウ</t>
    </rPh>
    <rPh sb="33" eb="35">
      <t>ギョウム</t>
    </rPh>
    <rPh sb="35" eb="36">
      <t>スウ</t>
    </rPh>
    <rPh sb="37" eb="38">
      <t>スク</t>
    </rPh>
    <rPh sb="43" eb="46">
      <t>ケイカクテキ</t>
    </rPh>
    <rPh sb="60" eb="62">
      <t>ヨウリョウ</t>
    </rPh>
    <rPh sb="63" eb="65">
      <t>キジュン</t>
    </rPh>
    <rPh sb="76" eb="78">
      <t>ケッテイ</t>
    </rPh>
    <rPh sb="83" eb="86">
      <t>ハッチュウシャ</t>
    </rPh>
    <rPh sb="88" eb="90">
      <t>キョウギ</t>
    </rPh>
    <rPh sb="91" eb="93">
      <t>ジカン</t>
    </rPh>
    <rPh sb="94" eb="95">
      <t>ヨウ</t>
    </rPh>
    <rPh sb="100" eb="102">
      <t>カダイ</t>
    </rPh>
    <phoneticPr fontId="12"/>
  </si>
  <si>
    <t>（２）BIM/CIM実施体制について（受注者の実施体制の調査）</t>
    <rPh sb="10" eb="12">
      <t>ジッシ</t>
    </rPh>
    <rPh sb="12" eb="14">
      <t>タイセイ</t>
    </rPh>
    <rPh sb="19" eb="22">
      <t>ジュチュウシャ</t>
    </rPh>
    <rPh sb="23" eb="25">
      <t>ジッシ</t>
    </rPh>
    <rPh sb="25" eb="27">
      <t>タイセイ</t>
    </rPh>
    <rPh sb="28" eb="30">
      <t>チョウサ</t>
    </rPh>
    <phoneticPr fontId="12"/>
  </si>
  <si>
    <t>(直接人件費のみ）</t>
    <rPh sb="1" eb="3">
      <t>チョクセツ</t>
    </rPh>
    <rPh sb="3" eb="6">
      <t>ジンケンヒ</t>
    </rPh>
    <phoneticPr fontId="12"/>
  </si>
  <si>
    <t>検討項目(リクワイヤメント）②</t>
    <rPh sb="0" eb="2">
      <t>ケントウ</t>
    </rPh>
    <rPh sb="2" eb="4">
      <t>コウモク</t>
    </rPh>
    <phoneticPr fontId="12"/>
  </si>
  <si>
    <t>検討項目(リクワイヤメント）③</t>
    <rPh sb="0" eb="2">
      <t>ケントウ</t>
    </rPh>
    <rPh sb="2" eb="4">
      <t>コウモク</t>
    </rPh>
    <phoneticPr fontId="12"/>
  </si>
  <si>
    <t>検討項目（リクワイヤメント）①</t>
    <rPh sb="0" eb="2">
      <t>ケントウ</t>
    </rPh>
    <rPh sb="2" eb="4">
      <t>コウモク</t>
    </rPh>
    <phoneticPr fontId="12"/>
  </si>
  <si>
    <t>←プルダウンから選択してください（「g) その他」は手入力）（リクワイヤメントが複数ある場合入力）</t>
    <rPh sb="8" eb="10">
      <t>センタク</t>
    </rPh>
    <rPh sb="23" eb="24">
      <t>タ</t>
    </rPh>
    <rPh sb="26" eb="27">
      <t>テ</t>
    </rPh>
    <rPh sb="27" eb="29">
      <t>ニュウリョク</t>
    </rPh>
    <rPh sb="40" eb="42">
      <t>フクスウ</t>
    </rPh>
    <rPh sb="44" eb="46">
      <t>バアイ</t>
    </rPh>
    <rPh sb="46" eb="48">
      <t>ニュウリョク</t>
    </rPh>
    <phoneticPr fontId="12"/>
  </si>
  <si>
    <t>2-2）現時点で受注が困難なＢＩＭ／ＣＩＭ対象業務について、該当があれば教えてください。</t>
    <rPh sb="4" eb="7">
      <t>ゲンジテン</t>
    </rPh>
    <rPh sb="8" eb="10">
      <t>ジュチュウ</t>
    </rPh>
    <rPh sb="11" eb="13">
      <t>コンナン</t>
    </rPh>
    <rPh sb="21" eb="23">
      <t>タイショウ</t>
    </rPh>
    <rPh sb="23" eb="25">
      <t>ギョウム</t>
    </rPh>
    <rPh sb="30" eb="32">
      <t>ガイトウ</t>
    </rPh>
    <rPh sb="36" eb="37">
      <t>オシ</t>
    </rPh>
    <phoneticPr fontId="12"/>
  </si>
  <si>
    <t>３次元測量データ（発注者から貸与）</t>
    <rPh sb="1" eb="3">
      <t>ジゲン</t>
    </rPh>
    <rPh sb="3" eb="5">
      <t>ソクリョウ</t>
    </rPh>
    <rPh sb="9" eb="12">
      <t>ハッチュウシャ</t>
    </rPh>
    <rPh sb="14" eb="16">
      <t>タイヨ</t>
    </rPh>
    <phoneticPr fontId="12"/>
  </si>
  <si>
    <t>３次元測量データ（本業務で３次元測量を実施）</t>
    <rPh sb="9" eb="10">
      <t>ホン</t>
    </rPh>
    <rPh sb="10" eb="12">
      <t>ギョウム</t>
    </rPh>
    <rPh sb="14" eb="16">
      <t>ジゲン</t>
    </rPh>
    <rPh sb="16" eb="18">
      <t>ソクリョウ</t>
    </rPh>
    <rPh sb="19" eb="21">
      <t>ジッシ</t>
    </rPh>
    <phoneticPr fontId="12"/>
  </si>
  <si>
    <t>２次元測量データ</t>
    <rPh sb="1" eb="3">
      <t>ジゲン</t>
    </rPh>
    <rPh sb="3" eb="5">
      <t>ソクリョウ</t>
    </rPh>
    <phoneticPr fontId="12"/>
  </si>
  <si>
    <t>3-1）今回の業務において使用した地形データの種類について</t>
    <rPh sb="13" eb="15">
      <t>シヨウ</t>
    </rPh>
    <rPh sb="17" eb="19">
      <t>チケイ</t>
    </rPh>
    <rPh sb="23" eb="25">
      <t>シュルイ</t>
    </rPh>
    <phoneticPr fontId="12"/>
  </si>
  <si>
    <t>3-1）今回の業務において使用した地形データの種類について</t>
    <rPh sb="4" eb="6">
      <t>コンカイ</t>
    </rPh>
    <rPh sb="7" eb="9">
      <t>ギョウム</t>
    </rPh>
    <rPh sb="13" eb="15">
      <t>シヨウ</t>
    </rPh>
    <rPh sb="17" eb="19">
      <t>チケイ</t>
    </rPh>
    <rPh sb="23" eb="25">
      <t>シュルイ</t>
    </rPh>
    <phoneticPr fontId="12"/>
  </si>
  <si>
    <t>検討項目（リクワイヤメント）②</t>
    <rPh sb="0" eb="2">
      <t>ケントウ</t>
    </rPh>
    <rPh sb="2" eb="4">
      <t>コウモク</t>
    </rPh>
    <phoneticPr fontId="12"/>
  </si>
  <si>
    <t>検討項目（リクワイヤメント）③</t>
    <rPh sb="0" eb="2">
      <t>ケントウ</t>
    </rPh>
    <rPh sb="2" eb="4">
      <t>コウモク</t>
    </rPh>
    <phoneticPr fontId="12"/>
  </si>
  <si>
    <t>　　・上記を選択した理由</t>
    <rPh sb="3" eb="5">
      <t>ジョウキ</t>
    </rPh>
    <rPh sb="6" eb="8">
      <t>センタク</t>
    </rPh>
    <rPh sb="10" eb="12">
      <t>リユウ</t>
    </rPh>
    <phoneticPr fontId="12"/>
  </si>
  <si>
    <t>3-3）業務中に生じた問題点・課題</t>
    <rPh sb="4" eb="7">
      <t>ギョウムチュウ</t>
    </rPh>
    <rPh sb="8" eb="9">
      <t>ショウ</t>
    </rPh>
    <rPh sb="11" eb="13">
      <t>モンダイ</t>
    </rPh>
    <rPh sb="13" eb="14">
      <t>テン</t>
    </rPh>
    <rPh sb="15" eb="17">
      <t>カダイ</t>
    </rPh>
    <phoneticPr fontId="12"/>
  </si>
  <si>
    <t>　上記を選択した理由</t>
    <rPh sb="1" eb="3">
      <t>ジョウキ</t>
    </rPh>
    <rPh sb="4" eb="6">
      <t>センタク</t>
    </rPh>
    <rPh sb="8" eb="10">
      <t>リユウ</t>
    </rPh>
    <phoneticPr fontId="12"/>
  </si>
  <si>
    <t>県土整備部におけるＢＩＭ／ＣＩＭ活用業務試行要領に追加・修正してほしい事項はありますか。</t>
    <rPh sb="0" eb="2">
      <t>ケンド</t>
    </rPh>
    <rPh sb="2" eb="4">
      <t>セイビ</t>
    </rPh>
    <rPh sb="4" eb="5">
      <t>ブ</t>
    </rPh>
    <rPh sb="16" eb="18">
      <t>カツヨウ</t>
    </rPh>
    <rPh sb="18" eb="20">
      <t>ギョウム</t>
    </rPh>
    <rPh sb="20" eb="22">
      <t>シコウ</t>
    </rPh>
    <rPh sb="22" eb="24">
      <t>ヨウリョウ</t>
    </rPh>
    <rPh sb="25" eb="27">
      <t>ツイカ</t>
    </rPh>
    <rPh sb="28" eb="30">
      <t>シュウセイ</t>
    </rPh>
    <rPh sb="35" eb="37">
      <t>ジコウ</t>
    </rPh>
    <phoneticPr fontId="4"/>
  </si>
  <si>
    <t>その他ＢＩＭ／ＣＩＭ導入拡大に向けた課題についてご意見をお聞かせください。</t>
    <rPh sb="2" eb="3">
      <t>ホカ</t>
    </rPh>
    <rPh sb="10" eb="12">
      <t>ドウニュウ</t>
    </rPh>
    <rPh sb="12" eb="14">
      <t>カクダイ</t>
    </rPh>
    <rPh sb="15" eb="16">
      <t>ム</t>
    </rPh>
    <rPh sb="18" eb="20">
      <t>カダイ</t>
    </rPh>
    <rPh sb="25" eb="27">
      <t>イケン</t>
    </rPh>
    <rPh sb="29" eb="30">
      <t>キ</t>
    </rPh>
    <phoneticPr fontId="12"/>
  </si>
  <si>
    <t>その他ＢＩＭ／ＣＩＭ活用業務についてご意見をお聞かせください。</t>
    <rPh sb="2" eb="3">
      <t>ホカ</t>
    </rPh>
    <rPh sb="10" eb="12">
      <t>カツヨウ</t>
    </rPh>
    <rPh sb="12" eb="14">
      <t>ギョウム</t>
    </rPh>
    <rPh sb="19" eb="21">
      <t>イケン</t>
    </rPh>
    <rPh sb="23" eb="24">
      <t>キ</t>
    </rPh>
    <phoneticPr fontId="12"/>
  </si>
  <si>
    <t xml:space="preserve">・特記仕様書に規定された詳細度であったため
・リクワイヤメントは地元説明であったため、施工中の交通形態などを表現する必要があったことから、発注者と協議を行い詳細度３００とした
</t>
    <rPh sb="1" eb="6">
      <t>トッキシヨウショ</t>
    </rPh>
    <rPh sb="7" eb="9">
      <t>キテイ</t>
    </rPh>
    <rPh sb="12" eb="15">
      <t>ショウサイド</t>
    </rPh>
    <rPh sb="32" eb="34">
      <t>ジモト</t>
    </rPh>
    <rPh sb="34" eb="36">
      <t>セツメイ</t>
    </rPh>
    <rPh sb="43" eb="46">
      <t>セコウチュウ</t>
    </rPh>
    <rPh sb="47" eb="49">
      <t>コウツウ</t>
    </rPh>
    <rPh sb="49" eb="51">
      <t>ケイタイ</t>
    </rPh>
    <rPh sb="54" eb="56">
      <t>ヒョウゲン</t>
    </rPh>
    <rPh sb="58" eb="60">
      <t>ヒツヨウ</t>
    </rPh>
    <rPh sb="69" eb="72">
      <t>ハッチュウシャ</t>
    </rPh>
    <rPh sb="73" eb="75">
      <t>キョウギ</t>
    </rPh>
    <rPh sb="76" eb="77">
      <t>オコナ</t>
    </rPh>
    <rPh sb="78" eb="80">
      <t>ショウサイ</t>
    </rPh>
    <rPh sb="80" eb="81">
      <t>ド</t>
    </rPh>
    <phoneticPr fontId="12"/>
  </si>
  <si>
    <t>・データ容量が重く、データのやり取りができなかった
・詳細度を２００として業務を進めたが、リクワイヤメントの効果を得ることが難しく急遽、協議を行い詳細度を変更した</t>
    <rPh sb="4" eb="6">
      <t>ヨウリョウ</t>
    </rPh>
    <rPh sb="7" eb="8">
      <t>オモ</t>
    </rPh>
    <rPh sb="16" eb="17">
      <t>ト</t>
    </rPh>
    <rPh sb="27" eb="30">
      <t>ショウサイド</t>
    </rPh>
    <rPh sb="37" eb="39">
      <t>ギョウム</t>
    </rPh>
    <rPh sb="40" eb="41">
      <t>スス</t>
    </rPh>
    <rPh sb="54" eb="56">
      <t>コウカ</t>
    </rPh>
    <rPh sb="57" eb="58">
      <t>エ</t>
    </rPh>
    <rPh sb="62" eb="63">
      <t>ムズカ</t>
    </rPh>
    <rPh sb="65" eb="67">
      <t>キュウキョ</t>
    </rPh>
    <rPh sb="68" eb="70">
      <t>キョウギ</t>
    </rPh>
    <rPh sb="71" eb="72">
      <t>オコナ</t>
    </rPh>
    <rPh sb="73" eb="76">
      <t>ショウサイド</t>
    </rPh>
    <rPh sb="77" eb="79">
      <t>ヘンコウ</t>
    </rPh>
    <phoneticPr fontId="12"/>
  </si>
  <si>
    <t>十分あった</t>
    <rPh sb="0" eb="2">
      <t>ジュウブン</t>
    </rPh>
    <phoneticPr fontId="12"/>
  </si>
  <si>
    <t>あまりなかった</t>
    <phoneticPr fontId="12"/>
  </si>
  <si>
    <t>なかった</t>
    <phoneticPr fontId="12"/>
  </si>
  <si>
    <t>概ねあった</t>
    <rPh sb="0" eb="1">
      <t>オオム</t>
    </rPh>
    <phoneticPr fontId="12"/>
  </si>
  <si>
    <t>6-3）工期は適切であったか</t>
    <rPh sb="4" eb="6">
      <t>コウキ</t>
    </rPh>
    <rPh sb="7" eb="9">
      <t>テキセツ</t>
    </rPh>
    <phoneticPr fontId="12"/>
  </si>
  <si>
    <t>6-1）実施計画書の協議は適切になされたか</t>
    <rPh sb="4" eb="6">
      <t>ジッシ</t>
    </rPh>
    <rPh sb="6" eb="9">
      <t>ケイカクショ</t>
    </rPh>
    <rPh sb="10" eb="12">
      <t>キョウギ</t>
    </rPh>
    <rPh sb="13" eb="15">
      <t>テキセツ</t>
    </rPh>
    <phoneticPr fontId="12"/>
  </si>
  <si>
    <t>発注形式</t>
    <rPh sb="2" eb="4">
      <t>ケイシキ</t>
    </rPh>
    <phoneticPr fontId="12"/>
  </si>
  <si>
    <t>●●コンサルタント㈱　三重営業所</t>
    <phoneticPr fontId="12"/>
  </si>
  <si>
    <t>三重県津市</t>
    <rPh sb="0" eb="3">
      <t>ミエケン</t>
    </rPh>
    <rPh sb="3" eb="5">
      <t>ツシ</t>
    </rPh>
    <phoneticPr fontId="12"/>
  </si>
  <si>
    <t>（２）BIM/CIM実施体制について（受注者の実施体制の調査）</t>
    <phoneticPr fontId="12"/>
  </si>
  <si>
    <t>（６）発注者の対応について（発注者側の課題の調査）</t>
    <phoneticPr fontId="12"/>
  </si>
  <si>
    <t>6-1）実施計画書の協議は適切になされたか</t>
    <phoneticPr fontId="12"/>
  </si>
  <si>
    <t>6-3）工期は適切であったか</t>
    <phoneticPr fontId="12"/>
  </si>
  <si>
    <t>4-1）ＢＩＭ／ＣＩＭに係る委託費は適切であったか</t>
    <phoneticPr fontId="12"/>
  </si>
  <si>
    <t>・CIMモデルの活用により、設計照査が通常の２次元図面と比べ内業が１５日から８日になるなど、作業日数が短縮された。
・本業務を通じて社内の人材育成に活用できた。</t>
    <rPh sb="59" eb="60">
      <t>ホン</t>
    </rPh>
    <rPh sb="60" eb="62">
      <t>ギョウム</t>
    </rPh>
    <rPh sb="63" eb="64">
      <t>ツウ</t>
    </rPh>
    <rPh sb="66" eb="68">
      <t>シャナイ</t>
    </rPh>
    <rPh sb="69" eb="71">
      <t>ジンザイ</t>
    </rPh>
    <rPh sb="71" eb="73">
      <t>イクセイ</t>
    </rPh>
    <rPh sb="74" eb="76">
      <t>カツヨウ</t>
    </rPh>
    <phoneticPr fontId="12"/>
  </si>
  <si>
    <t>5-2）３次元モデルを活用することによって、得られた効果を教えてください？</t>
    <rPh sb="5" eb="7">
      <t>ジゲン</t>
    </rPh>
    <rPh sb="11" eb="13">
      <t>カツヨウ</t>
    </rPh>
    <rPh sb="22" eb="23">
      <t>エ</t>
    </rPh>
    <rPh sb="26" eb="28">
      <t>コウカ</t>
    </rPh>
    <rPh sb="29" eb="30">
      <t>オシ</t>
    </rPh>
    <phoneticPr fontId="12"/>
  </si>
  <si>
    <t>5-1）検討項目(リクワイヤメント）に対して、想定された効果は得られたと思いますか。</t>
    <rPh sb="19" eb="20">
      <t>タイ</t>
    </rPh>
    <rPh sb="23" eb="25">
      <t>ソウテイ</t>
    </rPh>
    <rPh sb="28" eb="30">
      <t>コウカ</t>
    </rPh>
    <rPh sb="31" eb="32">
      <t>エ</t>
    </rPh>
    <rPh sb="36" eb="37">
      <t>オモ</t>
    </rPh>
    <phoneticPr fontId="12"/>
  </si>
  <si>
    <t>5-1）検討項目(リクワイヤメント）に対して、想定された効果は得られたと思いますか。</t>
    <phoneticPr fontId="12"/>
  </si>
  <si>
    <t>そう思う</t>
    <rPh sb="2" eb="3">
      <t>オモ</t>
    </rPh>
    <phoneticPr fontId="12"/>
  </si>
  <si>
    <t>あまり思わない</t>
    <rPh sb="3" eb="4">
      <t>オモ</t>
    </rPh>
    <phoneticPr fontId="12"/>
  </si>
  <si>
    <t>ややそう思う</t>
    <rPh sb="4" eb="5">
      <t>オモ</t>
    </rPh>
    <phoneticPr fontId="12"/>
  </si>
  <si>
    <t>思わない</t>
    <rPh sb="0" eb="1">
      <t>オモ</t>
    </rPh>
    <phoneticPr fontId="12"/>
  </si>
  <si>
    <t>上記を選択した理由</t>
    <phoneticPr fontId="12"/>
  </si>
  <si>
    <t>5-2）３次元モデルを活用することによって、その他得られた効果を具体的に教えてください？</t>
    <rPh sb="5" eb="7">
      <t>ジゲン</t>
    </rPh>
    <rPh sb="11" eb="13">
      <t>カツヨウ</t>
    </rPh>
    <rPh sb="24" eb="25">
      <t>タ</t>
    </rPh>
    <rPh sb="25" eb="26">
      <t>エ</t>
    </rPh>
    <rPh sb="29" eb="31">
      <t>コウカ</t>
    </rPh>
    <rPh sb="32" eb="35">
      <t>グタイテキ</t>
    </rPh>
    <rPh sb="36" eb="37">
      <t>オシ</t>
    </rPh>
    <phoneticPr fontId="12"/>
  </si>
  <si>
    <t xml:space="preserve">・鉄筋干渉を照査するため、BIM/CIMモデルを作成したがモデル化に時間を要したため
・施工計画検討を行ったが、3次元測量データがなかったため、詳細な検討ができなかった。
</t>
    <rPh sb="1" eb="3">
      <t>テッキン</t>
    </rPh>
    <rPh sb="3" eb="5">
      <t>カンショウ</t>
    </rPh>
    <rPh sb="6" eb="8">
      <t>ショウサ</t>
    </rPh>
    <rPh sb="24" eb="26">
      <t>サクセイ</t>
    </rPh>
    <rPh sb="32" eb="33">
      <t>カ</t>
    </rPh>
    <rPh sb="34" eb="36">
      <t>ジカン</t>
    </rPh>
    <rPh sb="37" eb="38">
      <t>ヨウ</t>
    </rPh>
    <rPh sb="44" eb="46">
      <t>セコウ</t>
    </rPh>
    <rPh sb="46" eb="48">
      <t>ケイカク</t>
    </rPh>
    <rPh sb="48" eb="50">
      <t>ケントウ</t>
    </rPh>
    <rPh sb="51" eb="52">
      <t>オコナ</t>
    </rPh>
    <rPh sb="57" eb="59">
      <t>ジゲン</t>
    </rPh>
    <rPh sb="59" eb="61">
      <t>ソクリョウ</t>
    </rPh>
    <rPh sb="72" eb="74">
      <t>ショウサイ</t>
    </rPh>
    <rPh sb="75" eb="77">
      <t>ケントウ</t>
    </rPh>
    <phoneticPr fontId="12"/>
  </si>
  <si>
    <t>砂防および地すべり対策</t>
    <rPh sb="0" eb="2">
      <t>サボウ</t>
    </rPh>
    <rPh sb="5" eb="6">
      <t>ジ</t>
    </rPh>
    <rPh sb="9" eb="11">
      <t>タイサク</t>
    </rPh>
    <phoneticPr fontId="12"/>
  </si>
  <si>
    <t>（５）BIM/CIM業務の有効性について（ＢＩＭ／ＣＩＭ効果の調査）</t>
    <rPh sb="10" eb="12">
      <t>ギョウム</t>
    </rPh>
    <rPh sb="13" eb="16">
      <t>ユウコウセイ</t>
    </rPh>
    <rPh sb="28" eb="30">
      <t>コウカ</t>
    </rPh>
    <rPh sb="31" eb="33">
      <t>チョウサ</t>
    </rPh>
    <phoneticPr fontId="12"/>
  </si>
  <si>
    <t>・●●の箇所の表現がわかりくにくいため、●●してほしい</t>
    <rPh sb="4" eb="6">
      <t>カショ</t>
    </rPh>
    <rPh sb="7" eb="9">
      <t>ヒョウゲン</t>
    </rPh>
    <phoneticPr fontId="12"/>
  </si>
  <si>
    <t>504-00000</t>
    <phoneticPr fontId="12"/>
  </si>
  <si>
    <r>
      <t xml:space="preserve">三重県県土整備部_BIM/CIM活用効果等に関する調査票
</t>
    </r>
    <r>
      <rPr>
        <b/>
        <sz val="16"/>
        <color theme="1"/>
        <rFont val="ＭＳ Ｐゴシック"/>
        <family val="3"/>
        <charset val="128"/>
        <scheme val="minor"/>
      </rPr>
      <t>（令和３年９月試行要領適用業務）</t>
    </r>
    <r>
      <rPr>
        <b/>
        <sz val="20"/>
        <color theme="1"/>
        <rFont val="ＭＳ Ｐゴシック"/>
        <family val="3"/>
        <charset val="128"/>
        <scheme val="minor"/>
      </rPr>
      <t xml:space="preserve">
</t>
    </r>
    <r>
      <rPr>
        <sz val="9"/>
        <color rgb="FFFF0000"/>
        <rFont val="ＭＳ Ｐゴシック"/>
        <family val="3"/>
        <charset val="128"/>
        <scheme val="minor"/>
      </rPr>
      <t>（記載内容について問い合わせ先：TEL　059-224-2918（三重県県土整備部技術管理課））</t>
    </r>
    <rPh sb="30" eb="32">
      <t>レイワ</t>
    </rPh>
    <rPh sb="33" eb="34">
      <t>ネン</t>
    </rPh>
    <rPh sb="35" eb="36">
      <t>ガツ</t>
    </rPh>
    <rPh sb="36" eb="38">
      <t>シコウ</t>
    </rPh>
    <rPh sb="38" eb="40">
      <t>ヨウリョウ</t>
    </rPh>
    <rPh sb="40" eb="42">
      <t>テキヨウ</t>
    </rPh>
    <rPh sb="42" eb="44">
      <t>ギョウム</t>
    </rPh>
    <rPh sb="60" eb="61">
      <t>サキ</t>
    </rPh>
    <rPh sb="79" eb="82">
      <t>ミエケン</t>
    </rPh>
    <rPh sb="82" eb="87">
      <t>ケンドセイビブ</t>
    </rPh>
    <rPh sb="87" eb="89">
      <t>ギジュツ</t>
    </rPh>
    <rPh sb="89" eb="91">
      <t>カンリ</t>
    </rPh>
    <rPh sb="91" eb="92">
      <t>カ</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</si>
</sst>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e\.m\.d;@"/>
  </numFmts>
  <fonts count="33" x14ac:knownFonts="1">
    <font>
      <sz val="11"/>
      <color theme="1"/>
      <name val="ＭＳ Ｐゴシック"/>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3"/>
      <charset val="128"/>
      <scheme val="minor"/>
    </font>
    <font>
      <b/>
      <sz val="20"/>
      <color theme="1"/>
      <name val="ＭＳ Ｐゴシック"/>
      <family val="3"/>
      <charset val="128"/>
      <scheme val="minor"/>
    </font>
    <font>
      <b/>
      <sz val="14"/>
      <color theme="0"/>
      <name val="ＭＳ Ｐゴシック"/>
      <family val="3"/>
      <charset val="128"/>
      <scheme val="minor"/>
    </font>
    <font>
      <sz val="11"/>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10.5"/>
      <name val="ＭＳ Ｐゴシック"/>
      <family val="3"/>
      <charset val="128"/>
      <scheme val="minor"/>
    </font>
    <font>
      <sz val="10.5"/>
      <color theme="1"/>
      <name val="ＭＳ 明朝"/>
      <family val="1"/>
      <charset val="128"/>
    </font>
    <font>
      <sz val="6"/>
      <name val="ＭＳ Ｐゴシック"/>
      <family val="3"/>
      <charset val="128"/>
      <scheme val="minor"/>
    </font>
    <font>
      <sz val="9"/>
      <name val="ＭＳ Ｐゴシック"/>
      <family val="3"/>
      <charset val="128"/>
      <scheme val="minor"/>
    </font>
    <font>
      <u/>
      <sz val="11"/>
      <color rgb="FF0000FF"/>
      <name val="ＭＳ Ｐゴシック"/>
      <family val="3"/>
      <charset val="128"/>
      <scheme val="minor"/>
    </font>
    <font>
      <sz val="11"/>
      <name val="ＭＳ Ｐゴシック"/>
      <family val="3"/>
      <charset val="128"/>
      <scheme val="minor"/>
    </font>
    <font>
      <sz val="10.5"/>
      <name val="ＭＳ 明朝"/>
      <family val="1"/>
      <charset val="128"/>
    </font>
    <font>
      <sz val="10.5"/>
      <name val="ＭＳ Ｐ明朝"/>
      <family val="1"/>
      <charset val="128"/>
    </font>
    <font>
      <sz val="10.5"/>
      <name val="Century"/>
      <family val="1"/>
    </font>
    <font>
      <sz val="11"/>
      <name val="ＭＳ 明朝"/>
      <family val="1"/>
      <charset val="128"/>
    </font>
    <font>
      <sz val="11"/>
      <color rgb="FFFF0000"/>
      <name val="ＭＳ Ｐゴシック"/>
      <family val="3"/>
      <charset val="128"/>
    </font>
    <font>
      <sz val="9"/>
      <color rgb="FF000000"/>
      <name val="Meiryo UI"/>
      <family val="3"/>
      <charset val="128"/>
    </font>
    <font>
      <sz val="6"/>
      <name val="ＭＳ Ｐゴシック"/>
      <family val="3"/>
      <charset val="128"/>
      <scheme val="minor"/>
    </font>
    <font>
      <sz val="11"/>
      <color theme="1"/>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sz val="11"/>
      <color theme="1"/>
      <name val="ＭＳ Ｐゴシック"/>
      <family val="2"/>
      <charset val="128"/>
    </font>
    <font>
      <sz val="10"/>
      <color theme="1"/>
      <name val="ＭＳ Ｐゴシック"/>
      <family val="3"/>
      <charset val="128"/>
      <scheme val="minor"/>
    </font>
    <font>
      <sz val="11"/>
      <color rgb="FFFF0000"/>
      <name val="ＭＳ Ｐゴシック"/>
      <family val="2"/>
      <charset val="128"/>
    </font>
    <font>
      <sz val="10"/>
      <color rgb="FFFF0000"/>
      <name val="ＭＳ Ｐゴシック"/>
      <family val="3"/>
      <charset val="128"/>
      <scheme val="minor"/>
    </font>
    <font>
      <u/>
      <sz val="11"/>
      <color rgb="FFFF0000"/>
      <name val="ＭＳ Ｐゴシック"/>
      <family val="3"/>
      <charset val="128"/>
      <scheme val="minor"/>
    </font>
    <font>
      <u/>
      <sz val="14"/>
      <color rgb="FF0000FF"/>
      <name val="ＭＳ Ｐゴシック"/>
      <family val="3"/>
      <charset val="128"/>
      <scheme val="minor"/>
    </font>
    <font>
      <b/>
      <sz val="16"/>
      <color theme="1"/>
      <name val="ＭＳ Ｐゴシック"/>
      <family val="3"/>
      <charset val="128"/>
      <scheme val="minor"/>
    </font>
  </fonts>
  <fills count="11">
    <fill>
      <patternFill patternType="none"/>
    </fill>
    <fill>
      <patternFill patternType="gray125"/>
    </fill>
    <fill>
      <patternFill patternType="solid">
        <fgColor theme="7" tint="0.79995117038483843"/>
        <bgColor indexed="64"/>
      </patternFill>
    </fill>
    <fill>
      <patternFill patternType="solid">
        <fgColor theme="0" tint="-0.14996795556505021"/>
        <bgColor indexed="64"/>
      </patternFill>
    </fill>
    <fill>
      <patternFill patternType="solid">
        <fgColor theme="9" tint="0.79995117038483843"/>
        <bgColor indexed="64"/>
      </patternFill>
    </fill>
    <fill>
      <patternFill patternType="solid">
        <fgColor theme="3"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F2CC"/>
        <bgColor indexed="64"/>
      </patternFill>
    </fill>
    <fill>
      <patternFill patternType="solid">
        <fgColor theme="0"/>
        <bgColor indexed="64"/>
      </patternFill>
    </fill>
    <fill>
      <patternFill patternType="solid">
        <fgColor theme="7"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rgb="FFFF0000"/>
      </bottom>
      <diagonal/>
    </border>
    <border>
      <left/>
      <right/>
      <top style="thin">
        <color auto="1"/>
      </top>
      <bottom style="thin">
        <color rgb="FFFF0000"/>
      </bottom>
      <diagonal/>
    </border>
    <border>
      <left/>
      <right/>
      <top style="thin">
        <color rgb="FFFF0000"/>
      </top>
      <bottom style="thin">
        <color auto="1"/>
      </bottom>
      <diagonal/>
    </border>
    <border>
      <left style="medium">
        <color indexed="64"/>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rgb="FFFF0000"/>
      </top>
      <bottom style="thin">
        <color auto="1"/>
      </bottom>
      <diagonal/>
    </border>
    <border>
      <left/>
      <right style="thin">
        <color indexed="64"/>
      </right>
      <top style="thin">
        <color rgb="FFFF0000"/>
      </top>
      <bottom style="thin">
        <color auto="1"/>
      </bottom>
      <diagonal/>
    </border>
    <border>
      <left style="thin">
        <color indexed="64"/>
      </left>
      <right style="thin">
        <color auto="1"/>
      </right>
      <top style="thin">
        <color rgb="FFFF0000"/>
      </top>
      <bottom/>
      <diagonal/>
    </border>
  </borders>
  <cellStyleXfs count="4">
    <xf numFmtId="0" fontId="0" fillId="0" borderId="0">
      <alignment vertical="center"/>
    </xf>
    <xf numFmtId="0" fontId="14" fillId="0" borderId="0" applyNumberFormat="0" applyFill="0" applyBorder="0" applyAlignment="0" applyProtection="0">
      <alignment vertical="center"/>
    </xf>
    <xf numFmtId="0" fontId="19" fillId="0" borderId="0">
      <alignment vertical="center"/>
    </xf>
    <xf numFmtId="38" fontId="25" fillId="0" borderId="0" applyFont="0" applyFill="0" applyBorder="0" applyAlignment="0" applyProtection="0">
      <alignment vertical="center"/>
    </xf>
  </cellStyleXfs>
  <cellXfs count="127">
    <xf numFmtId="0" fontId="0" fillId="0" borderId="0" xfId="0">
      <alignment vertical="center"/>
    </xf>
    <xf numFmtId="0" fontId="0" fillId="2" borderId="0" xfId="0" applyFill="1">
      <alignment vertical="center"/>
    </xf>
    <xf numFmtId="0" fontId="0" fillId="0" borderId="0" xfId="0" applyAlignment="1">
      <alignment vertical="center" wrapText="1"/>
    </xf>
    <xf numFmtId="0" fontId="0" fillId="3" borderId="0" xfId="0" applyFill="1">
      <alignment vertical="center"/>
    </xf>
    <xf numFmtId="0" fontId="0" fillId="0" borderId="0" xfId="0" applyFill="1">
      <alignment vertical="center"/>
    </xf>
    <xf numFmtId="0" fontId="0" fillId="4" borderId="0" xfId="0" applyFill="1">
      <alignment vertical="center"/>
    </xf>
    <xf numFmtId="0" fontId="0" fillId="0" borderId="0" xfId="0" applyFont="1">
      <alignment vertical="center"/>
    </xf>
    <xf numFmtId="0" fontId="3" fillId="0" borderId="0" xfId="0" applyFont="1">
      <alignment vertical="center"/>
    </xf>
    <xf numFmtId="0" fontId="3" fillId="0" borderId="1" xfId="0" applyFont="1" applyBorder="1">
      <alignment vertical="center"/>
    </xf>
    <xf numFmtId="0" fontId="0" fillId="0" borderId="0" xfId="0" applyAlignment="1">
      <alignment vertical="top"/>
    </xf>
    <xf numFmtId="0" fontId="15" fillId="0" borderId="0" xfId="0" applyFont="1" applyAlignment="1">
      <alignment horizontal="center" vertical="top"/>
    </xf>
    <xf numFmtId="0" fontId="15" fillId="0" borderId="0" xfId="0" applyFont="1" applyAlignment="1">
      <alignment vertical="top"/>
    </xf>
    <xf numFmtId="0" fontId="16" fillId="0" borderId="0" xfId="0" applyFont="1" applyAlignment="1">
      <alignment horizontal="justify" vertical="top"/>
    </xf>
    <xf numFmtId="0" fontId="17" fillId="0" borderId="0" xfId="0" applyFont="1" applyAlignment="1">
      <alignment horizontal="justify" vertical="top" wrapText="1"/>
    </xf>
    <xf numFmtId="0" fontId="18" fillId="0" borderId="0" xfId="0" applyFont="1" applyAlignment="1">
      <alignment horizontal="justify" vertical="top"/>
    </xf>
    <xf numFmtId="0" fontId="16" fillId="0" borderId="0" xfId="0" applyFont="1" applyAlignment="1">
      <alignment vertical="top"/>
    </xf>
    <xf numFmtId="0" fontId="23" fillId="7" borderId="0" xfId="0" applyFont="1" applyFill="1">
      <alignment vertical="center"/>
    </xf>
    <xf numFmtId="0" fontId="0" fillId="7" borderId="0" xfId="0" applyFill="1">
      <alignment vertical="center"/>
    </xf>
    <xf numFmtId="0" fontId="23" fillId="0" borderId="0" xfId="0" applyFont="1">
      <alignment vertical="center"/>
    </xf>
    <xf numFmtId="0" fontId="23" fillId="0" borderId="0" xfId="0" applyFont="1" applyAlignment="1">
      <alignment vertical="center"/>
    </xf>
    <xf numFmtId="0" fontId="0" fillId="0" borderId="0" xfId="0" applyProtection="1">
      <alignment vertical="center"/>
      <protection locked="0"/>
    </xf>
    <xf numFmtId="0" fontId="0" fillId="2" borderId="0" xfId="0" applyFill="1" applyProtection="1">
      <alignment vertical="center"/>
      <protection locked="0"/>
    </xf>
    <xf numFmtId="0" fontId="0" fillId="3" borderId="0" xfId="0" applyFill="1" applyProtection="1">
      <alignment vertical="center"/>
      <protection locked="0"/>
    </xf>
    <xf numFmtId="0" fontId="0" fillId="0" borderId="0" xfId="0" applyFill="1" applyProtection="1">
      <alignment vertical="center"/>
      <protection locked="0"/>
    </xf>
    <xf numFmtId="0" fontId="0" fillId="4" borderId="0" xfId="0" applyFill="1" applyProtection="1">
      <alignment vertical="center"/>
      <protection locked="0"/>
    </xf>
    <xf numFmtId="0" fontId="23" fillId="2" borderId="0" xfId="0" applyFont="1" applyFill="1" applyProtection="1">
      <alignment vertical="center"/>
      <protection locked="0"/>
    </xf>
    <xf numFmtId="0" fontId="23" fillId="7" borderId="0" xfId="0" applyFont="1" applyFill="1" applyProtection="1">
      <alignment vertical="center"/>
      <protection locked="0"/>
    </xf>
    <xf numFmtId="0" fontId="0" fillId="7" borderId="0" xfId="0" applyFill="1" applyProtection="1">
      <alignment vertical="center"/>
      <protection locked="0"/>
    </xf>
    <xf numFmtId="0" fontId="23" fillId="0" borderId="0" xfId="0" applyFont="1" applyFill="1" applyProtection="1">
      <alignment vertical="center"/>
      <protection locked="0"/>
    </xf>
    <xf numFmtId="0" fontId="6" fillId="0" borderId="3" xfId="0" applyFont="1" applyBorder="1" applyAlignment="1">
      <alignment horizontal="left" vertical="center"/>
    </xf>
    <xf numFmtId="0" fontId="6" fillId="0" borderId="18" xfId="0" applyFont="1" applyBorder="1" applyAlignment="1">
      <alignment vertical="center"/>
    </xf>
    <xf numFmtId="0" fontId="6" fillId="0" borderId="18" xfId="0" applyFont="1" applyBorder="1" applyAlignment="1">
      <alignment vertical="center" shrinkToFit="1"/>
    </xf>
    <xf numFmtId="57" fontId="6" fillId="2" borderId="3" xfId="0" applyNumberFormat="1" applyFont="1" applyFill="1" applyBorder="1" applyAlignment="1" applyProtection="1">
      <alignment horizontal="left" vertical="center"/>
      <protection locked="0"/>
    </xf>
    <xf numFmtId="0" fontId="7" fillId="0" borderId="19" xfId="0" applyFont="1" applyBorder="1" applyAlignment="1" applyProtection="1">
      <alignment horizontal="left" vertical="center"/>
    </xf>
    <xf numFmtId="0" fontId="7" fillId="0" borderId="19" xfId="0" applyFont="1" applyBorder="1" applyAlignment="1" applyProtection="1">
      <alignment vertical="center"/>
    </xf>
    <xf numFmtId="177" fontId="6" fillId="0" borderId="3" xfId="0" applyNumberFormat="1" applyFont="1" applyBorder="1" applyAlignment="1" applyProtection="1">
      <alignment vertical="top"/>
      <protection locked="0"/>
    </xf>
    <xf numFmtId="0" fontId="6" fillId="0" borderId="19" xfId="0" applyFont="1" applyBorder="1" applyAlignment="1" applyProtection="1">
      <alignment vertical="top"/>
      <protection locked="0"/>
    </xf>
    <xf numFmtId="0" fontId="6" fillId="2" borderId="1" xfId="0" applyFont="1" applyFill="1" applyBorder="1" applyAlignment="1" applyProtection="1">
      <alignment vertical="center"/>
      <protection locked="0"/>
    </xf>
    <xf numFmtId="38" fontId="26" fillId="10" borderId="1" xfId="3" applyFont="1" applyFill="1" applyBorder="1" applyAlignment="1">
      <alignment vertical="center" wrapText="1"/>
    </xf>
    <xf numFmtId="0" fontId="6" fillId="0" borderId="0" xfId="0" applyFont="1" applyFill="1" applyBorder="1" applyAlignment="1">
      <alignment vertical="center" shrinkToFit="1"/>
    </xf>
    <xf numFmtId="38" fontId="26" fillId="10" borderId="7" xfId="3" applyFont="1" applyFill="1" applyBorder="1" applyAlignment="1">
      <alignment vertical="center" wrapText="1"/>
    </xf>
    <xf numFmtId="0" fontId="6" fillId="0" borderId="4" xfId="0" applyFont="1" applyBorder="1" applyAlignment="1">
      <alignment vertical="center"/>
    </xf>
    <xf numFmtId="176" fontId="6" fillId="2" borderId="3" xfId="0" applyNumberFormat="1" applyFont="1" applyFill="1" applyBorder="1" applyAlignment="1" applyProtection="1">
      <alignment horizontal="left" vertical="center"/>
      <protection locked="0"/>
    </xf>
    <xf numFmtId="0" fontId="3" fillId="0" borderId="1" xfId="0" applyFont="1" applyBorder="1" applyAlignment="1">
      <alignment vertical="center" wrapText="1"/>
    </xf>
    <xf numFmtId="0" fontId="7" fillId="8" borderId="1" xfId="0" applyFont="1" applyFill="1" applyBorder="1" applyAlignment="1">
      <alignment horizontal="left" vertical="center" shrinkToFit="1"/>
    </xf>
    <xf numFmtId="0" fontId="0" fillId="0" borderId="1" xfId="0" applyBorder="1">
      <alignment vertical="center"/>
    </xf>
    <xf numFmtId="0" fontId="6" fillId="0" borderId="1" xfId="0" applyFont="1" applyFill="1" applyBorder="1" applyAlignment="1">
      <alignment vertical="center" shrinkToFit="1"/>
    </xf>
    <xf numFmtId="38" fontId="2" fillId="10" borderId="1" xfId="3" applyFont="1" applyFill="1" applyBorder="1" applyAlignment="1">
      <alignment vertical="center" wrapText="1"/>
    </xf>
    <xf numFmtId="0" fontId="7" fillId="0" borderId="1" xfId="0" applyFont="1" applyBorder="1" applyAlignment="1" applyProtection="1">
      <alignment horizontal="justify" vertical="center" wrapText="1"/>
      <protection locked="0"/>
    </xf>
    <xf numFmtId="38" fontId="26" fillId="10" borderId="1" xfId="3" applyFont="1" applyFill="1" applyBorder="1" applyAlignment="1">
      <alignment horizontal="left" vertical="center" wrapText="1"/>
    </xf>
    <xf numFmtId="0" fontId="6" fillId="0" borderId="14" xfId="0" applyFont="1" applyBorder="1" applyAlignment="1" applyProtection="1">
      <alignment horizontal="justify" vertical="center"/>
      <protection locked="0"/>
    </xf>
    <xf numFmtId="177" fontId="6" fillId="0" borderId="1" xfId="0" applyNumberFormat="1" applyFont="1" applyBorder="1" applyAlignment="1" applyProtection="1">
      <alignment vertical="center"/>
      <protection locked="0"/>
    </xf>
    <xf numFmtId="0" fontId="6" fillId="0" borderId="21" xfId="0" applyFont="1" applyBorder="1" applyAlignment="1" applyProtection="1">
      <alignment horizontal="justify" vertical="center"/>
      <protection locked="0"/>
    </xf>
    <xf numFmtId="38" fontId="1" fillId="10" borderId="1" xfId="3" applyFont="1" applyFill="1" applyBorder="1" applyAlignment="1">
      <alignment vertical="center" wrapText="1"/>
    </xf>
    <xf numFmtId="0" fontId="11" fillId="0" borderId="1" xfId="0" applyFont="1" applyBorder="1" applyAlignment="1">
      <alignment vertical="center" wrapText="1"/>
    </xf>
    <xf numFmtId="0" fontId="0" fillId="0" borderId="7" xfId="0" applyBorder="1">
      <alignment vertical="center"/>
    </xf>
    <xf numFmtId="0" fontId="0" fillId="0" borderId="0" xfId="0" applyBorder="1">
      <alignment vertical="center"/>
    </xf>
    <xf numFmtId="0" fontId="3" fillId="0" borderId="0" xfId="0" applyFont="1" applyBorder="1">
      <alignment vertical="center"/>
    </xf>
    <xf numFmtId="0" fontId="0" fillId="0" borderId="0" xfId="0" applyBorder="1" applyAlignment="1">
      <alignment vertical="center" wrapText="1"/>
    </xf>
    <xf numFmtId="176" fontId="8" fillId="2" borderId="3" xfId="0" applyNumberFormat="1" applyFont="1" applyFill="1" applyBorder="1" applyAlignment="1" applyProtection="1">
      <alignment horizontal="left" vertical="center"/>
      <protection locked="0"/>
    </xf>
    <xf numFmtId="57" fontId="8" fillId="2" borderId="3" xfId="0" applyNumberFormat="1" applyFont="1" applyFill="1" applyBorder="1" applyAlignment="1" applyProtection="1">
      <alignment horizontal="left" vertical="center"/>
      <protection locked="0"/>
    </xf>
    <xf numFmtId="0" fontId="8" fillId="2" borderId="1" xfId="0" applyFont="1" applyFill="1" applyBorder="1" applyAlignment="1" applyProtection="1">
      <alignment vertical="center"/>
      <protection locked="0"/>
    </xf>
    <xf numFmtId="0" fontId="29" fillId="8" borderId="1" xfId="0" applyFont="1" applyFill="1" applyBorder="1" applyAlignment="1">
      <alignment horizontal="left" vertical="center" shrinkToFit="1"/>
    </xf>
    <xf numFmtId="38" fontId="28" fillId="10" borderId="1" xfId="3" applyFont="1" applyFill="1" applyBorder="1" applyAlignment="1">
      <alignment vertical="center" wrapText="1"/>
    </xf>
    <xf numFmtId="38" fontId="20" fillId="10" borderId="1" xfId="3" applyFont="1" applyFill="1" applyBorder="1" applyAlignment="1">
      <alignment vertical="center" wrapText="1"/>
    </xf>
    <xf numFmtId="38" fontId="28" fillId="10" borderId="1" xfId="3" applyFont="1" applyFill="1" applyBorder="1" applyAlignment="1">
      <alignment horizontal="left" vertical="center" wrapText="1"/>
    </xf>
    <xf numFmtId="38" fontId="28" fillId="10" borderId="7" xfId="3" applyFont="1" applyFill="1" applyBorder="1" applyAlignment="1">
      <alignment vertical="center" wrapText="1"/>
    </xf>
    <xf numFmtId="0" fontId="31" fillId="0" borderId="10" xfId="1" applyFont="1" applyBorder="1" applyAlignment="1">
      <alignment vertical="center"/>
    </xf>
    <xf numFmtId="0" fontId="6" fillId="0" borderId="4" xfId="0" applyFont="1" applyBorder="1" applyAlignment="1">
      <alignment vertical="center"/>
    </xf>
    <xf numFmtId="0" fontId="3" fillId="0" borderId="1" xfId="0" applyFont="1" applyBorder="1" applyAlignment="1">
      <alignment vertical="center" shrinkToFit="1"/>
    </xf>
    <xf numFmtId="0" fontId="0" fillId="0" borderId="0" xfId="0" applyAlignment="1">
      <alignment vertical="center" shrinkToFit="1"/>
    </xf>
    <xf numFmtId="0" fontId="6" fillId="0" borderId="15" xfId="0" applyFont="1" applyBorder="1" applyAlignment="1">
      <alignment vertical="center"/>
    </xf>
    <xf numFmtId="0" fontId="6" fillId="0" borderId="16" xfId="0" applyFont="1" applyBorder="1" applyAlignment="1">
      <alignment vertical="center"/>
    </xf>
    <xf numFmtId="0" fontId="6" fillId="0" borderId="10" xfId="0" applyFont="1" applyBorder="1" applyAlignment="1">
      <alignment vertical="center"/>
    </xf>
    <xf numFmtId="0" fontId="6" fillId="0" borderId="3"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6" fillId="0" borderId="1" xfId="0" applyFont="1" applyBorder="1">
      <alignment vertical="center"/>
    </xf>
    <xf numFmtId="0" fontId="6" fillId="0" borderId="3" xfId="0" applyFont="1" applyBorder="1">
      <alignment vertical="center"/>
    </xf>
    <xf numFmtId="0" fontId="6" fillId="2" borderId="1" xfId="0" applyFont="1" applyFill="1" applyBorder="1" applyProtection="1">
      <alignment vertical="center"/>
      <protection locked="0"/>
    </xf>
    <xf numFmtId="0" fontId="6" fillId="0" borderId="3" xfId="0" applyFont="1" applyBorder="1" applyAlignment="1">
      <alignment vertical="center"/>
    </xf>
    <xf numFmtId="0" fontId="6" fillId="0" borderId="4" xfId="0" applyFont="1" applyBorder="1" applyAlignment="1">
      <alignment vertical="center"/>
    </xf>
    <xf numFmtId="0" fontId="6" fillId="2" borderId="3" xfId="0" applyFont="1" applyFill="1" applyBorder="1" applyAlignment="1" applyProtection="1">
      <alignment vertical="center"/>
      <protection locked="0"/>
    </xf>
    <xf numFmtId="0" fontId="6" fillId="2" borderId="19" xfId="0" applyFont="1" applyFill="1" applyBorder="1" applyAlignment="1" applyProtection="1">
      <alignment vertical="center"/>
      <protection locked="0"/>
    </xf>
    <xf numFmtId="0" fontId="0" fillId="0" borderId="4" xfId="0" applyBorder="1" applyAlignment="1">
      <alignment vertical="center"/>
    </xf>
    <xf numFmtId="0" fontId="5" fillId="5" borderId="6" xfId="0" applyFont="1" applyFill="1" applyBorder="1" applyAlignment="1">
      <alignment horizontal="left" vertical="center"/>
    </xf>
    <xf numFmtId="0" fontId="6" fillId="0" borderId="3" xfId="0" applyFont="1" applyBorder="1" applyAlignment="1">
      <alignment vertical="center" shrinkToFit="1"/>
    </xf>
    <xf numFmtId="0" fontId="6" fillId="0" borderId="4" xfId="0" applyFont="1" applyBorder="1" applyAlignment="1">
      <alignment vertical="center" shrinkToFit="1"/>
    </xf>
    <xf numFmtId="0" fontId="7" fillId="9" borderId="5" xfId="0" applyFont="1" applyFill="1" applyBorder="1" applyAlignment="1">
      <alignment horizontal="left" vertical="center" wrapText="1"/>
    </xf>
    <xf numFmtId="0" fontId="27" fillId="9" borderId="13" xfId="0" applyFont="1" applyFill="1" applyBorder="1" applyAlignment="1">
      <alignment horizontal="left" vertical="center" wrapText="1"/>
    </xf>
    <xf numFmtId="0" fontId="7" fillId="9" borderId="8" xfId="0" applyFont="1" applyFill="1" applyBorder="1" applyAlignment="1">
      <alignment horizontal="left" vertical="center" wrapText="1"/>
    </xf>
    <xf numFmtId="0" fontId="27" fillId="9" borderId="12" xfId="0" applyFont="1" applyFill="1" applyBorder="1" applyAlignment="1">
      <alignment horizontal="left" vertical="center" wrapText="1"/>
    </xf>
    <xf numFmtId="0" fontId="7" fillId="9" borderId="9" xfId="0" applyFont="1" applyFill="1" applyBorder="1" applyAlignment="1">
      <alignment horizontal="left" vertical="center" wrapText="1"/>
    </xf>
    <xf numFmtId="0" fontId="27" fillId="9" borderId="14" xfId="0" applyFont="1" applyFill="1" applyBorder="1" applyAlignment="1">
      <alignment horizontal="left" vertical="center" wrapText="1"/>
    </xf>
    <xf numFmtId="0" fontId="14" fillId="2" borderId="1" xfId="1" applyFill="1" applyBorder="1" applyProtection="1">
      <alignment vertical="center"/>
      <protection locked="0"/>
    </xf>
    <xf numFmtId="0" fontId="10" fillId="0" borderId="9" xfId="0" applyFont="1" applyBorder="1" applyAlignment="1">
      <alignment horizontal="justify" vertical="center"/>
    </xf>
    <xf numFmtId="0" fontId="10" fillId="0" borderId="11" xfId="0" applyFont="1" applyBorder="1" applyAlignment="1">
      <alignment horizontal="justify" vertical="center"/>
    </xf>
    <xf numFmtId="0" fontId="10" fillId="0" borderId="20" xfId="0" applyFont="1" applyBorder="1" applyAlignment="1">
      <alignment horizontal="justify" vertical="center"/>
    </xf>
    <xf numFmtId="0" fontId="10" fillId="0" borderId="17" xfId="0" applyFont="1" applyBorder="1" applyAlignment="1">
      <alignment horizontal="justify" vertical="center"/>
    </xf>
    <xf numFmtId="0" fontId="10" fillId="0" borderId="1" xfId="0" applyFont="1" applyBorder="1" applyAlignment="1">
      <alignment horizontal="justify"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9" xfId="0" applyFont="1" applyBorder="1" applyAlignment="1">
      <alignment horizontal="left" vertical="center"/>
    </xf>
    <xf numFmtId="38" fontId="1" fillId="10" borderId="3" xfId="3" applyFont="1" applyFill="1" applyBorder="1" applyAlignment="1">
      <alignment horizontal="left" vertical="top" wrapText="1"/>
    </xf>
    <xf numFmtId="38" fontId="26" fillId="10" borderId="19" xfId="3" applyFont="1" applyFill="1" applyBorder="1" applyAlignment="1">
      <alignment horizontal="left" vertical="top" wrapText="1"/>
    </xf>
    <xf numFmtId="0" fontId="10" fillId="0" borderId="20" xfId="0" applyFont="1" applyBorder="1" applyAlignment="1">
      <alignment horizontal="justify" vertical="center" wrapText="1"/>
    </xf>
    <xf numFmtId="38" fontId="2" fillId="10" borderId="3" xfId="3" applyFont="1" applyFill="1" applyBorder="1" applyAlignment="1">
      <alignment horizontal="left" vertical="top" wrapText="1"/>
    </xf>
    <xf numFmtId="38" fontId="28" fillId="10" borderId="3" xfId="3" applyFont="1" applyFill="1" applyBorder="1" applyAlignment="1">
      <alignment horizontal="left" vertical="top" wrapText="1"/>
    </xf>
    <xf numFmtId="38" fontId="20" fillId="10" borderId="19" xfId="3" applyFont="1" applyFill="1" applyBorder="1" applyAlignment="1">
      <alignment horizontal="left" vertical="top" wrapText="1"/>
    </xf>
    <xf numFmtId="0" fontId="3" fillId="0" borderId="10" xfId="0" applyFont="1" applyBorder="1" applyAlignment="1">
      <alignment horizontal="left" vertical="top" wrapText="1"/>
    </xf>
    <xf numFmtId="178" fontId="9" fillId="6" borderId="22" xfId="2" applyNumberFormat="1" applyFont="1" applyFill="1" applyBorder="1" applyAlignment="1">
      <alignment horizontal="left" vertical="center" wrapText="1"/>
    </xf>
    <xf numFmtId="178" fontId="9" fillId="6" borderId="6" xfId="2" applyNumberFormat="1" applyFont="1" applyFill="1" applyBorder="1" applyAlignment="1">
      <alignment horizontal="left" vertical="center" wrapText="1"/>
    </xf>
    <xf numFmtId="178" fontId="6" fillId="8" borderId="1" xfId="2" applyNumberFormat="1" applyFont="1" applyFill="1" applyBorder="1" applyAlignment="1">
      <alignment horizontal="left" vertical="top" wrapText="1"/>
    </xf>
    <xf numFmtId="0" fontId="0" fillId="8" borderId="1" xfId="0" applyFill="1" applyBorder="1" applyAlignment="1">
      <alignment horizontal="left" vertical="top"/>
    </xf>
    <xf numFmtId="178" fontId="9" fillId="6" borderId="3" xfId="2" applyNumberFormat="1" applyFont="1" applyFill="1" applyBorder="1" applyAlignment="1">
      <alignment horizontal="left" vertical="center" wrapText="1"/>
    </xf>
    <xf numFmtId="178" fontId="9" fillId="6" borderId="4" xfId="2" applyNumberFormat="1" applyFont="1" applyFill="1" applyBorder="1" applyAlignment="1">
      <alignment horizontal="left" vertical="center" wrapText="1"/>
    </xf>
    <xf numFmtId="178" fontId="9" fillId="6" borderId="19" xfId="2" applyNumberFormat="1" applyFont="1" applyFill="1" applyBorder="1" applyAlignment="1">
      <alignment horizontal="left" vertical="center" wrapText="1"/>
    </xf>
    <xf numFmtId="38" fontId="20" fillId="10" borderId="3" xfId="3" applyFont="1" applyFill="1" applyBorder="1" applyAlignment="1">
      <alignment horizontal="left" vertical="top" wrapText="1"/>
    </xf>
    <xf numFmtId="0" fontId="8" fillId="2" borderId="3" xfId="0" applyFont="1" applyFill="1" applyBorder="1" applyAlignment="1" applyProtection="1">
      <alignment vertical="center"/>
      <protection locked="0"/>
    </xf>
    <xf numFmtId="0" fontId="8" fillId="2" borderId="19" xfId="0" applyFont="1" applyFill="1" applyBorder="1" applyAlignment="1" applyProtection="1">
      <alignment vertical="center"/>
      <protection locked="0"/>
    </xf>
    <xf numFmtId="0" fontId="8" fillId="2" borderId="1" xfId="0" applyFont="1" applyFill="1" applyBorder="1" applyProtection="1">
      <alignment vertical="center"/>
      <protection locked="0"/>
    </xf>
    <xf numFmtId="0" fontId="30" fillId="2" borderId="1" xfId="1" applyFont="1" applyFill="1" applyBorder="1" applyProtection="1">
      <alignment vertical="center"/>
      <protection locked="0"/>
    </xf>
    <xf numFmtId="178" fontId="8" fillId="8" borderId="1" xfId="2" applyNumberFormat="1" applyFont="1" applyFill="1" applyBorder="1" applyAlignment="1">
      <alignment horizontal="left" vertical="top" wrapText="1"/>
    </xf>
    <xf numFmtId="0" fontId="8" fillId="8" borderId="1" xfId="0" applyFont="1" applyFill="1" applyBorder="1" applyAlignment="1">
      <alignment horizontal="left" vertical="top"/>
    </xf>
  </cellXfs>
  <cellStyles count="4">
    <cellStyle name="ハイパーリンク" xfId="1" builtinId="8"/>
    <cellStyle name="桁区切り" xfId="3" builtinId="6"/>
    <cellStyle name="標準" xfId="0" builtinId="0"/>
    <cellStyle name="標準 2" xfId="2"/>
  </cellStyles>
  <dxfs count="0"/>
  <tableStyles count="0" defaultTableStyle="TableStyleMedium2" defaultPivotStyle="PivotStyleLight16"/>
  <colors>
    <mruColors>
      <color rgb="FFFFF2CC"/>
      <color rgb="FFFFCCFF"/>
      <color rgb="FF0000CC"/>
      <color rgb="FF99CC00"/>
      <color rgb="FFCC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noThreeD="1"/>
</file>

<file path=xl/ctrlProps/ctrlProp2.xml><?xml version="1.0" encoding="utf-8"?>
<formControlPr xmlns="http://schemas.microsoft.com/office/spreadsheetml/2009/9/main" objectType="Radio" checked="Checked"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firstButton="1" noThreeD="1"/>
</file>

<file path=xl/ctrlProps/ctrlProp5.xml><?xml version="1.0" encoding="utf-8"?>
<formControlPr xmlns="http://schemas.microsoft.com/office/spreadsheetml/2009/9/main" objectType="Radio" noThreeD="1"/>
</file>

<file path=xl/ctrlProps/ctrlProp6.xml><?xml version="1.0" encoding="utf-8"?>
<formControlPr xmlns="http://schemas.microsoft.com/office/spreadsheetml/2009/9/main" objectType="Radio" checked="Checked"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7</xdr:row>
          <xdr:rowOff>146050</xdr:rowOff>
        </xdr:from>
        <xdr:to>
          <xdr:col>3</xdr:col>
          <xdr:colOff>1384300</xdr:colOff>
          <xdr:row>9</xdr:row>
          <xdr:rowOff>50800</xdr:rowOff>
        </xdr:to>
        <xdr:sp macro="" textlink="">
          <xdr:nvSpPr>
            <xdr:cNvPr id="32769" name="Option Button 283"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発注者指定型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7</xdr:row>
          <xdr:rowOff>146050</xdr:rowOff>
        </xdr:from>
        <xdr:to>
          <xdr:col>3</xdr:col>
          <xdr:colOff>2927350</xdr:colOff>
          <xdr:row>9</xdr:row>
          <xdr:rowOff>38100</xdr:rowOff>
        </xdr:to>
        <xdr:sp macro="" textlink="">
          <xdr:nvSpPr>
            <xdr:cNvPr id="32770" name="Option Button 285"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受注者希望型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7</xdr:row>
          <xdr:rowOff>146050</xdr:rowOff>
        </xdr:from>
        <xdr:to>
          <xdr:col>4</xdr:col>
          <xdr:colOff>660400</xdr:colOff>
          <xdr:row>9</xdr:row>
          <xdr:rowOff>50800</xdr:rowOff>
        </xdr:to>
        <xdr:sp macro="" textlink="">
          <xdr:nvSpPr>
            <xdr:cNvPr id="32771" name="Option Button 286"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その他（指定なし）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7</xdr:row>
          <xdr:rowOff>146050</xdr:rowOff>
        </xdr:from>
        <xdr:to>
          <xdr:col>3</xdr:col>
          <xdr:colOff>1384300</xdr:colOff>
          <xdr:row>9</xdr:row>
          <xdr:rowOff>50800</xdr:rowOff>
        </xdr:to>
        <xdr:sp macro="" textlink="">
          <xdr:nvSpPr>
            <xdr:cNvPr id="20604" name="Option Button 283" hidden="1">
              <a:extLst>
                <a:ext uri="{63B3BB69-23CF-44E3-9099-C40C66FF867C}">
                  <a14:compatExt spid="_x0000_s2060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発注者指定型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7</xdr:row>
          <xdr:rowOff>146050</xdr:rowOff>
        </xdr:from>
        <xdr:to>
          <xdr:col>3</xdr:col>
          <xdr:colOff>2927350</xdr:colOff>
          <xdr:row>9</xdr:row>
          <xdr:rowOff>38100</xdr:rowOff>
        </xdr:to>
        <xdr:sp macro="" textlink="">
          <xdr:nvSpPr>
            <xdr:cNvPr id="20605" name="Option Button 285" hidden="1">
              <a:extLst>
                <a:ext uri="{63B3BB69-23CF-44E3-9099-C40C66FF867C}">
                  <a14:compatExt spid="_x0000_s206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受注者希望型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2895600</xdr:colOff>
          <xdr:row>7</xdr:row>
          <xdr:rowOff>146050</xdr:rowOff>
        </xdr:from>
        <xdr:to>
          <xdr:col>4</xdr:col>
          <xdr:colOff>660400</xdr:colOff>
          <xdr:row>9</xdr:row>
          <xdr:rowOff>50800</xdr:rowOff>
        </xdr:to>
        <xdr:sp macro="" textlink="">
          <xdr:nvSpPr>
            <xdr:cNvPr id="20606" name="Option Button 286" hidden="1">
              <a:extLst>
                <a:ext uri="{63B3BB69-23CF-44E3-9099-C40C66FF867C}">
                  <a14:compatExt spid="_x0000_s206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その他（指定なし）</a:t>
              </a:r>
            </a:p>
          </xdr:txBody>
        </xdr:sp>
        <xdr:clientData/>
      </xdr:twoCellAnchor>
    </mc:Choice>
    <mc:Fallback/>
  </mc:AlternateContent>
  <xdr:twoCellAnchor>
    <xdr:from>
      <xdr:col>0</xdr:col>
      <xdr:colOff>113033</xdr:colOff>
      <xdr:row>0</xdr:row>
      <xdr:rowOff>107188</xdr:rowOff>
    </xdr:from>
    <xdr:to>
      <xdr:col>2</xdr:col>
      <xdr:colOff>99392</xdr:colOff>
      <xdr:row>0</xdr:row>
      <xdr:rowOff>398540</xdr:rowOff>
    </xdr:to>
    <xdr:sp macro="" textlink="">
      <xdr:nvSpPr>
        <xdr:cNvPr id="2" name="テキスト ボックス 1"/>
        <xdr:cNvSpPr txBox="1"/>
      </xdr:nvSpPr>
      <xdr:spPr>
        <a:xfrm>
          <a:off x="113033" y="107188"/>
          <a:ext cx="1518642" cy="29135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記 載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371474</xdr:colOff>
      <xdr:row>17</xdr:row>
      <xdr:rowOff>95250</xdr:rowOff>
    </xdr:to>
    <xdr:sp macro="" textlink="">
      <xdr:nvSpPr>
        <xdr:cNvPr id="2" name="テキスト ボックス 1"/>
        <xdr:cNvSpPr txBox="1"/>
      </xdr:nvSpPr>
      <xdr:spPr>
        <a:xfrm>
          <a:off x="0" y="0"/>
          <a:ext cx="5400040" cy="290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baseline="0">
              <a:solidFill>
                <a:schemeClr val="tx1"/>
              </a:solidFill>
              <a:latin typeface="+mn-lt"/>
              <a:ea typeface="+mn-ea"/>
              <a:cs typeface="+mn-cs"/>
            </a:rPr>
            <a:t>（参考）</a:t>
          </a:r>
          <a:r>
            <a:rPr lang="en-US" altLang="ja-JP" sz="1100" b="0" i="0" u="none" strike="noStrike" baseline="0">
              <a:solidFill>
                <a:schemeClr val="tx1"/>
              </a:solidFill>
              <a:latin typeface="+mn-lt"/>
              <a:ea typeface="+mn-ea"/>
              <a:cs typeface="+mn-cs"/>
            </a:rPr>
            <a:t>【</a:t>
          </a:r>
          <a:r>
            <a:rPr lang="ja-JP" altLang="en-US" sz="1100" b="0" i="0" u="none" strike="noStrike" baseline="0">
              <a:solidFill>
                <a:schemeClr val="tx1"/>
              </a:solidFill>
              <a:latin typeface="+mn-lt"/>
              <a:ea typeface="+mn-ea"/>
              <a:cs typeface="+mn-cs"/>
            </a:rPr>
            <a:t>３Ｄ起工測量について</a:t>
          </a:r>
          <a:r>
            <a:rPr lang="en-US" altLang="ja-JP" sz="1100" b="0" i="0" u="none" strike="noStrike" baseline="0">
              <a:solidFill>
                <a:schemeClr val="tx1"/>
              </a:solidFill>
              <a:latin typeface="+mn-lt"/>
              <a:ea typeface="+mn-ea"/>
              <a:cs typeface="+mn-cs"/>
            </a:rPr>
            <a:t>】</a:t>
          </a:r>
        </a:p>
        <a:p>
          <a:r>
            <a:rPr lang="en-US" altLang="ja-JP" sz="1100" b="0" i="0" u="none" strike="noStrike" baseline="0">
              <a:solidFill>
                <a:schemeClr val="tx1"/>
              </a:solidFill>
              <a:latin typeface="+mn-lt"/>
              <a:ea typeface="+mn-ea"/>
              <a:cs typeface="+mn-cs"/>
            </a:rPr>
            <a:t>UAV</a:t>
          </a:r>
          <a:r>
            <a:rPr lang="ja-JP" altLang="en-US" sz="1100" b="0" i="0" u="none" strike="noStrike" baseline="0">
              <a:solidFill>
                <a:schemeClr val="tx1"/>
              </a:solidFill>
              <a:latin typeface="+mn-lt"/>
              <a:ea typeface="+mn-ea"/>
              <a:cs typeface="+mn-cs"/>
            </a:rPr>
            <a:t>本体、</a:t>
          </a:r>
          <a:r>
            <a:rPr lang="en-US" altLang="ja-JP" sz="1100" b="0" i="0" u="none" strike="noStrike" baseline="0">
              <a:solidFill>
                <a:schemeClr val="tx1"/>
              </a:solidFill>
              <a:latin typeface="+mn-lt"/>
              <a:ea typeface="+mn-ea"/>
              <a:cs typeface="+mn-cs"/>
            </a:rPr>
            <a:t>LS</a:t>
          </a:r>
          <a:r>
            <a:rPr lang="ja-JP" altLang="en-US" sz="1100" b="0" i="0" u="none" strike="noStrike" baseline="0">
              <a:solidFill>
                <a:schemeClr val="tx1"/>
              </a:solidFill>
              <a:latin typeface="+mn-lt"/>
              <a:ea typeface="+mn-ea"/>
              <a:cs typeface="+mn-cs"/>
            </a:rPr>
            <a:t>本体、写真測量ソフトウェア、点群処理ソフトウェアを既に保有されている測量会社やコンサルタントに外注される場合は、その外注費用は発注者で負担します。</a:t>
          </a:r>
          <a:endParaRPr lang="en-US" altLang="ja-JP" sz="1100" b="0" i="0" u="none" strike="noStrike" baseline="0">
            <a:solidFill>
              <a:schemeClr val="tx1"/>
            </a:solidFill>
            <a:latin typeface="+mn-lt"/>
            <a:ea typeface="+mn-ea"/>
            <a:cs typeface="+mn-cs"/>
          </a:endParaRPr>
        </a:p>
        <a:p>
          <a:r>
            <a:rPr lang="ja-JP" altLang="en-US" sz="1100" b="0" i="0" u="none" strike="noStrike" baseline="0">
              <a:solidFill>
                <a:schemeClr val="tx1"/>
              </a:solidFill>
              <a:latin typeface="+mn-lt"/>
              <a:ea typeface="+mn-ea"/>
              <a:cs typeface="+mn-cs"/>
            </a:rPr>
            <a:t>一方、自社でこれらの機器やソフトウェアを購入し、講習費用を払い、サポートを受けられる場合は、以下の項目が発注者の負担対象となります。</a:t>
          </a:r>
        </a:p>
        <a:p>
          <a:r>
            <a:rPr lang="en-US" altLang="ja-JP" sz="1100" b="0" i="0" u="none" strike="noStrike" baseline="0">
              <a:solidFill>
                <a:schemeClr val="tx1"/>
              </a:solidFill>
              <a:latin typeface="+mn-lt"/>
              <a:ea typeface="+mn-ea"/>
              <a:cs typeface="+mn-cs"/>
            </a:rPr>
            <a:t>(1)</a:t>
          </a:r>
          <a:r>
            <a:rPr lang="ja-JP" altLang="en-US" sz="1100" b="0" i="0" u="none" strike="noStrike" baseline="0">
              <a:solidFill>
                <a:schemeClr val="tx1"/>
              </a:solidFill>
              <a:latin typeface="+mn-lt"/>
              <a:ea typeface="+mn-ea"/>
              <a:cs typeface="+mn-cs"/>
            </a:rPr>
            <a:t>計測計画の立案（施工計画書作成費用は除く）に係る費用（例えば飛行計画立案、ＵＡＶ飛行に係る手続き費用）</a:t>
          </a:r>
        </a:p>
        <a:p>
          <a:r>
            <a:rPr lang="en-US" altLang="ja-JP" sz="1100" b="0" i="0" u="none" strike="noStrike" baseline="0">
              <a:solidFill>
                <a:schemeClr val="tx1"/>
              </a:solidFill>
              <a:latin typeface="+mn-lt"/>
              <a:ea typeface="+mn-ea"/>
              <a:cs typeface="+mn-cs"/>
            </a:rPr>
            <a:t>(2)</a:t>
          </a:r>
          <a:r>
            <a:rPr lang="ja-JP" altLang="en-US" sz="1100" b="0" i="0" u="none" strike="noStrike" baseline="0">
              <a:solidFill>
                <a:schemeClr val="tx1"/>
              </a:solidFill>
              <a:latin typeface="+mn-lt"/>
              <a:ea typeface="+mn-ea"/>
              <a:cs typeface="+mn-cs"/>
            </a:rPr>
            <a:t>標定点や検証点の設置に要した費用</a:t>
          </a:r>
        </a:p>
        <a:p>
          <a:r>
            <a:rPr lang="en-US" altLang="ja-JP" sz="1100" b="0" i="0" u="none" strike="noStrike" baseline="0">
              <a:solidFill>
                <a:schemeClr val="tx1"/>
              </a:solidFill>
              <a:latin typeface="+mn-lt"/>
              <a:ea typeface="+mn-ea"/>
              <a:cs typeface="+mn-cs"/>
            </a:rPr>
            <a:t>(3)</a:t>
          </a:r>
          <a:r>
            <a:rPr lang="ja-JP" altLang="en-US" sz="1100" b="0" i="0" u="none" strike="noStrike" baseline="0">
              <a:solidFill>
                <a:schemeClr val="tx1"/>
              </a:solidFill>
              <a:latin typeface="+mn-lt"/>
              <a:ea typeface="+mn-ea"/>
              <a:cs typeface="+mn-cs"/>
            </a:rPr>
            <a:t>ＵＡＶやＴＬＳを使用した現地計測に係る費用</a:t>
          </a:r>
        </a:p>
        <a:p>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写真測量ソフトウェアを使用して作業した費用</a:t>
          </a:r>
        </a:p>
        <a:p>
          <a:r>
            <a:rPr lang="en-US" altLang="ja-JP" sz="1100" b="0" i="0" u="none" strike="noStrike" baseline="0">
              <a:solidFill>
                <a:schemeClr val="tx1"/>
              </a:solidFill>
              <a:latin typeface="+mn-lt"/>
              <a:ea typeface="+mn-ea"/>
              <a:cs typeface="+mn-cs"/>
            </a:rPr>
            <a:t>(5)</a:t>
          </a:r>
          <a:r>
            <a:rPr lang="ja-JP" altLang="en-US" sz="1100" b="0" i="0" u="none" strike="noStrike" baseline="0">
              <a:solidFill>
                <a:schemeClr val="tx1"/>
              </a:solidFill>
              <a:latin typeface="+mn-lt"/>
              <a:ea typeface="+mn-ea"/>
              <a:cs typeface="+mn-cs"/>
            </a:rPr>
            <a:t>点群処理ソフトウェアを使用して作業した費用</a:t>
          </a:r>
        </a:p>
        <a:p>
          <a:r>
            <a:rPr lang="en-US" altLang="ja-JP" sz="1100" b="0" i="0" u="none" strike="noStrike" baseline="0">
              <a:solidFill>
                <a:schemeClr val="tx1"/>
              </a:solidFill>
              <a:latin typeface="+mn-lt"/>
              <a:ea typeface="+mn-ea"/>
              <a:cs typeface="+mn-cs"/>
            </a:rPr>
            <a:t>(6)</a:t>
          </a:r>
          <a:r>
            <a:rPr lang="ja-JP" altLang="en-US" sz="1100" b="0" i="0" u="none" strike="noStrike" baseline="0">
              <a:solidFill>
                <a:schemeClr val="tx1"/>
              </a:solidFill>
              <a:latin typeface="+mn-lt"/>
              <a:ea typeface="+mn-ea"/>
              <a:cs typeface="+mn-cs"/>
            </a:rPr>
            <a:t>以上の項目を実施した期間日数分の機器・ソフトウェアの保守・サポート費用</a:t>
          </a:r>
        </a:p>
        <a:p>
          <a:r>
            <a:rPr lang="en-US" altLang="ja-JP" sz="1100" b="0" i="0" u="none" strike="noStrike" baseline="0">
              <a:solidFill>
                <a:schemeClr val="tx1"/>
              </a:solidFill>
              <a:latin typeface="+mn-lt"/>
              <a:ea typeface="+mn-ea"/>
              <a:cs typeface="+mn-cs"/>
            </a:rPr>
            <a:t>(7)</a:t>
          </a:r>
          <a:r>
            <a:rPr lang="ja-JP" altLang="en-US" sz="1100" b="0" i="0" u="none" strike="noStrike" baseline="0">
              <a:solidFill>
                <a:schemeClr val="tx1"/>
              </a:solidFill>
              <a:latin typeface="+mn-lt"/>
              <a:ea typeface="+mn-ea"/>
              <a:cs typeface="+mn-cs"/>
            </a:rPr>
            <a:t>施工計画書作成費用や精度確認結果報告書作成費用は技術管理費に含まれるものから費用の負担はしません。</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F219"/>
  <sheetViews>
    <sheetView tabSelected="1" view="pageBreakPreview" zoomScaleNormal="100" zoomScaleSheetLayoutView="100" workbookViewId="0">
      <selection activeCell="A2" sqref="A2:E2"/>
    </sheetView>
  </sheetViews>
  <sheetFormatPr defaultColWidth="9" defaultRowHeight="13" x14ac:dyDescent="0.2"/>
  <cols>
    <col min="1" max="1" width="16.7265625" style="7" customWidth="1"/>
    <col min="2" max="2" width="3.36328125" style="7" customWidth="1"/>
    <col min="3" max="3" width="27.26953125" style="7" customWidth="1"/>
    <col min="4" max="4" width="45" style="7" customWidth="1"/>
    <col min="5" max="5" width="38.26953125" style="7" customWidth="1"/>
    <col min="6" max="7" width="21.08984375" style="7" customWidth="1"/>
    <col min="8" max="16384" width="9" style="7"/>
  </cols>
  <sheetData>
    <row r="1" spans="1:5" ht="73.5" customHeight="1" x14ac:dyDescent="0.2">
      <c r="A1" s="76" t="s">
        <v>370</v>
      </c>
      <c r="B1" s="77"/>
      <c r="C1" s="77"/>
      <c r="D1" s="77"/>
      <c r="E1" s="77"/>
    </row>
    <row r="2" spans="1:5" ht="16.5" x14ac:dyDescent="0.2">
      <c r="A2" s="78" t="s">
        <v>292</v>
      </c>
      <c r="B2" s="78"/>
      <c r="C2" s="78"/>
      <c r="D2" s="79"/>
      <c r="E2" s="79"/>
    </row>
    <row r="3" spans="1:5" x14ac:dyDescent="0.2">
      <c r="A3" s="80" t="s">
        <v>244</v>
      </c>
      <c r="B3" s="81"/>
      <c r="C3" s="81"/>
      <c r="D3" s="82"/>
      <c r="E3" s="82"/>
    </row>
    <row r="4" spans="1:5" x14ac:dyDescent="0.2">
      <c r="A4" s="80" t="s">
        <v>245</v>
      </c>
      <c r="B4" s="81"/>
      <c r="C4" s="81"/>
      <c r="D4" s="82"/>
      <c r="E4" s="82"/>
    </row>
    <row r="5" spans="1:5" x14ac:dyDescent="0.2">
      <c r="A5" s="83" t="s">
        <v>278</v>
      </c>
      <c r="B5" s="84"/>
      <c r="C5" s="84"/>
      <c r="D5" s="85"/>
      <c r="E5" s="86"/>
    </row>
    <row r="6" spans="1:5" x14ac:dyDescent="0.2">
      <c r="A6" s="83" t="s">
        <v>276</v>
      </c>
      <c r="B6" s="87"/>
      <c r="C6" s="68"/>
      <c r="D6" s="42"/>
      <c r="E6" s="33" t="s">
        <v>281</v>
      </c>
    </row>
    <row r="7" spans="1:5" x14ac:dyDescent="0.2">
      <c r="A7" s="83" t="s">
        <v>277</v>
      </c>
      <c r="B7" s="87"/>
      <c r="C7" s="68" t="s">
        <v>320</v>
      </c>
      <c r="D7" s="42"/>
      <c r="E7" s="33" t="s">
        <v>281</v>
      </c>
    </row>
    <row r="8" spans="1:5" x14ac:dyDescent="0.2">
      <c r="A8" s="83" t="s">
        <v>248</v>
      </c>
      <c r="B8" s="87"/>
      <c r="C8" s="68"/>
      <c r="D8" s="32"/>
      <c r="E8" s="34" t="s">
        <v>19</v>
      </c>
    </row>
    <row r="9" spans="1:5" x14ac:dyDescent="0.2">
      <c r="A9" s="71" t="s">
        <v>347</v>
      </c>
      <c r="B9" s="72"/>
      <c r="C9" s="73"/>
      <c r="D9" s="74"/>
      <c r="E9" s="75"/>
    </row>
    <row r="10" spans="1:5" x14ac:dyDescent="0.2">
      <c r="A10" s="83" t="s">
        <v>282</v>
      </c>
      <c r="B10" s="84"/>
      <c r="C10" s="37"/>
      <c r="D10" s="35" t="s">
        <v>263</v>
      </c>
      <c r="E10" s="36" t="s">
        <v>242</v>
      </c>
    </row>
    <row r="11" spans="1:5" ht="15" customHeight="1" x14ac:dyDescent="0.2">
      <c r="A11" s="89" t="s">
        <v>323</v>
      </c>
      <c r="B11" s="90"/>
      <c r="C11" s="44"/>
      <c r="D11" s="35" t="s">
        <v>283</v>
      </c>
      <c r="E11" s="36"/>
    </row>
    <row r="12" spans="1:5" ht="15" customHeight="1" x14ac:dyDescent="0.2">
      <c r="A12" s="89" t="s">
        <v>321</v>
      </c>
      <c r="B12" s="90"/>
      <c r="C12" s="44"/>
      <c r="D12" s="35" t="s">
        <v>324</v>
      </c>
      <c r="E12" s="36"/>
    </row>
    <row r="13" spans="1:5" ht="15" customHeight="1" x14ac:dyDescent="0.2">
      <c r="A13" s="89" t="s">
        <v>322</v>
      </c>
      <c r="B13" s="90"/>
      <c r="C13" s="44"/>
      <c r="D13" s="35" t="s">
        <v>324</v>
      </c>
      <c r="E13" s="36"/>
    </row>
    <row r="14" spans="1:5" x14ac:dyDescent="0.2">
      <c r="A14" s="91" t="s">
        <v>246</v>
      </c>
      <c r="B14" s="92"/>
      <c r="C14" s="29" t="s">
        <v>240</v>
      </c>
      <c r="D14" s="82"/>
      <c r="E14" s="82"/>
    </row>
    <row r="15" spans="1:5" x14ac:dyDescent="0.2">
      <c r="A15" s="93"/>
      <c r="B15" s="94"/>
      <c r="C15" s="29" t="s">
        <v>20</v>
      </c>
      <c r="D15" s="82"/>
      <c r="E15" s="82"/>
    </row>
    <row r="16" spans="1:5" ht="13.5" customHeight="1" x14ac:dyDescent="0.2">
      <c r="A16" s="93"/>
      <c r="B16" s="94"/>
      <c r="C16" s="29" t="s">
        <v>21</v>
      </c>
      <c r="D16" s="82"/>
      <c r="E16" s="82"/>
    </row>
    <row r="17" spans="1:5" x14ac:dyDescent="0.2">
      <c r="A17" s="93"/>
      <c r="B17" s="94"/>
      <c r="C17" s="29" t="s">
        <v>22</v>
      </c>
      <c r="D17" s="82"/>
      <c r="E17" s="82"/>
    </row>
    <row r="18" spans="1:5" x14ac:dyDescent="0.2">
      <c r="A18" s="93"/>
      <c r="B18" s="94"/>
      <c r="C18" s="29" t="s">
        <v>23</v>
      </c>
      <c r="D18" s="97"/>
      <c r="E18" s="82"/>
    </row>
    <row r="19" spans="1:5" x14ac:dyDescent="0.2">
      <c r="A19" s="95"/>
      <c r="B19" s="96"/>
      <c r="C19" s="29" t="s">
        <v>24</v>
      </c>
      <c r="D19" s="85"/>
      <c r="E19" s="86"/>
    </row>
    <row r="20" spans="1:5" ht="17.25" customHeight="1" x14ac:dyDescent="0.2">
      <c r="A20" s="79" t="s">
        <v>319</v>
      </c>
      <c r="B20" s="79"/>
      <c r="C20" s="79"/>
      <c r="D20" s="88"/>
      <c r="E20" s="88"/>
    </row>
    <row r="21" spans="1:5" ht="24" customHeight="1" x14ac:dyDescent="0.2">
      <c r="A21" s="98" t="s">
        <v>275</v>
      </c>
      <c r="B21" s="99"/>
      <c r="C21" s="99"/>
      <c r="D21" s="38"/>
      <c r="E21" s="50" t="s">
        <v>241</v>
      </c>
    </row>
    <row r="22" spans="1:5" ht="34.5" customHeight="1" x14ac:dyDescent="0.2">
      <c r="A22" s="100" t="s">
        <v>325</v>
      </c>
      <c r="B22" s="101"/>
      <c r="C22" s="101"/>
      <c r="D22" s="47"/>
      <c r="E22" s="51" t="s">
        <v>263</v>
      </c>
    </row>
    <row r="23" spans="1:5" ht="34.5" customHeight="1" x14ac:dyDescent="0.2">
      <c r="A23" s="100" t="s">
        <v>297</v>
      </c>
      <c r="B23" s="101"/>
      <c r="C23" s="101"/>
      <c r="D23" s="53"/>
      <c r="E23" s="52" t="s">
        <v>296</v>
      </c>
    </row>
    <row r="24" spans="1:5" ht="17.25" customHeight="1" x14ac:dyDescent="0.2">
      <c r="A24" s="79" t="s">
        <v>271</v>
      </c>
      <c r="B24" s="79"/>
      <c r="C24" s="79"/>
      <c r="D24" s="88"/>
      <c r="E24" s="88"/>
    </row>
    <row r="25" spans="1:5" ht="24" customHeight="1" x14ac:dyDescent="0.2">
      <c r="A25" s="102" t="s">
        <v>330</v>
      </c>
      <c r="B25" s="102"/>
      <c r="C25" s="102"/>
      <c r="D25" s="38"/>
      <c r="E25" s="48" t="s">
        <v>303</v>
      </c>
    </row>
    <row r="26" spans="1:5" ht="45" customHeight="1" x14ac:dyDescent="0.2">
      <c r="A26" s="103" t="s">
        <v>333</v>
      </c>
      <c r="B26" s="104"/>
      <c r="C26" s="105"/>
      <c r="D26" s="106"/>
      <c r="E26" s="107"/>
    </row>
    <row r="27" spans="1:5" ht="24" customHeight="1" x14ac:dyDescent="0.2">
      <c r="A27" s="108" t="s">
        <v>314</v>
      </c>
      <c r="B27" s="101"/>
      <c r="C27" s="101"/>
      <c r="D27" s="49"/>
      <c r="E27" s="52" t="s">
        <v>241</v>
      </c>
    </row>
    <row r="28" spans="1:5" ht="45" customHeight="1" x14ac:dyDescent="0.2">
      <c r="A28" s="103" t="s">
        <v>333</v>
      </c>
      <c r="B28" s="104"/>
      <c r="C28" s="105"/>
      <c r="D28" s="109"/>
      <c r="E28" s="107"/>
    </row>
    <row r="29" spans="1:5" ht="45" customHeight="1" x14ac:dyDescent="0.2">
      <c r="A29" s="100" t="s">
        <v>334</v>
      </c>
      <c r="B29" s="101"/>
      <c r="C29" s="101"/>
      <c r="D29" s="109"/>
      <c r="E29" s="107"/>
    </row>
    <row r="30" spans="1:5" ht="17.25" customHeight="1" x14ac:dyDescent="0.2">
      <c r="A30" s="78" t="s">
        <v>272</v>
      </c>
      <c r="B30" s="78"/>
      <c r="C30" s="78"/>
      <c r="D30" s="78"/>
      <c r="E30" s="78"/>
    </row>
    <row r="31" spans="1:5" ht="24" customHeight="1" x14ac:dyDescent="0.2">
      <c r="A31" s="100" t="s">
        <v>310</v>
      </c>
      <c r="B31" s="101"/>
      <c r="C31" s="101"/>
      <c r="D31" s="40"/>
      <c r="E31" s="48" t="s">
        <v>303</v>
      </c>
    </row>
    <row r="32" spans="1:5" ht="45" customHeight="1" x14ac:dyDescent="0.2">
      <c r="A32" s="103" t="s">
        <v>335</v>
      </c>
      <c r="B32" s="104"/>
      <c r="C32" s="105"/>
      <c r="D32" s="106"/>
      <c r="E32" s="107"/>
    </row>
    <row r="33" spans="1:5" ht="17.25" customHeight="1" x14ac:dyDescent="0.2">
      <c r="A33" s="78" t="s">
        <v>367</v>
      </c>
      <c r="B33" s="78"/>
      <c r="C33" s="78"/>
      <c r="D33" s="78"/>
      <c r="E33" s="78"/>
    </row>
    <row r="34" spans="1:5" ht="32.5" customHeight="1" x14ac:dyDescent="0.2">
      <c r="A34" s="100" t="s">
        <v>357</v>
      </c>
      <c r="B34" s="101"/>
      <c r="C34" s="101"/>
      <c r="D34" s="40"/>
      <c r="E34" s="48" t="s">
        <v>303</v>
      </c>
    </row>
    <row r="35" spans="1:5" ht="42.75" customHeight="1" x14ac:dyDescent="0.2">
      <c r="A35" s="103" t="s">
        <v>363</v>
      </c>
      <c r="B35" s="104"/>
      <c r="C35" s="105"/>
      <c r="D35" s="110"/>
      <c r="E35" s="111"/>
    </row>
    <row r="36" spans="1:5" ht="60" customHeight="1" x14ac:dyDescent="0.2">
      <c r="A36" s="100" t="s">
        <v>356</v>
      </c>
      <c r="B36" s="101"/>
      <c r="C36" s="101"/>
      <c r="D36" s="106"/>
      <c r="E36" s="107"/>
    </row>
    <row r="37" spans="1:5" ht="17.25" customHeight="1" x14ac:dyDescent="0.2">
      <c r="A37" s="78" t="s">
        <v>273</v>
      </c>
      <c r="B37" s="78"/>
      <c r="C37" s="78"/>
      <c r="D37" s="78"/>
      <c r="E37" s="78"/>
    </row>
    <row r="38" spans="1:5" ht="24" customHeight="1" x14ac:dyDescent="0.2">
      <c r="A38" s="108" t="s">
        <v>346</v>
      </c>
      <c r="B38" s="101"/>
      <c r="C38" s="101"/>
      <c r="D38" s="38"/>
      <c r="E38" s="52" t="s">
        <v>241</v>
      </c>
    </row>
    <row r="39" spans="1:5" ht="24" customHeight="1" x14ac:dyDescent="0.2">
      <c r="A39" s="100" t="s">
        <v>311</v>
      </c>
      <c r="B39" s="101"/>
      <c r="C39" s="101"/>
      <c r="D39" s="38"/>
      <c r="E39" s="52" t="s">
        <v>241</v>
      </c>
    </row>
    <row r="40" spans="1:5" ht="24" customHeight="1" x14ac:dyDescent="0.2">
      <c r="A40" s="100" t="s">
        <v>345</v>
      </c>
      <c r="B40" s="101"/>
      <c r="C40" s="101"/>
      <c r="D40" s="38"/>
      <c r="E40" s="52" t="s">
        <v>241</v>
      </c>
    </row>
    <row r="41" spans="1:5" ht="45" customHeight="1" x14ac:dyDescent="0.2">
      <c r="A41" s="100" t="s">
        <v>336</v>
      </c>
      <c r="B41" s="101"/>
      <c r="C41" s="101"/>
      <c r="D41" s="109"/>
      <c r="E41" s="107"/>
    </row>
    <row r="42" spans="1:5" ht="17.25" customHeight="1" x14ac:dyDescent="0.2">
      <c r="A42" s="78" t="s">
        <v>274</v>
      </c>
      <c r="B42" s="78"/>
      <c r="C42" s="78"/>
      <c r="D42" s="78"/>
      <c r="E42" s="78"/>
    </row>
    <row r="43" spans="1:5" ht="29.15" customHeight="1" x14ac:dyDescent="0.2">
      <c r="A43" s="113" t="s">
        <v>337</v>
      </c>
      <c r="B43" s="114"/>
      <c r="C43" s="114"/>
      <c r="D43" s="114"/>
      <c r="E43" s="114"/>
    </row>
    <row r="44" spans="1:5" ht="17.25" customHeight="1" x14ac:dyDescent="0.2">
      <c r="A44" s="115"/>
      <c r="B44" s="116"/>
      <c r="C44" s="116"/>
      <c r="D44" s="116"/>
      <c r="E44" s="116"/>
    </row>
    <row r="45" spans="1:5" ht="29.15" customHeight="1" x14ac:dyDescent="0.2">
      <c r="A45" s="115"/>
      <c r="B45" s="116"/>
      <c r="C45" s="116"/>
      <c r="D45" s="116"/>
      <c r="E45" s="116"/>
    </row>
    <row r="46" spans="1:5" ht="45" customHeight="1" x14ac:dyDescent="0.2">
      <c r="A46" s="115"/>
      <c r="B46" s="116"/>
      <c r="C46" s="116"/>
      <c r="D46" s="116"/>
      <c r="E46" s="116"/>
    </row>
    <row r="47" spans="1:5" ht="26.25" customHeight="1" x14ac:dyDescent="0.2">
      <c r="A47" s="115"/>
      <c r="B47" s="116"/>
      <c r="C47" s="116"/>
      <c r="D47" s="116"/>
      <c r="E47" s="116"/>
    </row>
    <row r="48" spans="1:5" ht="26.25" customHeight="1" x14ac:dyDescent="0.2">
      <c r="A48" s="117" t="s">
        <v>338</v>
      </c>
      <c r="B48" s="118"/>
      <c r="C48" s="118"/>
      <c r="D48" s="118"/>
      <c r="E48" s="119"/>
    </row>
    <row r="49" spans="1:5" ht="26.25" customHeight="1" x14ac:dyDescent="0.2">
      <c r="A49" s="115"/>
      <c r="B49" s="116"/>
      <c r="C49" s="116"/>
      <c r="D49" s="116"/>
      <c r="E49" s="116"/>
    </row>
    <row r="50" spans="1:5" ht="26.25" customHeight="1" x14ac:dyDescent="0.2">
      <c r="A50" s="115"/>
      <c r="B50" s="116"/>
      <c r="C50" s="116"/>
      <c r="D50" s="116"/>
      <c r="E50" s="116"/>
    </row>
    <row r="51" spans="1:5" ht="20.25" customHeight="1" x14ac:dyDescent="0.2">
      <c r="A51" s="115"/>
      <c r="B51" s="116"/>
      <c r="C51" s="116"/>
      <c r="D51" s="116"/>
      <c r="E51" s="116"/>
    </row>
    <row r="52" spans="1:5" ht="20.25" customHeight="1" x14ac:dyDescent="0.2">
      <c r="A52" s="115"/>
      <c r="B52" s="116"/>
      <c r="C52" s="116"/>
      <c r="D52" s="116"/>
      <c r="E52" s="116"/>
    </row>
    <row r="53" spans="1:5" ht="38.25" customHeight="1" x14ac:dyDescent="0.2">
      <c r="A53" s="112"/>
      <c r="B53" s="112"/>
      <c r="C53" s="112"/>
      <c r="D53" s="112"/>
      <c r="E53" s="67"/>
    </row>
    <row r="54" spans="1:5" ht="20.25" customHeight="1" x14ac:dyDescent="0.2"/>
    <row r="55" spans="1:5" ht="20.25" customHeight="1" x14ac:dyDescent="0.2"/>
    <row r="56" spans="1:5" ht="20.25" customHeight="1" x14ac:dyDescent="0.2"/>
    <row r="57" spans="1:5" ht="20.25" customHeight="1" x14ac:dyDescent="0.2"/>
    <row r="58" spans="1:5" ht="20.25" customHeight="1" x14ac:dyDescent="0.2"/>
    <row r="59" spans="1:5" ht="17.25" customHeight="1" x14ac:dyDescent="0.2"/>
    <row r="60" spans="1:5" ht="103.5" customHeight="1" x14ac:dyDescent="0.2"/>
    <row r="61" spans="1:5" ht="25.5" customHeight="1" x14ac:dyDescent="0.2"/>
    <row r="62" spans="1:5" ht="20.25" customHeight="1" x14ac:dyDescent="0.2"/>
    <row r="63" spans="1:5" ht="20.25" customHeight="1" x14ac:dyDescent="0.2"/>
    <row r="64" spans="1:5"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18.75" customHeight="1" x14ac:dyDescent="0.2"/>
    <row r="82" ht="63.75" customHeight="1" x14ac:dyDescent="0.2"/>
    <row r="83" ht="24" customHeight="1" x14ac:dyDescent="0.2"/>
    <row r="84" ht="19.5" customHeight="1" x14ac:dyDescent="0.2"/>
    <row r="85" ht="19.5" customHeight="1" x14ac:dyDescent="0.2"/>
    <row r="86" ht="19.5" customHeight="1" x14ac:dyDescent="0.2"/>
    <row r="87" ht="19.5" customHeight="1" x14ac:dyDescent="0.2"/>
    <row r="88" ht="19.5" customHeight="1" x14ac:dyDescent="0.2"/>
    <row r="89" ht="19.5" customHeight="1" x14ac:dyDescent="0.2"/>
    <row r="90" ht="18.75" customHeight="1" x14ac:dyDescent="0.2"/>
    <row r="91" ht="44.25" customHeight="1" x14ac:dyDescent="0.2"/>
    <row r="92" ht="22.5" hidden="1" customHeight="1" thickBot="1" x14ac:dyDescent="0.25"/>
    <row r="93" ht="22.5" hidden="1" customHeight="1" thickBot="1" x14ac:dyDescent="0.25"/>
    <row r="94" ht="2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24.7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9.5" customHeight="1" x14ac:dyDescent="0.2"/>
    <row r="127" ht="48" customHeight="1" x14ac:dyDescent="0.2"/>
    <row r="128" ht="19.5" hidden="1" customHeight="1" x14ac:dyDescent="0.2"/>
    <row r="129" ht="19.5" hidden="1" customHeight="1" x14ac:dyDescent="0.2"/>
    <row r="130" ht="19.5" hidden="1" customHeight="1" x14ac:dyDescent="0.2"/>
    <row r="131" ht="19.5" hidden="1" customHeight="1" x14ac:dyDescent="0.2"/>
    <row r="132" ht="19.5" hidden="1" customHeight="1" x14ac:dyDescent="0.2"/>
    <row r="133" ht="19.5" hidden="1" customHeight="1" x14ac:dyDescent="0.2"/>
    <row r="134" ht="19.5" hidden="1" customHeight="1" x14ac:dyDescent="0.2"/>
    <row r="135" ht="19.5" hidden="1" customHeight="1" x14ac:dyDescent="0.2"/>
    <row r="136" ht="19.5" hidden="1" customHeight="1" x14ac:dyDescent="0.2"/>
    <row r="137" ht="19.5" hidden="1" customHeight="1" x14ac:dyDescent="0.2"/>
    <row r="138" ht="19.5" hidden="1" customHeight="1" x14ac:dyDescent="0.2"/>
    <row r="139" ht="19.5" hidden="1" customHeight="1" x14ac:dyDescent="0.2"/>
    <row r="140" ht="19.5" hidden="1" customHeight="1" x14ac:dyDescent="0.2"/>
    <row r="141" ht="19.5" hidden="1" customHeight="1" x14ac:dyDescent="0.2"/>
    <row r="142" ht="19.5" hidden="1" customHeight="1" x14ac:dyDescent="0.2"/>
    <row r="143" ht="19.5" hidden="1" customHeight="1" x14ac:dyDescent="0.2"/>
    <row r="144" ht="19.5" hidden="1" customHeight="1" x14ac:dyDescent="0.2"/>
    <row r="145" spans="6:6" ht="19.5" hidden="1" customHeight="1" x14ac:dyDescent="0.2"/>
    <row r="146" spans="6:6" ht="19.5" hidden="1" customHeight="1" x14ac:dyDescent="0.2"/>
    <row r="147" spans="6:6" ht="19.5" hidden="1" customHeight="1" x14ac:dyDescent="0.2"/>
    <row r="148" spans="6:6" ht="19.5" hidden="1" customHeight="1" x14ac:dyDescent="0.2"/>
    <row r="149" spans="6:6" ht="19.5" hidden="1" customHeight="1" x14ac:dyDescent="0.2"/>
    <row r="150" spans="6:6" ht="19.5" hidden="1" customHeight="1" x14ac:dyDescent="0.2">
      <c r="F150" s="6"/>
    </row>
    <row r="151" spans="6:6" ht="19.5" hidden="1" customHeight="1" thickBot="1" x14ac:dyDescent="0.25"/>
    <row r="152" spans="6:6" ht="19.5" hidden="1" customHeight="1" x14ac:dyDescent="0.2"/>
    <row r="153" spans="6:6" ht="19.5" hidden="1" customHeight="1" x14ac:dyDescent="0.2"/>
    <row r="154" spans="6:6" ht="19.5" hidden="1" customHeight="1" x14ac:dyDescent="0.2"/>
    <row r="155" spans="6:6" ht="19.5" hidden="1" customHeight="1" x14ac:dyDescent="0.2"/>
    <row r="156" spans="6:6" ht="19.5" hidden="1" customHeight="1" x14ac:dyDescent="0.2"/>
    <row r="157" spans="6:6" ht="19.5" hidden="1" customHeight="1" x14ac:dyDescent="0.2"/>
    <row r="158" spans="6:6" ht="19.5" hidden="1" customHeight="1" thickBot="1" x14ac:dyDescent="0.25">
      <c r="F158" s="6"/>
    </row>
    <row r="159" spans="6:6" ht="19.5" hidden="1" customHeight="1" thickBot="1" x14ac:dyDescent="0.25"/>
    <row r="160" spans="6:6" ht="19.5" hidden="1" customHeight="1" x14ac:dyDescent="0.2"/>
    <row r="161" spans="6:6" ht="19.5" hidden="1" customHeight="1" x14ac:dyDescent="0.2"/>
    <row r="162" spans="6:6" ht="19.5" hidden="1" customHeight="1" x14ac:dyDescent="0.2"/>
    <row r="163" spans="6:6" ht="19.5" hidden="1" customHeight="1" thickBot="1" x14ac:dyDescent="0.25">
      <c r="F163" s="6"/>
    </row>
    <row r="164" spans="6:6" ht="19.5" hidden="1" customHeight="1" thickBot="1" x14ac:dyDescent="0.25"/>
    <row r="165" spans="6:6" ht="19.5" hidden="1" customHeight="1" x14ac:dyDescent="0.2"/>
    <row r="166" spans="6:6" ht="19.5" hidden="1" customHeight="1" x14ac:dyDescent="0.2"/>
    <row r="167" spans="6:6" ht="19.5" hidden="1" customHeight="1" x14ac:dyDescent="0.2"/>
    <row r="168" spans="6:6" ht="19.5" hidden="1" customHeight="1" thickBot="1" x14ac:dyDescent="0.25"/>
    <row r="169" spans="6:6" ht="19.5" hidden="1" customHeight="1" x14ac:dyDescent="0.2"/>
    <row r="170" spans="6:6" ht="19.5" hidden="1" customHeight="1" thickBot="1" x14ac:dyDescent="0.25"/>
    <row r="171" spans="6:6" ht="19.5" hidden="1" customHeight="1" thickBot="1" x14ac:dyDescent="0.25"/>
    <row r="172" spans="6:6" ht="22.5" customHeight="1" x14ac:dyDescent="0.2"/>
    <row r="173" spans="6:6" ht="19.5" customHeight="1" x14ac:dyDescent="0.2"/>
    <row r="174" spans="6:6" ht="19.5" customHeight="1" x14ac:dyDescent="0.2"/>
    <row r="175" spans="6:6" ht="22.5" hidden="1" customHeight="1" x14ac:dyDescent="0.2"/>
    <row r="176" spans="6:6" ht="16.5" customHeight="1" x14ac:dyDescent="0.2"/>
    <row r="177" ht="51.75" customHeight="1" x14ac:dyDescent="0.2"/>
    <row r="178" ht="24.75" customHeight="1" x14ac:dyDescent="0.2"/>
    <row r="179" ht="40.5" customHeight="1" x14ac:dyDescent="0.2"/>
    <row r="180" ht="24.75" customHeight="1" x14ac:dyDescent="0.2"/>
    <row r="181" ht="20.25" customHeight="1" x14ac:dyDescent="0.2"/>
    <row r="182" ht="20.25" customHeight="1" x14ac:dyDescent="0.2"/>
    <row r="183" ht="20.25" customHeight="1" x14ac:dyDescent="0.2"/>
    <row r="184" ht="24" customHeight="1" x14ac:dyDescent="0.2"/>
    <row r="185" ht="42" customHeight="1" x14ac:dyDescent="0.2"/>
    <row r="186" ht="24.75" customHeight="1" x14ac:dyDescent="0.2"/>
    <row r="187" ht="20.25" customHeight="1" x14ac:dyDescent="0.2"/>
    <row r="188" ht="20.25" customHeight="1" x14ac:dyDescent="0.2"/>
    <row r="189" ht="20.25" customHeight="1" x14ac:dyDescent="0.2"/>
    <row r="190" ht="20.25" customHeight="1" x14ac:dyDescent="0.2"/>
    <row r="191" ht="25.5" hidden="1" customHeight="1" x14ac:dyDescent="0.2"/>
    <row r="192" ht="47.25" customHeight="1" x14ac:dyDescent="0.2"/>
    <row r="193" ht="24.75" customHeight="1" x14ac:dyDescent="0.2"/>
    <row r="194" ht="20.25" customHeight="1" x14ac:dyDescent="0.2"/>
    <row r="195" ht="20.25" customHeight="1" x14ac:dyDescent="0.2"/>
    <row r="196" ht="20.25" customHeight="1" x14ac:dyDescent="0.2"/>
    <row r="197" ht="25.5" customHeight="1" x14ac:dyDescent="0.2"/>
    <row r="198" ht="38.25" customHeight="1" x14ac:dyDescent="0.2"/>
    <row r="199" ht="24.75" customHeight="1" x14ac:dyDescent="0.2"/>
    <row r="200" ht="20.25" hidden="1" customHeight="1" x14ac:dyDescent="0.2"/>
    <row r="201" ht="20.25" hidden="1" customHeight="1" x14ac:dyDescent="0.2"/>
    <row r="202" ht="20.25" hidden="1" customHeight="1" x14ac:dyDescent="0.2"/>
    <row r="203" ht="20.25" hidden="1" customHeight="1" x14ac:dyDescent="0.2"/>
    <row r="204" ht="20.25" hidden="1" customHeight="1" x14ac:dyDescent="0.2"/>
    <row r="205" ht="20.25" customHeight="1" x14ac:dyDescent="0.2"/>
    <row r="206" ht="20.25" customHeight="1" x14ac:dyDescent="0.2"/>
    <row r="207" ht="20.25" customHeight="1" x14ac:dyDescent="0.2"/>
    <row r="208" ht="25.5" customHeight="1" x14ac:dyDescent="0.2"/>
    <row r="209" ht="70.5" customHeight="1" x14ac:dyDescent="0.2"/>
    <row r="210" ht="25.5" customHeight="1" x14ac:dyDescent="0.2"/>
    <row r="211" ht="20.25" customHeight="1" x14ac:dyDescent="0.2"/>
    <row r="212" ht="20.25" customHeight="1" x14ac:dyDescent="0.2"/>
    <row r="213" ht="24.75" customHeight="1" x14ac:dyDescent="0.2"/>
    <row r="214" ht="75.75" customHeight="1" x14ac:dyDescent="0.2"/>
    <row r="215" ht="25.5" customHeight="1" x14ac:dyDescent="0.2"/>
    <row r="216" ht="20.25" customHeight="1" x14ac:dyDescent="0.2"/>
    <row r="217" ht="20.25" customHeight="1" x14ac:dyDescent="0.2"/>
    <row r="218" ht="24.75" customHeight="1" x14ac:dyDescent="0.2"/>
    <row r="219" ht="84.75" customHeight="1" x14ac:dyDescent="0.2"/>
  </sheetData>
  <mergeCells count="59">
    <mergeCell ref="A1:E1"/>
    <mergeCell ref="A53:D53"/>
    <mergeCell ref="A37:E37"/>
    <mergeCell ref="A38:C38"/>
    <mergeCell ref="A39:C39"/>
    <mergeCell ref="A40:C40"/>
    <mergeCell ref="A41:C41"/>
    <mergeCell ref="D41:E41"/>
    <mergeCell ref="A42:E42"/>
    <mergeCell ref="A43:E43"/>
    <mergeCell ref="A44:E47"/>
    <mergeCell ref="A48:E48"/>
    <mergeCell ref="A49:E52"/>
    <mergeCell ref="A33:E33"/>
    <mergeCell ref="A34:C34"/>
    <mergeCell ref="A35:C35"/>
    <mergeCell ref="D35:E35"/>
    <mergeCell ref="A36:C36"/>
    <mergeCell ref="D36:E36"/>
    <mergeCell ref="A29:C29"/>
    <mergeCell ref="D29:E29"/>
    <mergeCell ref="A30:E30"/>
    <mergeCell ref="A31:C31"/>
    <mergeCell ref="A32:C32"/>
    <mergeCell ref="D32:E32"/>
    <mergeCell ref="A25:C25"/>
    <mergeCell ref="A26:C26"/>
    <mergeCell ref="D26:E26"/>
    <mergeCell ref="A27:C27"/>
    <mergeCell ref="A28:C28"/>
    <mergeCell ref="D28:E28"/>
    <mergeCell ref="A24:E24"/>
    <mergeCell ref="A10:B10"/>
    <mergeCell ref="A11:B11"/>
    <mergeCell ref="A12:B12"/>
    <mergeCell ref="A13:B13"/>
    <mergeCell ref="A14:B19"/>
    <mergeCell ref="D14:E14"/>
    <mergeCell ref="D15:E15"/>
    <mergeCell ref="D16:E16"/>
    <mergeCell ref="D17:E17"/>
    <mergeCell ref="D18:E18"/>
    <mergeCell ref="D19:E19"/>
    <mergeCell ref="A20:E20"/>
    <mergeCell ref="A21:C21"/>
    <mergeCell ref="A22:C22"/>
    <mergeCell ref="A23:C23"/>
    <mergeCell ref="A9:C9"/>
    <mergeCell ref="D9:E9"/>
    <mergeCell ref="A2:E2"/>
    <mergeCell ref="A3:C3"/>
    <mergeCell ref="D3:E3"/>
    <mergeCell ref="A4:C4"/>
    <mergeCell ref="D4:E4"/>
    <mergeCell ref="A5:C5"/>
    <mergeCell ref="D5:E5"/>
    <mergeCell ref="A6:B6"/>
    <mergeCell ref="A7:B7"/>
    <mergeCell ref="A8:B8"/>
  </mergeCells>
  <phoneticPr fontId="12"/>
  <dataValidations count="4">
    <dataValidation type="list" allowBlank="1" showDropDown="1" showInputMessage="1" sqref="D22">
      <formula1>"自社,外注(一部または全部)"</formula1>
    </dataValidation>
    <dataValidation allowBlank="1" showDropDown="1" showInputMessage="1" showErrorMessage="1" sqref="D26:E26 D28:E29 D32:E32 D41:E41 D35:E36"/>
    <dataValidation allowBlank="1" showDropDown="1" showInputMessage="1" sqref="D23"/>
    <dataValidation type="list" allowBlank="1" showInputMessage="1" showErrorMessage="1" sqref="D21">
      <formula1>"自社,外注(一部または全部)"</formula1>
    </dataValidation>
  </dataValidations>
  <printOptions horizontalCentered="1" verticalCentered="1"/>
  <pageMargins left="0.11811023622047245" right="0.11811023622047245" top="0.15748031496062992" bottom="0" header="0.31496062992125984" footer="0.31496062992125984"/>
  <pageSetup paperSize="9" scale="65" fitToHeight="0" orientation="portrait"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Option Button 283">
              <controlPr defaultSize="0" autoPict="0">
                <anchor moveWithCells="1">
                  <from>
                    <xdr:col>3</xdr:col>
                    <xdr:colOff>190500</xdr:colOff>
                    <xdr:row>7</xdr:row>
                    <xdr:rowOff>146050</xdr:rowOff>
                  </from>
                  <to>
                    <xdr:col>3</xdr:col>
                    <xdr:colOff>1384300</xdr:colOff>
                    <xdr:row>9</xdr:row>
                    <xdr:rowOff>50800</xdr:rowOff>
                  </to>
                </anchor>
              </controlPr>
            </control>
          </mc:Choice>
        </mc:AlternateContent>
        <mc:AlternateContent xmlns:mc="http://schemas.openxmlformats.org/markup-compatibility/2006">
          <mc:Choice Requires="x14">
            <control shapeId="32770" r:id="rId5" name="Option Button 285">
              <controlPr defaultSize="0" autoPict="0">
                <anchor moveWithCells="1">
                  <from>
                    <xdr:col>3</xdr:col>
                    <xdr:colOff>1485900</xdr:colOff>
                    <xdr:row>7</xdr:row>
                    <xdr:rowOff>146050</xdr:rowOff>
                  </from>
                  <to>
                    <xdr:col>3</xdr:col>
                    <xdr:colOff>2927350</xdr:colOff>
                    <xdr:row>9</xdr:row>
                    <xdr:rowOff>38100</xdr:rowOff>
                  </to>
                </anchor>
              </controlPr>
            </control>
          </mc:Choice>
        </mc:AlternateContent>
        <mc:AlternateContent xmlns:mc="http://schemas.openxmlformats.org/markup-compatibility/2006">
          <mc:Choice Requires="x14">
            <control shapeId="32771" r:id="rId6" name="Option Button 286">
              <controlPr defaultSize="0" autoPict="0">
                <anchor moveWithCells="1">
                  <from>
                    <xdr:col>3</xdr:col>
                    <xdr:colOff>2895600</xdr:colOff>
                    <xdr:row>7</xdr:row>
                    <xdr:rowOff>146050</xdr:rowOff>
                  </from>
                  <to>
                    <xdr:col>4</xdr:col>
                    <xdr:colOff>660400</xdr:colOff>
                    <xdr:row>9</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x14:formula1>
            <xm:f>プルダウンリスト!$B$22:$G$22</xm:f>
          </x14:formula1>
          <xm:sqref>D34</xm:sqref>
        </x14:dataValidation>
        <x14:dataValidation type="list" allowBlank="1" showInputMessage="1">
          <x14:formula1>
            <xm:f>プルダウンリスト!$B$27:$G$27</xm:f>
          </x14:formula1>
          <xm:sqref>D40</xm:sqref>
        </x14:dataValidation>
        <x14:dataValidation type="list" allowBlank="1" showInputMessage="1">
          <x14:formula1>
            <xm:f>プルダウンリスト!$B$26:$G$26</xm:f>
          </x14:formula1>
          <xm:sqref>D39</xm:sqref>
        </x14:dataValidation>
        <x14:dataValidation type="list" allowBlank="1" showInputMessage="1">
          <x14:formula1>
            <xm:f>プルダウンリスト!$B$25:$G$25</xm:f>
          </x14:formula1>
          <xm:sqref>D38</xm:sqref>
        </x14:dataValidation>
        <x14:dataValidation type="list" allowBlank="1" showInputMessage="1">
          <x14:formula1>
            <xm:f>プルダウンリスト!$B$19:$G$19</xm:f>
          </x14:formula1>
          <xm:sqref>D31</xm:sqref>
        </x14:dataValidation>
        <x14:dataValidation type="list" allowBlank="1" showInputMessage="1">
          <x14:formula1>
            <xm:f>プルダウンリスト!$B$16:$F$16</xm:f>
          </x14:formula1>
          <xm:sqref>D27</xm:sqref>
        </x14:dataValidation>
        <x14:dataValidation type="list" allowBlank="1" showInputMessage="1">
          <x14:formula1>
            <xm:f>プルダウンリスト!$B$6:$J$6</xm:f>
          </x14:formula1>
          <xm:sqref>C12</xm:sqref>
        </x14:dataValidation>
        <x14:dataValidation type="list" allowBlank="1" showInputMessage="1">
          <x14:formula1>
            <xm:f>プルダウンリスト!$B$5:$J$5</xm:f>
          </x14:formula1>
          <xm:sqref>C11</xm:sqref>
        </x14:dataValidation>
        <x14:dataValidation type="list" allowBlank="1" showDropDown="1">
          <x14:formula1>
            <xm:f>プルダウンリスト!$B$3:$H$3</xm:f>
          </x14:formula1>
          <xm:sqref>C10</xm:sqref>
        </x14:dataValidation>
        <x14:dataValidation type="list" allowBlank="1" showInputMessage="1">
          <x14:formula1>
            <xm:f>プルダウンリスト!$B$7:$I$7</xm:f>
          </x14:formula1>
          <xm:sqref>C13</xm:sqref>
        </x14:dataValidation>
        <x14:dataValidation type="list" allowBlank="1" showInputMessage="1">
          <x14:formula1>
            <xm:f>プルダウンリスト!$B$15:$G$15</xm:f>
          </x14:formula1>
          <xm:sqref>D25</xm:sqref>
        </x14:dataValidation>
        <x14:dataValidation type="list" allowBlank="1">
          <x14:formula1>
            <xm:f>プルダウンリスト!$B$3:$K$3</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sheetPr>
  <dimension ref="A1:F220"/>
  <sheetViews>
    <sheetView tabSelected="1" view="pageBreakPreview" topLeftCell="A13" zoomScale="115" zoomScaleNormal="100" zoomScaleSheetLayoutView="115" workbookViewId="0">
      <selection activeCell="A2" sqref="A2:E2"/>
    </sheetView>
  </sheetViews>
  <sheetFormatPr defaultColWidth="9" defaultRowHeight="13" x14ac:dyDescent="0.2"/>
  <cols>
    <col min="1" max="1" width="16.7265625" style="7" customWidth="1"/>
    <col min="2" max="2" width="3.36328125" style="7" customWidth="1"/>
    <col min="3" max="3" width="27.26953125" style="7" customWidth="1"/>
    <col min="4" max="4" width="45" style="7" customWidth="1"/>
    <col min="5" max="5" width="38.26953125" style="7" customWidth="1"/>
    <col min="6" max="7" width="21.08984375" style="7" customWidth="1"/>
    <col min="8" max="16384" width="9" style="7"/>
  </cols>
  <sheetData>
    <row r="1" spans="1:5" ht="73.5" customHeight="1" x14ac:dyDescent="0.2">
      <c r="A1" s="76" t="s">
        <v>370</v>
      </c>
      <c r="B1" s="77"/>
      <c r="C1" s="77"/>
      <c r="D1" s="77"/>
      <c r="E1" s="77"/>
    </row>
    <row r="2" spans="1:5" ht="16.5" x14ac:dyDescent="0.2">
      <c r="A2" s="78" t="s">
        <v>292</v>
      </c>
      <c r="B2" s="78"/>
      <c r="C2" s="78"/>
      <c r="D2" s="79"/>
      <c r="E2" s="79"/>
    </row>
    <row r="3" spans="1:5" x14ac:dyDescent="0.2">
      <c r="A3" s="80" t="s">
        <v>244</v>
      </c>
      <c r="B3" s="81"/>
      <c r="C3" s="81"/>
      <c r="D3" s="123" t="s">
        <v>369</v>
      </c>
      <c r="E3" s="123"/>
    </row>
    <row r="4" spans="1:5" x14ac:dyDescent="0.2">
      <c r="A4" s="80" t="s">
        <v>245</v>
      </c>
      <c r="B4" s="81"/>
      <c r="C4" s="81"/>
      <c r="D4" s="123" t="s">
        <v>280</v>
      </c>
      <c r="E4" s="123"/>
    </row>
    <row r="5" spans="1:5" x14ac:dyDescent="0.2">
      <c r="A5" s="83" t="s">
        <v>278</v>
      </c>
      <c r="B5" s="84"/>
      <c r="C5" s="84"/>
      <c r="D5" s="121" t="s">
        <v>279</v>
      </c>
      <c r="E5" s="122"/>
    </row>
    <row r="6" spans="1:5" x14ac:dyDescent="0.2">
      <c r="A6" s="83" t="s">
        <v>276</v>
      </c>
      <c r="B6" s="87"/>
      <c r="C6" s="41"/>
      <c r="D6" s="59">
        <v>50000000</v>
      </c>
      <c r="E6" s="33" t="s">
        <v>281</v>
      </c>
    </row>
    <row r="7" spans="1:5" x14ac:dyDescent="0.2">
      <c r="A7" s="83" t="s">
        <v>277</v>
      </c>
      <c r="B7" s="87"/>
      <c r="C7" s="41" t="s">
        <v>320</v>
      </c>
      <c r="D7" s="59">
        <v>5000000</v>
      </c>
      <c r="E7" s="33" t="s">
        <v>281</v>
      </c>
    </row>
    <row r="8" spans="1:5" x14ac:dyDescent="0.2">
      <c r="A8" s="83" t="s">
        <v>248</v>
      </c>
      <c r="B8" s="87"/>
      <c r="C8" s="41"/>
      <c r="D8" s="60" t="s">
        <v>255</v>
      </c>
      <c r="E8" s="34" t="s">
        <v>19</v>
      </c>
    </row>
    <row r="9" spans="1:5" x14ac:dyDescent="0.2">
      <c r="A9" s="71" t="s">
        <v>347</v>
      </c>
      <c r="B9" s="72"/>
      <c r="C9" s="73"/>
      <c r="D9" s="74"/>
      <c r="E9" s="75"/>
    </row>
    <row r="10" spans="1:5" x14ac:dyDescent="0.2">
      <c r="A10" s="83" t="s">
        <v>282</v>
      </c>
      <c r="B10" s="84"/>
      <c r="C10" s="61" t="s">
        <v>284</v>
      </c>
      <c r="D10" s="35" t="s">
        <v>263</v>
      </c>
      <c r="E10" s="36" t="s">
        <v>242</v>
      </c>
    </row>
    <row r="11" spans="1:5" ht="15" customHeight="1" x14ac:dyDescent="0.2">
      <c r="A11" s="89" t="s">
        <v>323</v>
      </c>
      <c r="B11" s="90"/>
      <c r="C11" s="62" t="s">
        <v>285</v>
      </c>
      <c r="D11" s="35" t="s">
        <v>283</v>
      </c>
      <c r="E11" s="36"/>
    </row>
    <row r="12" spans="1:5" ht="15" customHeight="1" x14ac:dyDescent="0.2">
      <c r="A12" s="89" t="s">
        <v>321</v>
      </c>
      <c r="B12" s="90"/>
      <c r="C12" s="62" t="s">
        <v>286</v>
      </c>
      <c r="D12" s="35" t="s">
        <v>324</v>
      </c>
      <c r="E12" s="36"/>
    </row>
    <row r="13" spans="1:5" ht="15" customHeight="1" x14ac:dyDescent="0.2">
      <c r="A13" s="89" t="s">
        <v>322</v>
      </c>
      <c r="B13" s="90"/>
      <c r="C13" s="62" t="s">
        <v>287</v>
      </c>
      <c r="D13" s="35" t="s">
        <v>324</v>
      </c>
      <c r="E13" s="36"/>
    </row>
    <row r="14" spans="1:5" x14ac:dyDescent="0.2">
      <c r="A14" s="91" t="s">
        <v>246</v>
      </c>
      <c r="B14" s="92"/>
      <c r="C14" s="29" t="s">
        <v>240</v>
      </c>
      <c r="D14" s="123" t="s">
        <v>348</v>
      </c>
      <c r="E14" s="123"/>
    </row>
    <row r="15" spans="1:5" x14ac:dyDescent="0.2">
      <c r="A15" s="93"/>
      <c r="B15" s="94"/>
      <c r="C15" s="29" t="s">
        <v>20</v>
      </c>
      <c r="D15" s="123" t="s">
        <v>288</v>
      </c>
      <c r="E15" s="123"/>
    </row>
    <row r="16" spans="1:5" ht="13.5" customHeight="1" x14ac:dyDescent="0.2">
      <c r="A16" s="93"/>
      <c r="B16" s="94"/>
      <c r="C16" s="29" t="s">
        <v>21</v>
      </c>
      <c r="D16" s="123" t="s">
        <v>289</v>
      </c>
      <c r="E16" s="123"/>
    </row>
    <row r="17" spans="1:5" x14ac:dyDescent="0.2">
      <c r="A17" s="93"/>
      <c r="B17" s="94"/>
      <c r="C17" s="29" t="s">
        <v>22</v>
      </c>
      <c r="D17" s="123" t="s">
        <v>290</v>
      </c>
      <c r="E17" s="123"/>
    </row>
    <row r="18" spans="1:5" x14ac:dyDescent="0.2">
      <c r="A18" s="93"/>
      <c r="B18" s="94"/>
      <c r="C18" s="29" t="s">
        <v>23</v>
      </c>
      <c r="D18" s="124" t="s">
        <v>291</v>
      </c>
      <c r="E18" s="123"/>
    </row>
    <row r="19" spans="1:5" x14ac:dyDescent="0.2">
      <c r="A19" s="95"/>
      <c r="B19" s="96"/>
      <c r="C19" s="29" t="s">
        <v>24</v>
      </c>
      <c r="D19" s="121" t="s">
        <v>349</v>
      </c>
      <c r="E19" s="122"/>
    </row>
    <row r="20" spans="1:5" ht="17.25" customHeight="1" x14ac:dyDescent="0.2">
      <c r="A20" s="79" t="s">
        <v>319</v>
      </c>
      <c r="B20" s="79"/>
      <c r="C20" s="79"/>
      <c r="D20" s="88"/>
      <c r="E20" s="88"/>
    </row>
    <row r="21" spans="1:5" ht="24" customHeight="1" x14ac:dyDescent="0.2">
      <c r="A21" s="98" t="s">
        <v>275</v>
      </c>
      <c r="B21" s="99"/>
      <c r="C21" s="99"/>
      <c r="D21" s="63" t="s">
        <v>59</v>
      </c>
      <c r="E21" s="50" t="s">
        <v>241</v>
      </c>
    </row>
    <row r="22" spans="1:5" ht="34.5" customHeight="1" x14ac:dyDescent="0.2">
      <c r="A22" s="100" t="s">
        <v>325</v>
      </c>
      <c r="B22" s="101"/>
      <c r="C22" s="101"/>
      <c r="D22" s="64" t="s">
        <v>366</v>
      </c>
      <c r="E22" s="51" t="s">
        <v>263</v>
      </c>
    </row>
    <row r="23" spans="1:5" ht="34.5" customHeight="1" x14ac:dyDescent="0.2">
      <c r="A23" s="100" t="s">
        <v>297</v>
      </c>
      <c r="B23" s="101"/>
      <c r="C23" s="101"/>
      <c r="D23" s="64" t="s">
        <v>315</v>
      </c>
      <c r="E23" s="52" t="s">
        <v>296</v>
      </c>
    </row>
    <row r="24" spans="1:5" ht="17.25" customHeight="1" x14ac:dyDescent="0.2">
      <c r="A24" s="79" t="s">
        <v>271</v>
      </c>
      <c r="B24" s="79"/>
      <c r="C24" s="79"/>
      <c r="D24" s="88"/>
      <c r="E24" s="88"/>
    </row>
    <row r="25" spans="1:5" ht="24" customHeight="1" x14ac:dyDescent="0.2">
      <c r="A25" s="102" t="s">
        <v>330</v>
      </c>
      <c r="B25" s="102"/>
      <c r="C25" s="102"/>
      <c r="D25" s="63" t="s">
        <v>327</v>
      </c>
      <c r="E25" s="48" t="s">
        <v>303</v>
      </c>
    </row>
    <row r="26" spans="1:5" ht="45" customHeight="1" x14ac:dyDescent="0.2">
      <c r="A26" s="103" t="s">
        <v>333</v>
      </c>
      <c r="B26" s="104"/>
      <c r="C26" s="105"/>
      <c r="D26" s="110" t="s">
        <v>316</v>
      </c>
      <c r="E26" s="111"/>
    </row>
    <row r="27" spans="1:5" ht="30.75" customHeight="1" x14ac:dyDescent="0.2">
      <c r="A27" s="108" t="s">
        <v>314</v>
      </c>
      <c r="B27" s="101"/>
      <c r="C27" s="101"/>
      <c r="D27" s="65">
        <v>300</v>
      </c>
      <c r="E27" s="52" t="s">
        <v>241</v>
      </c>
    </row>
    <row r="28" spans="1:5" ht="45" customHeight="1" x14ac:dyDescent="0.2">
      <c r="A28" s="103" t="s">
        <v>333</v>
      </c>
      <c r="B28" s="104"/>
      <c r="C28" s="105"/>
      <c r="D28" s="110" t="s">
        <v>339</v>
      </c>
      <c r="E28" s="111"/>
    </row>
    <row r="29" spans="1:5" ht="45" customHeight="1" x14ac:dyDescent="0.2">
      <c r="A29" s="100" t="s">
        <v>334</v>
      </c>
      <c r="B29" s="101"/>
      <c r="C29" s="101"/>
      <c r="D29" s="120" t="s">
        <v>340</v>
      </c>
      <c r="E29" s="111"/>
    </row>
    <row r="30" spans="1:5" ht="17.25" customHeight="1" x14ac:dyDescent="0.2">
      <c r="A30" s="78" t="s">
        <v>272</v>
      </c>
      <c r="B30" s="78"/>
      <c r="C30" s="78"/>
      <c r="D30" s="78"/>
      <c r="E30" s="78"/>
    </row>
    <row r="31" spans="1:5" ht="24" customHeight="1" x14ac:dyDescent="0.2">
      <c r="A31" s="100" t="s">
        <v>310</v>
      </c>
      <c r="B31" s="101"/>
      <c r="C31" s="101"/>
      <c r="D31" s="66" t="s">
        <v>307</v>
      </c>
      <c r="E31" s="48" t="s">
        <v>303</v>
      </c>
    </row>
    <row r="32" spans="1:5" ht="45" customHeight="1" x14ac:dyDescent="0.2">
      <c r="A32" s="103" t="s">
        <v>335</v>
      </c>
      <c r="B32" s="104"/>
      <c r="C32" s="105"/>
      <c r="D32" s="110" t="s">
        <v>317</v>
      </c>
      <c r="E32" s="111"/>
    </row>
    <row r="33" spans="1:5" ht="17.25" customHeight="1" x14ac:dyDescent="0.2">
      <c r="A33" s="78" t="s">
        <v>367</v>
      </c>
      <c r="B33" s="78"/>
      <c r="C33" s="78"/>
      <c r="D33" s="78"/>
      <c r="E33" s="78"/>
    </row>
    <row r="34" spans="1:5" ht="32.5" customHeight="1" x14ac:dyDescent="0.2">
      <c r="A34" s="100" t="s">
        <v>357</v>
      </c>
      <c r="B34" s="101"/>
      <c r="C34" s="101"/>
      <c r="D34" s="66" t="s">
        <v>360</v>
      </c>
      <c r="E34" s="48" t="s">
        <v>303</v>
      </c>
    </row>
    <row r="35" spans="1:5" ht="42.75" customHeight="1" x14ac:dyDescent="0.2">
      <c r="A35" s="103" t="s">
        <v>363</v>
      </c>
      <c r="B35" s="104"/>
      <c r="C35" s="105"/>
      <c r="D35" s="110" t="s">
        <v>365</v>
      </c>
      <c r="E35" s="111"/>
    </row>
    <row r="36" spans="1:5" ht="60" customHeight="1" x14ac:dyDescent="0.2">
      <c r="A36" s="100" t="s">
        <v>364</v>
      </c>
      <c r="B36" s="101"/>
      <c r="C36" s="101"/>
      <c r="D36" s="110" t="s">
        <v>355</v>
      </c>
      <c r="E36" s="111"/>
    </row>
    <row r="37" spans="1:5" ht="17.25" customHeight="1" x14ac:dyDescent="0.2">
      <c r="A37" s="78" t="s">
        <v>273</v>
      </c>
      <c r="B37" s="78"/>
      <c r="C37" s="78"/>
      <c r="D37" s="78"/>
      <c r="E37" s="78"/>
    </row>
    <row r="38" spans="1:5" ht="24" customHeight="1" x14ac:dyDescent="0.2">
      <c r="A38" s="108" t="s">
        <v>346</v>
      </c>
      <c r="B38" s="101"/>
      <c r="C38" s="101"/>
      <c r="D38" s="63" t="s">
        <v>307</v>
      </c>
      <c r="E38" s="52" t="s">
        <v>241</v>
      </c>
    </row>
    <row r="39" spans="1:5" ht="24" customHeight="1" x14ac:dyDescent="0.2">
      <c r="A39" s="100" t="s">
        <v>311</v>
      </c>
      <c r="B39" s="101"/>
      <c r="C39" s="101"/>
      <c r="D39" s="64" t="s">
        <v>341</v>
      </c>
      <c r="E39" s="52" t="s">
        <v>241</v>
      </c>
    </row>
    <row r="40" spans="1:5" ht="24" customHeight="1" x14ac:dyDescent="0.2">
      <c r="A40" s="100" t="s">
        <v>345</v>
      </c>
      <c r="B40" s="101"/>
      <c r="C40" s="101"/>
      <c r="D40" s="64" t="s">
        <v>308</v>
      </c>
      <c r="E40" s="52" t="s">
        <v>241</v>
      </c>
    </row>
    <row r="41" spans="1:5" ht="45" customHeight="1" x14ac:dyDescent="0.2">
      <c r="A41" s="100" t="s">
        <v>336</v>
      </c>
      <c r="B41" s="101"/>
      <c r="C41" s="101"/>
      <c r="D41" s="110" t="s">
        <v>368</v>
      </c>
      <c r="E41" s="111"/>
    </row>
    <row r="42" spans="1:5" ht="17.25" customHeight="1" x14ac:dyDescent="0.2">
      <c r="A42" s="78" t="s">
        <v>274</v>
      </c>
      <c r="B42" s="78"/>
      <c r="C42" s="78"/>
      <c r="D42" s="78"/>
      <c r="E42" s="78"/>
    </row>
    <row r="43" spans="1:5" ht="29.15" customHeight="1" x14ac:dyDescent="0.2">
      <c r="A43" s="113" t="s">
        <v>337</v>
      </c>
      <c r="B43" s="114"/>
      <c r="C43" s="114"/>
      <c r="D43" s="114"/>
      <c r="E43" s="114"/>
    </row>
    <row r="44" spans="1:5" ht="17.25" customHeight="1" x14ac:dyDescent="0.2">
      <c r="A44" s="125" t="s">
        <v>318</v>
      </c>
      <c r="B44" s="126"/>
      <c r="C44" s="126"/>
      <c r="D44" s="126"/>
      <c r="E44" s="126"/>
    </row>
    <row r="45" spans="1:5" ht="29.15" customHeight="1" x14ac:dyDescent="0.2">
      <c r="A45" s="125"/>
      <c r="B45" s="126"/>
      <c r="C45" s="126"/>
      <c r="D45" s="126"/>
      <c r="E45" s="126"/>
    </row>
    <row r="46" spans="1:5" ht="45" customHeight="1" x14ac:dyDescent="0.2">
      <c r="A46" s="125"/>
      <c r="B46" s="126"/>
      <c r="C46" s="126"/>
      <c r="D46" s="126"/>
      <c r="E46" s="126"/>
    </row>
    <row r="47" spans="1:5" ht="26.25" customHeight="1" x14ac:dyDescent="0.2">
      <c r="A47" s="125"/>
      <c r="B47" s="126"/>
      <c r="C47" s="126"/>
      <c r="D47" s="126"/>
      <c r="E47" s="126"/>
    </row>
    <row r="48" spans="1:5" ht="26.25" customHeight="1" x14ac:dyDescent="0.2">
      <c r="A48" s="114" t="s">
        <v>338</v>
      </c>
      <c r="B48" s="114"/>
      <c r="C48" s="114"/>
      <c r="D48" s="114"/>
      <c r="E48" s="114"/>
    </row>
    <row r="49" spans="1:5" ht="26.25" customHeight="1" x14ac:dyDescent="0.2">
      <c r="A49" s="125"/>
      <c r="B49" s="126"/>
      <c r="C49" s="126"/>
      <c r="D49" s="126"/>
      <c r="E49" s="126"/>
    </row>
    <row r="50" spans="1:5" ht="26.25" customHeight="1" x14ac:dyDescent="0.2">
      <c r="A50" s="125"/>
      <c r="B50" s="126"/>
      <c r="C50" s="126"/>
      <c r="D50" s="126"/>
      <c r="E50" s="126"/>
    </row>
    <row r="51" spans="1:5" ht="20.25" customHeight="1" x14ac:dyDescent="0.2">
      <c r="A51" s="125"/>
      <c r="B51" s="126"/>
      <c r="C51" s="126"/>
      <c r="D51" s="126"/>
      <c r="E51" s="126"/>
    </row>
    <row r="52" spans="1:5" ht="20.25" customHeight="1" x14ac:dyDescent="0.2">
      <c r="A52" s="125"/>
      <c r="B52" s="126"/>
      <c r="C52" s="126"/>
      <c r="D52" s="126"/>
      <c r="E52" s="126"/>
    </row>
    <row r="53" spans="1:5" ht="38.25" customHeight="1" x14ac:dyDescent="0.2">
      <c r="A53" s="112"/>
      <c r="B53" s="112"/>
      <c r="C53" s="112"/>
      <c r="D53" s="112"/>
      <c r="E53" s="67"/>
    </row>
    <row r="54" spans="1:5" ht="20.25" customHeight="1" x14ac:dyDescent="0.2"/>
    <row r="55" spans="1:5" ht="20.25" customHeight="1" x14ac:dyDescent="0.2"/>
    <row r="56" spans="1:5" ht="20.25" customHeight="1" x14ac:dyDescent="0.2"/>
    <row r="57" spans="1:5" ht="20.25" customHeight="1" x14ac:dyDescent="0.2"/>
    <row r="58" spans="1:5" ht="20.25" customHeight="1" x14ac:dyDescent="0.2"/>
    <row r="59" spans="1:5" ht="20.25" customHeight="1" x14ac:dyDescent="0.2"/>
    <row r="60" spans="1:5" ht="17.25" customHeight="1" x14ac:dyDescent="0.2"/>
    <row r="61" spans="1:5" ht="103.5" customHeight="1" x14ac:dyDescent="0.2"/>
    <row r="62" spans="1:5" ht="25.5" customHeight="1" x14ac:dyDescent="0.2"/>
    <row r="63" spans="1:5" ht="20.25" customHeight="1" x14ac:dyDescent="0.2"/>
    <row r="64" spans="1:5" ht="20.25" customHeight="1" x14ac:dyDescent="0.2"/>
    <row r="65" ht="20.25" customHeight="1" x14ac:dyDescent="0.2"/>
    <row r="66" ht="20.25" customHeight="1" x14ac:dyDescent="0.2"/>
    <row r="67" ht="20.25" customHeight="1" x14ac:dyDescent="0.2"/>
    <row r="68" ht="20.25" customHeight="1" x14ac:dyDescent="0.2"/>
    <row r="69" ht="20.25" customHeight="1" x14ac:dyDescent="0.2"/>
    <row r="70" ht="20.25" customHeight="1" x14ac:dyDescent="0.2"/>
    <row r="71" ht="20.25" customHeight="1" x14ac:dyDescent="0.2"/>
    <row r="72" ht="20.25" customHeight="1" x14ac:dyDescent="0.2"/>
    <row r="73" ht="20.25" customHeight="1" x14ac:dyDescent="0.2"/>
    <row r="74" ht="20.25" customHeight="1" x14ac:dyDescent="0.2"/>
    <row r="75" ht="20.25" customHeight="1" x14ac:dyDescent="0.2"/>
    <row r="76" ht="20.25" customHeight="1" x14ac:dyDescent="0.2"/>
    <row r="77" ht="20.25" customHeight="1" x14ac:dyDescent="0.2"/>
    <row r="78" ht="20.25" customHeight="1" x14ac:dyDescent="0.2"/>
    <row r="79" ht="20.25" customHeight="1" x14ac:dyDescent="0.2"/>
    <row r="80" ht="20.25" customHeight="1" x14ac:dyDescent="0.2"/>
    <row r="81" ht="20.25" customHeight="1" x14ac:dyDescent="0.2"/>
    <row r="82" ht="18.75" customHeight="1" x14ac:dyDescent="0.2"/>
    <row r="83" ht="63.75" customHeight="1" x14ac:dyDescent="0.2"/>
    <row r="84" ht="24" customHeight="1" x14ac:dyDescent="0.2"/>
    <row r="85" ht="19.5" customHeight="1" x14ac:dyDescent="0.2"/>
    <row r="86" ht="19.5" customHeight="1" x14ac:dyDescent="0.2"/>
    <row r="87" ht="19.5" customHeight="1" x14ac:dyDescent="0.2"/>
    <row r="88" ht="19.5" customHeight="1" x14ac:dyDescent="0.2"/>
    <row r="89" ht="19.5" customHeight="1" x14ac:dyDescent="0.2"/>
    <row r="90" ht="19.5" customHeight="1" x14ac:dyDescent="0.2"/>
    <row r="91" ht="18.75" customHeight="1" x14ac:dyDescent="0.2"/>
    <row r="92" ht="44.25" customHeight="1" x14ac:dyDescent="0.2"/>
    <row r="93" ht="22.5" hidden="1" customHeight="1" thickBot="1" x14ac:dyDescent="0.25"/>
    <row r="94" ht="22.5" hidden="1" customHeight="1" thickBot="1" x14ac:dyDescent="0.25"/>
    <row r="95" ht="2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24.7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9.5" customHeight="1" x14ac:dyDescent="0.2"/>
    <row r="128" ht="48" customHeight="1" x14ac:dyDescent="0.2"/>
    <row r="129" ht="19.5" hidden="1" customHeight="1" x14ac:dyDescent="0.2"/>
    <row r="130" ht="19.5" hidden="1" customHeight="1" x14ac:dyDescent="0.2"/>
    <row r="131" ht="19.5" hidden="1" customHeight="1" x14ac:dyDescent="0.2"/>
    <row r="132" ht="19.5" hidden="1" customHeight="1" x14ac:dyDescent="0.2"/>
    <row r="133" ht="19.5" hidden="1" customHeight="1" x14ac:dyDescent="0.2"/>
    <row r="134" ht="19.5" hidden="1" customHeight="1" x14ac:dyDescent="0.2"/>
    <row r="135" ht="19.5" hidden="1" customHeight="1" x14ac:dyDescent="0.2"/>
    <row r="136" ht="19.5" hidden="1" customHeight="1" x14ac:dyDescent="0.2"/>
    <row r="137" ht="19.5" hidden="1" customHeight="1" x14ac:dyDescent="0.2"/>
    <row r="138" ht="19.5" hidden="1" customHeight="1" x14ac:dyDescent="0.2"/>
    <row r="139" ht="19.5" hidden="1" customHeight="1" x14ac:dyDescent="0.2"/>
    <row r="140" ht="19.5" hidden="1" customHeight="1" x14ac:dyDescent="0.2"/>
    <row r="141" ht="19.5" hidden="1" customHeight="1" x14ac:dyDescent="0.2"/>
    <row r="142" ht="19.5" hidden="1" customHeight="1" x14ac:dyDescent="0.2"/>
    <row r="143" ht="19.5" hidden="1" customHeight="1" x14ac:dyDescent="0.2"/>
    <row r="144" ht="19.5" hidden="1" customHeight="1" x14ac:dyDescent="0.2"/>
    <row r="145" spans="6:6" ht="19.5" hidden="1" customHeight="1" x14ac:dyDescent="0.2"/>
    <row r="146" spans="6:6" ht="19.5" hidden="1" customHeight="1" x14ac:dyDescent="0.2"/>
    <row r="147" spans="6:6" ht="19.5" hidden="1" customHeight="1" x14ac:dyDescent="0.2"/>
    <row r="148" spans="6:6" ht="19.5" hidden="1" customHeight="1" x14ac:dyDescent="0.2"/>
    <row r="149" spans="6:6" ht="19.5" hidden="1" customHeight="1" x14ac:dyDescent="0.2"/>
    <row r="150" spans="6:6" ht="19.5" hidden="1" customHeight="1" x14ac:dyDescent="0.2"/>
    <row r="151" spans="6:6" ht="19.5" hidden="1" customHeight="1" x14ac:dyDescent="0.2">
      <c r="F151" s="6"/>
    </row>
    <row r="152" spans="6:6" ht="19.5" hidden="1" customHeight="1" thickBot="1" x14ac:dyDescent="0.25"/>
    <row r="153" spans="6:6" ht="19.5" hidden="1" customHeight="1" x14ac:dyDescent="0.2"/>
    <row r="154" spans="6:6" ht="19.5" hidden="1" customHeight="1" x14ac:dyDescent="0.2"/>
    <row r="155" spans="6:6" ht="19.5" hidden="1" customHeight="1" x14ac:dyDescent="0.2"/>
    <row r="156" spans="6:6" ht="19.5" hidden="1" customHeight="1" x14ac:dyDescent="0.2"/>
    <row r="157" spans="6:6" ht="19.5" hidden="1" customHeight="1" x14ac:dyDescent="0.2"/>
    <row r="158" spans="6:6" ht="19.5" hidden="1" customHeight="1" x14ac:dyDescent="0.2"/>
    <row r="159" spans="6:6" ht="19.5" hidden="1" customHeight="1" thickBot="1" x14ac:dyDescent="0.25">
      <c r="F159" s="6"/>
    </row>
    <row r="160" spans="6:6" ht="19.5" hidden="1" customHeight="1" thickBot="1" x14ac:dyDescent="0.25"/>
    <row r="161" spans="6:6" ht="19.5" hidden="1" customHeight="1" x14ac:dyDescent="0.2"/>
    <row r="162" spans="6:6" ht="19.5" hidden="1" customHeight="1" x14ac:dyDescent="0.2"/>
    <row r="163" spans="6:6" ht="19.5" hidden="1" customHeight="1" x14ac:dyDescent="0.2"/>
    <row r="164" spans="6:6" ht="19.5" hidden="1" customHeight="1" thickBot="1" x14ac:dyDescent="0.25">
      <c r="F164" s="6"/>
    </row>
    <row r="165" spans="6:6" ht="19.5" hidden="1" customHeight="1" thickBot="1" x14ac:dyDescent="0.25"/>
    <row r="166" spans="6:6" ht="19.5" hidden="1" customHeight="1" x14ac:dyDescent="0.2"/>
    <row r="167" spans="6:6" ht="19.5" hidden="1" customHeight="1" x14ac:dyDescent="0.2"/>
    <row r="168" spans="6:6" ht="19.5" hidden="1" customHeight="1" x14ac:dyDescent="0.2"/>
    <row r="169" spans="6:6" ht="19.5" hidden="1" customHeight="1" thickBot="1" x14ac:dyDescent="0.25"/>
    <row r="170" spans="6:6" ht="19.5" hidden="1" customHeight="1" x14ac:dyDescent="0.2"/>
    <row r="171" spans="6:6" ht="19.5" hidden="1" customHeight="1" thickBot="1" x14ac:dyDescent="0.25"/>
    <row r="172" spans="6:6" ht="19.5" hidden="1" customHeight="1" thickBot="1" x14ac:dyDescent="0.25"/>
    <row r="173" spans="6:6" ht="22.5" customHeight="1" x14ac:dyDescent="0.2"/>
    <row r="174" spans="6:6" ht="19.5" customHeight="1" x14ac:dyDescent="0.2"/>
    <row r="175" spans="6:6" ht="19.5" customHeight="1" x14ac:dyDescent="0.2"/>
    <row r="176" spans="6:6" ht="22.5" hidden="1" customHeight="1" x14ac:dyDescent="0.2"/>
    <row r="177" ht="16.5" customHeight="1" x14ac:dyDescent="0.2"/>
    <row r="178" ht="51.75" customHeight="1" x14ac:dyDescent="0.2"/>
    <row r="179" ht="24.75" customHeight="1" x14ac:dyDescent="0.2"/>
    <row r="180" ht="40.5" customHeight="1" x14ac:dyDescent="0.2"/>
    <row r="181" ht="24.75" customHeight="1" x14ac:dyDescent="0.2"/>
    <row r="182" ht="20.25" customHeight="1" x14ac:dyDescent="0.2"/>
    <row r="183" ht="20.25" customHeight="1" x14ac:dyDescent="0.2"/>
    <row r="184" ht="20.25" customHeight="1" x14ac:dyDescent="0.2"/>
    <row r="185" ht="24" customHeight="1" x14ac:dyDescent="0.2"/>
    <row r="186" ht="42" customHeight="1" x14ac:dyDescent="0.2"/>
    <row r="187" ht="24.75" customHeight="1" x14ac:dyDescent="0.2"/>
    <row r="188" ht="20.25" customHeight="1" x14ac:dyDescent="0.2"/>
    <row r="189" ht="20.25" customHeight="1" x14ac:dyDescent="0.2"/>
    <row r="190" ht="20.25" customHeight="1" x14ac:dyDescent="0.2"/>
    <row r="191" ht="20.25" customHeight="1" x14ac:dyDescent="0.2"/>
    <row r="192" ht="25.5" hidden="1" customHeight="1" x14ac:dyDescent="0.2"/>
    <row r="193" ht="47.25" customHeight="1" x14ac:dyDescent="0.2"/>
    <row r="194" ht="24.75" customHeight="1" x14ac:dyDescent="0.2"/>
    <row r="195" ht="20.25" customHeight="1" x14ac:dyDescent="0.2"/>
    <row r="196" ht="20.25" customHeight="1" x14ac:dyDescent="0.2"/>
    <row r="197" ht="20.25" customHeight="1" x14ac:dyDescent="0.2"/>
    <row r="198" ht="25.5" customHeight="1" x14ac:dyDescent="0.2"/>
    <row r="199" ht="38.25" customHeight="1" x14ac:dyDescent="0.2"/>
    <row r="200" ht="24.75" customHeight="1" x14ac:dyDescent="0.2"/>
    <row r="201" ht="20.25" hidden="1" customHeight="1" x14ac:dyDescent="0.2"/>
    <row r="202" ht="20.25" hidden="1" customHeight="1" x14ac:dyDescent="0.2"/>
    <row r="203" ht="20.25" hidden="1" customHeight="1" x14ac:dyDescent="0.2"/>
    <row r="204" ht="20.25" hidden="1" customHeight="1" x14ac:dyDescent="0.2"/>
    <row r="205" ht="20.25" hidden="1" customHeight="1" x14ac:dyDescent="0.2"/>
    <row r="206" ht="20.25" customHeight="1" x14ac:dyDescent="0.2"/>
    <row r="207" ht="20.25" customHeight="1" x14ac:dyDescent="0.2"/>
    <row r="208" ht="20.25" customHeight="1" x14ac:dyDescent="0.2"/>
    <row r="209" ht="25.5" customHeight="1" x14ac:dyDescent="0.2"/>
    <row r="210" ht="70.5" customHeight="1" x14ac:dyDescent="0.2"/>
    <row r="211" ht="25.5" customHeight="1" x14ac:dyDescent="0.2"/>
    <row r="212" ht="20.25" customHeight="1" x14ac:dyDescent="0.2"/>
    <row r="213" ht="20.25" customHeight="1" x14ac:dyDescent="0.2"/>
    <row r="214" ht="24.75" customHeight="1" x14ac:dyDescent="0.2"/>
    <row r="215" ht="75.75" customHeight="1" x14ac:dyDescent="0.2"/>
    <row r="216" ht="25.5" customHeight="1" x14ac:dyDescent="0.2"/>
    <row r="217" ht="20.25" customHeight="1" x14ac:dyDescent="0.2"/>
    <row r="218" ht="20.25" customHeight="1" x14ac:dyDescent="0.2"/>
    <row r="219" ht="24.75" customHeight="1" x14ac:dyDescent="0.2"/>
    <row r="220" ht="84.75" customHeight="1" x14ac:dyDescent="0.2"/>
  </sheetData>
  <mergeCells count="59">
    <mergeCell ref="A53:D53"/>
    <mergeCell ref="A42:E42"/>
    <mergeCell ref="A43:E43"/>
    <mergeCell ref="A44:E47"/>
    <mergeCell ref="A49:E52"/>
    <mergeCell ref="A48:E48"/>
    <mergeCell ref="A21:C21"/>
    <mergeCell ref="A23:C23"/>
    <mergeCell ref="A27:C27"/>
    <mergeCell ref="A22:C22"/>
    <mergeCell ref="A24:E24"/>
    <mergeCell ref="A26:C26"/>
    <mergeCell ref="D26:E26"/>
    <mergeCell ref="A25:C25"/>
    <mergeCell ref="D28:E28"/>
    <mergeCell ref="D32:E32"/>
    <mergeCell ref="D36:E36"/>
    <mergeCell ref="D35:E35"/>
    <mergeCell ref="A28:C28"/>
    <mergeCell ref="A30:E30"/>
    <mergeCell ref="A32:C32"/>
    <mergeCell ref="A13:B13"/>
    <mergeCell ref="A14:B19"/>
    <mergeCell ref="A20:E20"/>
    <mergeCell ref="D14:E14"/>
    <mergeCell ref="D15:E15"/>
    <mergeCell ref="D16:E16"/>
    <mergeCell ref="D17:E17"/>
    <mergeCell ref="D18:E18"/>
    <mergeCell ref="D19:E19"/>
    <mergeCell ref="A12:B12"/>
    <mergeCell ref="A6:B6"/>
    <mergeCell ref="A7:B7"/>
    <mergeCell ref="A8:B8"/>
    <mergeCell ref="A11:B11"/>
    <mergeCell ref="A1:E1"/>
    <mergeCell ref="A2:E2"/>
    <mergeCell ref="A3:C3"/>
    <mergeCell ref="D3:E3"/>
    <mergeCell ref="A4:C4"/>
    <mergeCell ref="D4:E4"/>
    <mergeCell ref="A5:C5"/>
    <mergeCell ref="D5:E5"/>
    <mergeCell ref="A9:C9"/>
    <mergeCell ref="D9:E9"/>
    <mergeCell ref="A10:B10"/>
    <mergeCell ref="A39:C39"/>
    <mergeCell ref="A40:C40"/>
    <mergeCell ref="A41:C41"/>
    <mergeCell ref="D41:E41"/>
    <mergeCell ref="A29:C29"/>
    <mergeCell ref="A31:C31"/>
    <mergeCell ref="A37:E37"/>
    <mergeCell ref="A38:C38"/>
    <mergeCell ref="D29:E29"/>
    <mergeCell ref="A34:C34"/>
    <mergeCell ref="A36:C36"/>
    <mergeCell ref="A35:C35"/>
    <mergeCell ref="A33:E33"/>
  </mergeCells>
  <phoneticPr fontId="12"/>
  <dataValidations count="4">
    <dataValidation type="list" allowBlank="1" showInputMessage="1" showErrorMessage="1" sqref="D21">
      <formula1>"自社,外注(一部または全部)"</formula1>
    </dataValidation>
    <dataValidation allowBlank="1" showDropDown="1" showInputMessage="1" sqref="D23"/>
    <dataValidation allowBlank="1" showDropDown="1" showInputMessage="1" showErrorMessage="1" sqref="D26:E26 D28:E29 D32:E32 D41:E41 D35:E36"/>
    <dataValidation type="list" allowBlank="1" showDropDown="1" showInputMessage="1" sqref="D22">
      <formula1>"自社,外注(一部または全部)"</formula1>
    </dataValidation>
  </dataValidations>
  <printOptions horizontalCentered="1" verticalCentered="1"/>
  <pageMargins left="0.11811023622047245" right="0.11811023622047245" top="0.15748031496062992" bottom="0" header="0.31496062992125984" footer="0.31496062992125984"/>
  <pageSetup paperSize="9" scale="65" fitToHeight="0" orientation="portrait"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04" r:id="rId4" name="Option Button 283">
              <controlPr defaultSize="0" autoPict="0">
                <anchor moveWithCells="1">
                  <from>
                    <xdr:col>3</xdr:col>
                    <xdr:colOff>190500</xdr:colOff>
                    <xdr:row>7</xdr:row>
                    <xdr:rowOff>146050</xdr:rowOff>
                  </from>
                  <to>
                    <xdr:col>3</xdr:col>
                    <xdr:colOff>1384300</xdr:colOff>
                    <xdr:row>9</xdr:row>
                    <xdr:rowOff>50800</xdr:rowOff>
                  </to>
                </anchor>
              </controlPr>
            </control>
          </mc:Choice>
        </mc:AlternateContent>
        <mc:AlternateContent xmlns:mc="http://schemas.openxmlformats.org/markup-compatibility/2006">
          <mc:Choice Requires="x14">
            <control shapeId="20605" r:id="rId5" name="Option Button 285">
              <controlPr defaultSize="0" autoPict="0">
                <anchor moveWithCells="1">
                  <from>
                    <xdr:col>3</xdr:col>
                    <xdr:colOff>1485900</xdr:colOff>
                    <xdr:row>7</xdr:row>
                    <xdr:rowOff>146050</xdr:rowOff>
                  </from>
                  <to>
                    <xdr:col>3</xdr:col>
                    <xdr:colOff>2927350</xdr:colOff>
                    <xdr:row>9</xdr:row>
                    <xdr:rowOff>38100</xdr:rowOff>
                  </to>
                </anchor>
              </controlPr>
            </control>
          </mc:Choice>
        </mc:AlternateContent>
        <mc:AlternateContent xmlns:mc="http://schemas.openxmlformats.org/markup-compatibility/2006">
          <mc:Choice Requires="x14">
            <control shapeId="20606" r:id="rId6" name="Option Button 286">
              <controlPr defaultSize="0" autoPict="0">
                <anchor moveWithCells="1">
                  <from>
                    <xdr:col>3</xdr:col>
                    <xdr:colOff>2895600</xdr:colOff>
                    <xdr:row>7</xdr:row>
                    <xdr:rowOff>146050</xdr:rowOff>
                  </from>
                  <to>
                    <xdr:col>4</xdr:col>
                    <xdr:colOff>660400</xdr:colOff>
                    <xdr:row>9</xdr:row>
                    <xdr:rowOff>50800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x14:formula1>
            <xm:f>プルダウンリスト!$B$3:$K$3</xm:f>
          </x14:formula1>
          <xm:sqref>D8</xm:sqref>
        </x14:dataValidation>
        <x14:dataValidation type="list" allowBlank="1" showInputMessage="1">
          <x14:formula1>
            <xm:f>プルダウンリスト!$B$15:$G$15</xm:f>
          </x14:formula1>
          <xm:sqref>D25</xm:sqref>
        </x14:dataValidation>
        <x14:dataValidation type="list" allowBlank="1" showInputMessage="1">
          <x14:formula1>
            <xm:f>プルダウンリスト!$B$7:$I$7</xm:f>
          </x14:formula1>
          <xm:sqref>C13</xm:sqref>
        </x14:dataValidation>
        <x14:dataValidation type="list" allowBlank="1" showDropDown="1">
          <x14:formula1>
            <xm:f>プルダウンリスト!$B$3:$H$3</xm:f>
          </x14:formula1>
          <xm:sqref>C10</xm:sqref>
        </x14:dataValidation>
        <x14:dataValidation type="list" allowBlank="1" showInputMessage="1">
          <x14:formula1>
            <xm:f>プルダウンリスト!$B$5:$J$5</xm:f>
          </x14:formula1>
          <xm:sqref>C11</xm:sqref>
        </x14:dataValidation>
        <x14:dataValidation type="list" allowBlank="1" showInputMessage="1">
          <x14:formula1>
            <xm:f>プルダウンリスト!$B$6:$J$6</xm:f>
          </x14:formula1>
          <xm:sqref>C12</xm:sqref>
        </x14:dataValidation>
        <x14:dataValidation type="list" allowBlank="1" showInputMessage="1">
          <x14:formula1>
            <xm:f>プルダウンリスト!$B$16:$F$16</xm:f>
          </x14:formula1>
          <xm:sqref>D27</xm:sqref>
        </x14:dataValidation>
        <x14:dataValidation type="list" allowBlank="1" showInputMessage="1">
          <x14:formula1>
            <xm:f>プルダウンリスト!$B$19:$G$19</xm:f>
          </x14:formula1>
          <xm:sqref>D31</xm:sqref>
        </x14:dataValidation>
        <x14:dataValidation type="list" allowBlank="1" showInputMessage="1">
          <x14:formula1>
            <xm:f>プルダウンリスト!$B$25:$G$25</xm:f>
          </x14:formula1>
          <xm:sqref>D38</xm:sqref>
        </x14:dataValidation>
        <x14:dataValidation type="list" allowBlank="1" showInputMessage="1">
          <x14:formula1>
            <xm:f>プルダウンリスト!$B$26:$G$26</xm:f>
          </x14:formula1>
          <xm:sqref>D39</xm:sqref>
        </x14:dataValidation>
        <x14:dataValidation type="list" allowBlank="1" showInputMessage="1">
          <x14:formula1>
            <xm:f>プルダウンリスト!$B$27:$G$27</xm:f>
          </x14:formula1>
          <xm:sqref>D40</xm:sqref>
        </x14:dataValidation>
        <x14:dataValidation type="list" allowBlank="1" showInputMessage="1">
          <x14:formula1>
            <xm:f>プルダウンリスト!$B$22:$G$22</xm:f>
          </x14:formula1>
          <xm:sqref>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topLeftCell="A13" zoomScaleNormal="100" zoomScaleSheetLayoutView="100" workbookViewId="0">
      <selection activeCell="A8" sqref="A8"/>
    </sheetView>
  </sheetViews>
  <sheetFormatPr defaultRowHeight="13" x14ac:dyDescent="0.2"/>
  <cols>
    <col min="1" max="1" width="38.7265625" customWidth="1"/>
    <col min="2" max="11" width="17.08984375" customWidth="1"/>
    <col min="12" max="12" width="7.90625" customWidth="1"/>
  </cols>
  <sheetData>
    <row r="1" spans="1:12" x14ac:dyDescent="0.2">
      <c r="A1" s="7" t="s">
        <v>247</v>
      </c>
    </row>
    <row r="2" spans="1:12" ht="21" customHeight="1" x14ac:dyDescent="0.2">
      <c r="A2" s="7" t="s">
        <v>292</v>
      </c>
    </row>
    <row r="3" spans="1:12" ht="66.75" customHeight="1" x14ac:dyDescent="0.2">
      <c r="A3" s="30" t="s">
        <v>249</v>
      </c>
      <c r="B3" s="43" t="s">
        <v>250</v>
      </c>
      <c r="C3" s="43" t="s">
        <v>251</v>
      </c>
      <c r="D3" s="43" t="s">
        <v>252</v>
      </c>
      <c r="E3" s="43" t="s">
        <v>253</v>
      </c>
      <c r="F3" s="43" t="s">
        <v>254</v>
      </c>
      <c r="G3" s="54" t="s">
        <v>255</v>
      </c>
      <c r="H3" s="43" t="s">
        <v>256</v>
      </c>
      <c r="I3" s="43" t="s">
        <v>257</v>
      </c>
      <c r="J3" s="43" t="s">
        <v>258</v>
      </c>
      <c r="K3" s="43" t="s">
        <v>302</v>
      </c>
      <c r="L3" s="7"/>
    </row>
    <row r="4" spans="1:12" ht="66.75" hidden="1" customHeight="1" x14ac:dyDescent="0.2">
      <c r="A4" s="30" t="s">
        <v>243</v>
      </c>
      <c r="B4" s="43" t="s">
        <v>250</v>
      </c>
      <c r="C4" s="43" t="s">
        <v>259</v>
      </c>
      <c r="D4" s="43" t="s">
        <v>260</v>
      </c>
      <c r="E4" s="43" t="s">
        <v>261</v>
      </c>
      <c r="F4" s="43" t="s">
        <v>262</v>
      </c>
      <c r="G4" s="58"/>
      <c r="H4" s="58"/>
      <c r="I4" s="58"/>
      <c r="J4" s="58"/>
      <c r="K4" s="58"/>
    </row>
    <row r="5" spans="1:12" ht="66.75" customHeight="1" x14ac:dyDescent="0.2">
      <c r="A5" s="31" t="s">
        <v>323</v>
      </c>
      <c r="B5" s="43" t="s">
        <v>264</v>
      </c>
      <c r="C5" s="43" t="s">
        <v>265</v>
      </c>
      <c r="D5" s="43" t="s">
        <v>266</v>
      </c>
      <c r="E5" s="43" t="s">
        <v>267</v>
      </c>
      <c r="F5" s="43" t="s">
        <v>268</v>
      </c>
      <c r="G5" s="43" t="s">
        <v>269</v>
      </c>
      <c r="H5" s="43" t="s">
        <v>270</v>
      </c>
      <c r="I5" s="58"/>
      <c r="J5" s="58"/>
      <c r="K5" s="58"/>
    </row>
    <row r="6" spans="1:12" ht="66.75" customHeight="1" x14ac:dyDescent="0.2">
      <c r="A6" s="31" t="s">
        <v>331</v>
      </c>
      <c r="B6" s="43" t="s">
        <v>264</v>
      </c>
      <c r="C6" s="43" t="s">
        <v>265</v>
      </c>
      <c r="D6" s="43" t="s">
        <v>266</v>
      </c>
      <c r="E6" s="43" t="s">
        <v>267</v>
      </c>
      <c r="F6" s="43" t="s">
        <v>268</v>
      </c>
      <c r="G6" s="43" t="s">
        <v>269</v>
      </c>
      <c r="H6" s="43" t="s">
        <v>270</v>
      </c>
      <c r="I6" s="58"/>
      <c r="J6" s="58"/>
      <c r="K6" s="58"/>
    </row>
    <row r="7" spans="1:12" ht="66.75" customHeight="1" x14ac:dyDescent="0.2">
      <c r="A7" s="31" t="s">
        <v>332</v>
      </c>
      <c r="B7" s="43" t="s">
        <v>264</v>
      </c>
      <c r="C7" s="43" t="s">
        <v>265</v>
      </c>
      <c r="D7" s="43" t="s">
        <v>266</v>
      </c>
      <c r="E7" s="43" t="s">
        <v>267</v>
      </c>
      <c r="F7" s="43" t="s">
        <v>268</v>
      </c>
      <c r="G7" s="43" t="s">
        <v>269</v>
      </c>
      <c r="H7" s="43" t="s">
        <v>270</v>
      </c>
      <c r="I7" s="58"/>
      <c r="J7" s="58"/>
      <c r="K7" s="58"/>
    </row>
    <row r="8" spans="1:12" ht="21" customHeight="1" x14ac:dyDescent="0.2">
      <c r="A8" s="7"/>
    </row>
    <row r="9" spans="1:12" ht="21" customHeight="1" x14ac:dyDescent="0.2">
      <c r="A9" s="39" t="s">
        <v>350</v>
      </c>
    </row>
    <row r="10" spans="1:12" ht="39" customHeight="1" x14ac:dyDescent="0.2">
      <c r="A10" s="46" t="s">
        <v>293</v>
      </c>
      <c r="B10" s="8" t="s">
        <v>298</v>
      </c>
      <c r="C10" s="43" t="s">
        <v>299</v>
      </c>
      <c r="D10" s="56"/>
      <c r="E10" s="56"/>
      <c r="F10" s="56"/>
      <c r="G10" s="56"/>
      <c r="H10" s="56"/>
      <c r="I10" s="56"/>
      <c r="J10" s="56"/>
      <c r="K10" s="56"/>
    </row>
    <row r="11" spans="1:12" ht="21" hidden="1" customHeight="1" x14ac:dyDescent="0.2">
      <c r="A11" s="46" t="s">
        <v>294</v>
      </c>
      <c r="B11" s="45"/>
      <c r="C11" s="45"/>
      <c r="D11" s="55"/>
      <c r="E11" s="55"/>
      <c r="F11" s="55"/>
      <c r="G11" s="55"/>
      <c r="H11" s="55"/>
      <c r="I11" s="55"/>
      <c r="J11" s="55"/>
      <c r="K11" s="55"/>
    </row>
    <row r="12" spans="1:12" ht="21" hidden="1" customHeight="1" x14ac:dyDescent="0.2">
      <c r="A12" s="46" t="s">
        <v>295</v>
      </c>
      <c r="B12" s="45"/>
      <c r="C12" s="45"/>
      <c r="D12" s="45"/>
      <c r="E12" s="45"/>
      <c r="F12" s="45"/>
      <c r="G12" s="45"/>
      <c r="H12" s="45"/>
      <c r="I12" s="45"/>
      <c r="J12" s="45"/>
      <c r="K12" s="45"/>
    </row>
    <row r="13" spans="1:12" ht="21" customHeight="1" x14ac:dyDescent="0.2"/>
    <row r="14" spans="1:12" ht="21" customHeight="1" x14ac:dyDescent="0.2">
      <c r="A14" s="39" t="s">
        <v>300</v>
      </c>
    </row>
    <row r="15" spans="1:12" ht="46.5" customHeight="1" x14ac:dyDescent="0.2">
      <c r="A15" s="46" t="s">
        <v>329</v>
      </c>
      <c r="B15" s="43" t="s">
        <v>326</v>
      </c>
      <c r="C15" s="43" t="s">
        <v>327</v>
      </c>
      <c r="D15" s="43" t="s">
        <v>328</v>
      </c>
      <c r="E15" s="43" t="s">
        <v>301</v>
      </c>
      <c r="F15" s="43" t="s">
        <v>302</v>
      </c>
    </row>
    <row r="16" spans="1:12" ht="21" customHeight="1" x14ac:dyDescent="0.2">
      <c r="A16" s="46" t="s">
        <v>304</v>
      </c>
      <c r="B16" s="45">
        <v>200</v>
      </c>
      <c r="C16" s="45">
        <v>300</v>
      </c>
      <c r="D16" s="45">
        <v>400</v>
      </c>
      <c r="E16" s="45">
        <v>500</v>
      </c>
      <c r="F16" s="56"/>
    </row>
    <row r="17" spans="1:6" ht="21" customHeight="1" x14ac:dyDescent="0.2"/>
    <row r="18" spans="1:6" ht="21" customHeight="1" x14ac:dyDescent="0.2">
      <c r="A18" s="39" t="s">
        <v>305</v>
      </c>
    </row>
    <row r="19" spans="1:6" ht="21" customHeight="1" x14ac:dyDescent="0.2">
      <c r="A19" s="46" t="s">
        <v>354</v>
      </c>
      <c r="B19" s="69" t="s">
        <v>306</v>
      </c>
      <c r="C19" s="69" t="s">
        <v>307</v>
      </c>
      <c r="D19" s="69" t="s">
        <v>308</v>
      </c>
      <c r="E19" s="69" t="s">
        <v>309</v>
      </c>
      <c r="F19" s="69" t="s">
        <v>302</v>
      </c>
    </row>
    <row r="20" spans="1:6" ht="21" customHeight="1" x14ac:dyDescent="0.2">
      <c r="B20" s="70"/>
      <c r="C20" s="70"/>
      <c r="D20" s="70"/>
      <c r="E20" s="70"/>
      <c r="F20" s="70"/>
    </row>
    <row r="21" spans="1:6" ht="21" customHeight="1" x14ac:dyDescent="0.2">
      <c r="A21" s="39" t="s">
        <v>313</v>
      </c>
      <c r="B21" s="70"/>
      <c r="C21" s="70"/>
      <c r="D21" s="70"/>
      <c r="E21" s="70"/>
      <c r="F21" s="70"/>
    </row>
    <row r="22" spans="1:6" ht="21" customHeight="1" x14ac:dyDescent="0.2">
      <c r="A22" s="46" t="s">
        <v>358</v>
      </c>
      <c r="B22" s="69" t="s">
        <v>359</v>
      </c>
      <c r="C22" s="69" t="s">
        <v>361</v>
      </c>
      <c r="D22" s="69" t="s">
        <v>360</v>
      </c>
      <c r="E22" s="69" t="s">
        <v>362</v>
      </c>
      <c r="F22" s="69" t="s">
        <v>302</v>
      </c>
    </row>
    <row r="23" spans="1:6" ht="21" customHeight="1" x14ac:dyDescent="0.2">
      <c r="B23" s="70"/>
      <c r="C23" s="70"/>
      <c r="D23" s="70"/>
      <c r="E23" s="70"/>
    </row>
    <row r="24" spans="1:6" ht="21" customHeight="1" x14ac:dyDescent="0.2">
      <c r="A24" s="39" t="s">
        <v>351</v>
      </c>
      <c r="B24" s="70"/>
      <c r="C24" s="70"/>
      <c r="D24" s="70"/>
      <c r="E24" s="70"/>
    </row>
    <row r="25" spans="1:6" ht="21" customHeight="1" x14ac:dyDescent="0.2">
      <c r="A25" s="46" t="s">
        <v>352</v>
      </c>
      <c r="B25" s="69" t="s">
        <v>306</v>
      </c>
      <c r="C25" s="69" t="s">
        <v>307</v>
      </c>
      <c r="D25" s="69" t="s">
        <v>308</v>
      </c>
      <c r="E25" s="69" t="s">
        <v>309</v>
      </c>
      <c r="F25" s="57"/>
    </row>
    <row r="26" spans="1:6" ht="21" customHeight="1" x14ac:dyDescent="0.2">
      <c r="A26" s="46" t="s">
        <v>312</v>
      </c>
      <c r="B26" s="69" t="s">
        <v>341</v>
      </c>
      <c r="C26" s="69" t="s">
        <v>344</v>
      </c>
      <c r="D26" s="69" t="s">
        <v>342</v>
      </c>
      <c r="E26" s="69" t="s">
        <v>343</v>
      </c>
      <c r="F26" s="57"/>
    </row>
    <row r="27" spans="1:6" ht="21" customHeight="1" x14ac:dyDescent="0.2">
      <c r="A27" s="46" t="s">
        <v>353</v>
      </c>
      <c r="B27" s="69" t="s">
        <v>306</v>
      </c>
      <c r="C27" s="69" t="s">
        <v>307</v>
      </c>
      <c r="D27" s="69" t="s">
        <v>308</v>
      </c>
      <c r="E27" s="69" t="s">
        <v>309</v>
      </c>
      <c r="F27" s="57"/>
    </row>
    <row r="28" spans="1:6" x14ac:dyDescent="0.2">
      <c r="A28" s="39"/>
    </row>
  </sheetData>
  <phoneticPr fontId="12"/>
  <pageMargins left="0.70866141732283472" right="0.31496062992125984" top="0.74803149606299213" bottom="0.15748031496062992"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B28"/>
  <sheetViews>
    <sheetView topLeftCell="A10" workbookViewId="0">
      <selection activeCell="B29" sqref="B29"/>
    </sheetView>
  </sheetViews>
  <sheetFormatPr defaultColWidth="9" defaultRowHeight="13" outlineLevelRow="1" x14ac:dyDescent="0.2"/>
  <cols>
    <col min="1" max="1" width="2.90625" style="9" customWidth="1"/>
    <col min="2" max="2" width="82.453125" style="9" customWidth="1"/>
    <col min="3" max="16384" width="9" style="9"/>
  </cols>
  <sheetData>
    <row r="2" spans="2:2" x14ac:dyDescent="0.2">
      <c r="B2" s="10" t="s">
        <v>0</v>
      </c>
    </row>
    <row r="3" spans="2:2" ht="22.5" customHeight="1" x14ac:dyDescent="0.2">
      <c r="B3" s="11"/>
    </row>
    <row r="4" spans="2:2" x14ac:dyDescent="0.2">
      <c r="B4" s="12" t="s">
        <v>1</v>
      </c>
    </row>
    <row r="5" spans="2:2" ht="7.5" customHeight="1" x14ac:dyDescent="0.2">
      <c r="B5" s="12"/>
    </row>
    <row r="6" spans="2:2" ht="49.5" customHeight="1" x14ac:dyDescent="0.2">
      <c r="B6" s="13" t="s">
        <v>2</v>
      </c>
    </row>
    <row r="7" spans="2:2" ht="142.5" customHeight="1" x14ac:dyDescent="0.2">
      <c r="B7" s="13" t="s">
        <v>3</v>
      </c>
    </row>
    <row r="8" spans="2:2" ht="13.5" x14ac:dyDescent="0.2">
      <c r="B8" s="14"/>
    </row>
    <row r="9" spans="2:2" x14ac:dyDescent="0.2">
      <c r="B9" s="12" t="s">
        <v>4</v>
      </c>
    </row>
    <row r="10" spans="2:2" x14ac:dyDescent="0.2">
      <c r="B10" s="12" t="s">
        <v>5</v>
      </c>
    </row>
    <row r="11" spans="2:2" x14ac:dyDescent="0.2">
      <c r="B11" s="12" t="s">
        <v>6</v>
      </c>
    </row>
    <row r="12" spans="2:2" ht="13.5" x14ac:dyDescent="0.2">
      <c r="B12" s="12" t="s">
        <v>7</v>
      </c>
    </row>
    <row r="13" spans="2:2" x14ac:dyDescent="0.2">
      <c r="B13" s="11"/>
    </row>
    <row r="14" spans="2:2" x14ac:dyDescent="0.2">
      <c r="B14" s="11"/>
    </row>
    <row r="15" spans="2:2" x14ac:dyDescent="0.2">
      <c r="B15" s="15" t="s">
        <v>8</v>
      </c>
    </row>
    <row r="16" spans="2:2" x14ac:dyDescent="0.2">
      <c r="B16" s="15" t="s">
        <v>9</v>
      </c>
    </row>
    <row r="17" spans="2:2" x14ac:dyDescent="0.2">
      <c r="B17" s="15" t="s">
        <v>10</v>
      </c>
    </row>
    <row r="18" spans="2:2" x14ac:dyDescent="0.2">
      <c r="B18" s="15" t="s">
        <v>11</v>
      </c>
    </row>
    <row r="19" spans="2:2" x14ac:dyDescent="0.2">
      <c r="B19" s="15" t="s">
        <v>12</v>
      </c>
    </row>
    <row r="20" spans="2:2" x14ac:dyDescent="0.2">
      <c r="B20" s="15" t="s">
        <v>13</v>
      </c>
    </row>
    <row r="21" spans="2:2" x14ac:dyDescent="0.2">
      <c r="B21" s="15" t="s">
        <v>14</v>
      </c>
    </row>
    <row r="22" spans="2:2" x14ac:dyDescent="0.2">
      <c r="B22" s="15"/>
    </row>
    <row r="23" spans="2:2" hidden="1" outlineLevel="1" x14ac:dyDescent="0.2">
      <c r="B23" s="15" t="s">
        <v>15</v>
      </c>
    </row>
    <row r="24" spans="2:2" hidden="1" outlineLevel="1" x14ac:dyDescent="0.2">
      <c r="B24" s="15" t="s">
        <v>16</v>
      </c>
    </row>
    <row r="25" spans="2:2" hidden="1" outlineLevel="1" x14ac:dyDescent="0.2">
      <c r="B25" s="15" t="s">
        <v>17</v>
      </c>
    </row>
    <row r="26" spans="2:2" hidden="1" outlineLevel="1" x14ac:dyDescent="0.2">
      <c r="B26" s="15" t="s">
        <v>18</v>
      </c>
    </row>
    <row r="27" spans="2:2" ht="14.25" customHeight="1" collapsed="1" x14ac:dyDescent="0.2"/>
    <row r="28" spans="2:2" ht="14.25" customHeight="1" x14ac:dyDescent="0.2">
      <c r="B28" s="15"/>
    </row>
  </sheetData>
  <phoneticPr fontId="22"/>
  <pageMargins left="0.69930555555555596" right="0.69930555555555596"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E25" sqref="E25"/>
    </sheetView>
  </sheetViews>
  <sheetFormatPr defaultColWidth="9" defaultRowHeight="13" x14ac:dyDescent="0.2"/>
  <sheetData/>
  <phoneticPr fontId="22"/>
  <pageMargins left="0.69930555555555596" right="0.69930555555555596"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48"/>
  <sheetViews>
    <sheetView topLeftCell="A205" workbookViewId="0">
      <selection activeCell="B220" sqref="B220"/>
    </sheetView>
  </sheetViews>
  <sheetFormatPr defaultColWidth="9" defaultRowHeight="13" x14ac:dyDescent="0.2"/>
  <cols>
    <col min="1" max="1" width="50.36328125" customWidth="1"/>
    <col min="2" max="2" width="9.453125" customWidth="1"/>
    <col min="3" max="3" width="21.7265625" customWidth="1"/>
  </cols>
  <sheetData>
    <row r="1" spans="1:8" x14ac:dyDescent="0.2">
      <c r="A1" s="20" t="e">
        <f>#REF!</f>
        <v>#REF!</v>
      </c>
      <c r="B1" s="20"/>
    </row>
    <row r="2" spans="1:8" x14ac:dyDescent="0.2">
      <c r="A2" s="20" t="e">
        <f>#REF!</f>
        <v>#REF!</v>
      </c>
      <c r="B2" s="20">
        <v>1</v>
      </c>
    </row>
    <row r="3" spans="1:8" x14ac:dyDescent="0.2">
      <c r="A3" s="20" t="e">
        <f>#REF!</f>
        <v>#REF!</v>
      </c>
      <c r="B3" s="20"/>
    </row>
    <row r="4" spans="1:8" x14ac:dyDescent="0.2">
      <c r="A4" s="20" t="s">
        <v>25</v>
      </c>
      <c r="B4" s="20">
        <f>SUM(B5:B9)</f>
        <v>0</v>
      </c>
      <c r="C4" t="s">
        <v>48</v>
      </c>
    </row>
    <row r="5" spans="1:8" x14ac:dyDescent="0.2">
      <c r="A5" s="20" t="b">
        <v>0</v>
      </c>
      <c r="B5" s="20">
        <f>COUNTIF(A5,"TRUE")</f>
        <v>0</v>
      </c>
      <c r="C5" t="s">
        <v>49</v>
      </c>
    </row>
    <row r="6" spans="1:8" x14ac:dyDescent="0.2">
      <c r="A6" s="20" t="b">
        <v>0</v>
      </c>
      <c r="B6" s="20">
        <f>COUNTIF(A6,"TRUE")*2</f>
        <v>0</v>
      </c>
      <c r="C6" s="19" t="s">
        <v>238</v>
      </c>
    </row>
    <row r="7" spans="1:8" x14ac:dyDescent="0.2">
      <c r="A7" s="20" t="b">
        <v>0</v>
      </c>
      <c r="B7" s="20">
        <f>COUNTIF(A7,"TRUE")*4</f>
        <v>0</v>
      </c>
      <c r="C7" t="s">
        <v>50</v>
      </c>
    </row>
    <row r="8" spans="1:8" x14ac:dyDescent="0.2">
      <c r="A8" s="20" t="b">
        <v>0</v>
      </c>
      <c r="B8" s="20">
        <f>COUNTIF(A8,"TRUE")*8</f>
        <v>0</v>
      </c>
      <c r="C8" t="s">
        <v>51</v>
      </c>
    </row>
    <row r="9" spans="1:8" x14ac:dyDescent="0.2">
      <c r="A9" s="20" t="b">
        <v>0</v>
      </c>
      <c r="B9" s="20">
        <f>COUNTIF(A9,"TRUE")*16</f>
        <v>0</v>
      </c>
      <c r="C9" t="s">
        <v>52</v>
      </c>
    </row>
    <row r="10" spans="1:8" x14ac:dyDescent="0.2">
      <c r="A10" s="20"/>
      <c r="B10" s="20" t="e">
        <f>#REF!</f>
        <v>#REF!</v>
      </c>
      <c r="C10" t="s">
        <v>53</v>
      </c>
    </row>
    <row r="11" spans="1:8" x14ac:dyDescent="0.2">
      <c r="A11" s="20" t="e">
        <f>#REF!</f>
        <v>#REF!</v>
      </c>
      <c r="B11" s="20"/>
    </row>
    <row r="12" spans="1:8" x14ac:dyDescent="0.2">
      <c r="A12" s="21" t="s">
        <v>54</v>
      </c>
      <c r="B12" s="21">
        <f>SUM(B13:B14)</f>
        <v>0</v>
      </c>
      <c r="C12" s="1"/>
      <c r="D12" s="1"/>
      <c r="E12" s="1"/>
      <c r="F12" s="1"/>
      <c r="G12" s="1"/>
      <c r="H12" s="1"/>
    </row>
    <row r="13" spans="1:8" x14ac:dyDescent="0.2">
      <c r="A13" s="21" t="b">
        <v>0</v>
      </c>
      <c r="B13" s="21">
        <f>COUNTIF(A13,"TRUE")</f>
        <v>0</v>
      </c>
      <c r="C13" s="1" t="s">
        <v>55</v>
      </c>
      <c r="D13" s="1" t="s">
        <v>56</v>
      </c>
      <c r="E13" s="1"/>
      <c r="F13" s="1"/>
      <c r="G13" s="1"/>
      <c r="H13" s="1"/>
    </row>
    <row r="14" spans="1:8" x14ac:dyDescent="0.2">
      <c r="A14" s="21" t="b">
        <v>0</v>
      </c>
      <c r="B14" s="21">
        <f>COUNTIF(A14,"TRUE")*2</f>
        <v>0</v>
      </c>
      <c r="C14" s="1" t="s">
        <v>55</v>
      </c>
      <c r="D14" s="1" t="s">
        <v>57</v>
      </c>
      <c r="E14" s="1"/>
      <c r="F14" s="1"/>
      <c r="G14" s="1"/>
      <c r="H14" s="1"/>
    </row>
    <row r="15" spans="1:8" x14ac:dyDescent="0.2">
      <c r="A15" s="21" t="s">
        <v>58</v>
      </c>
      <c r="B15" s="21">
        <f>SUM(B16:B17)</f>
        <v>0</v>
      </c>
      <c r="C15" s="1"/>
      <c r="D15" s="1"/>
      <c r="E15" s="1"/>
      <c r="F15" s="1"/>
      <c r="G15" s="1"/>
      <c r="H15" s="1"/>
    </row>
    <row r="16" spans="1:8" x14ac:dyDescent="0.2">
      <c r="A16" s="21" t="b">
        <v>0</v>
      </c>
      <c r="B16" s="21">
        <f>COUNTIF(A16,"TRUE")</f>
        <v>0</v>
      </c>
      <c r="C16" s="1" t="s">
        <v>55</v>
      </c>
      <c r="D16" s="1" t="s">
        <v>59</v>
      </c>
      <c r="E16" s="1"/>
      <c r="F16" s="1"/>
      <c r="G16" s="1"/>
      <c r="H16" s="1"/>
    </row>
    <row r="17" spans="1:8" x14ac:dyDescent="0.2">
      <c r="A17" s="21" t="b">
        <v>0</v>
      </c>
      <c r="B17" s="21">
        <f>COUNTIF(A17,"TRUE")*2</f>
        <v>0</v>
      </c>
      <c r="C17" s="1" t="s">
        <v>55</v>
      </c>
      <c r="D17" s="1" t="s">
        <v>60</v>
      </c>
      <c r="E17" s="1"/>
      <c r="F17" s="1"/>
      <c r="G17" s="1"/>
      <c r="H17" s="1"/>
    </row>
    <row r="18" spans="1:8" x14ac:dyDescent="0.2">
      <c r="A18" s="21" t="s">
        <v>61</v>
      </c>
      <c r="B18" s="21">
        <f>SUM(B19:B21)</f>
        <v>0</v>
      </c>
      <c r="C18" s="1"/>
      <c r="D18" s="1"/>
      <c r="E18" s="1"/>
      <c r="F18" s="1"/>
      <c r="G18" s="1"/>
      <c r="H18" s="1"/>
    </row>
    <row r="19" spans="1:8" x14ac:dyDescent="0.2">
      <c r="A19" s="21" t="b">
        <v>0</v>
      </c>
      <c r="B19" s="21">
        <f>COUNTIF(A19,"TRUE")</f>
        <v>0</v>
      </c>
      <c r="C19" s="1"/>
      <c r="D19" s="1" t="s">
        <v>26</v>
      </c>
      <c r="E19" s="1"/>
      <c r="F19" s="1"/>
      <c r="G19" s="1"/>
      <c r="H19" s="1"/>
    </row>
    <row r="20" spans="1:8" x14ac:dyDescent="0.2">
      <c r="A20" s="21" t="b">
        <v>0</v>
      </c>
      <c r="B20" s="21">
        <f>COUNTIF(A20,"TRUE")*2</f>
        <v>0</v>
      </c>
      <c r="C20" s="1"/>
      <c r="D20" s="1" t="s">
        <v>62</v>
      </c>
      <c r="E20" s="1"/>
      <c r="F20" s="1"/>
      <c r="G20" s="1"/>
      <c r="H20" s="1"/>
    </row>
    <row r="21" spans="1:8" x14ac:dyDescent="0.2">
      <c r="A21" s="21" t="b">
        <v>0</v>
      </c>
      <c r="B21" s="21">
        <f>COUNTIF(A21,"TRUE")*4</f>
        <v>0</v>
      </c>
      <c r="C21" s="1"/>
      <c r="D21" s="1" t="s">
        <v>63</v>
      </c>
      <c r="E21" s="1"/>
      <c r="F21" s="1"/>
      <c r="G21" s="1"/>
      <c r="H21" s="1"/>
    </row>
    <row r="22" spans="1:8" x14ac:dyDescent="0.2">
      <c r="A22" s="21" t="s">
        <v>64</v>
      </c>
      <c r="B22" s="21">
        <f>SUM(B23:B24)</f>
        <v>0</v>
      </c>
      <c r="C22" s="1"/>
      <c r="D22" s="1"/>
      <c r="E22" s="1"/>
      <c r="F22" s="1"/>
      <c r="G22" s="1"/>
      <c r="H22" s="1"/>
    </row>
    <row r="23" spans="1:8" x14ac:dyDescent="0.2">
      <c r="A23" s="21" t="b">
        <v>0</v>
      </c>
      <c r="B23" s="21">
        <f>COUNTIF(A23,"TRUE")</f>
        <v>0</v>
      </c>
      <c r="C23" s="1" t="s">
        <v>65</v>
      </c>
      <c r="D23" s="1" t="s">
        <v>66</v>
      </c>
      <c r="E23" s="1"/>
      <c r="F23" s="1"/>
      <c r="G23" s="1"/>
      <c r="H23" s="1"/>
    </row>
    <row r="24" spans="1:8" x14ac:dyDescent="0.2">
      <c r="A24" s="21" t="b">
        <v>0</v>
      </c>
      <c r="B24" s="21">
        <f>COUNTIF(A24,"TRUE")*2</f>
        <v>0</v>
      </c>
      <c r="C24" s="1" t="s">
        <v>65</v>
      </c>
      <c r="D24" s="1" t="s">
        <v>67</v>
      </c>
      <c r="E24" s="1"/>
      <c r="F24" s="1"/>
      <c r="G24" s="1"/>
      <c r="H24" s="1"/>
    </row>
    <row r="25" spans="1:8" x14ac:dyDescent="0.2">
      <c r="A25" s="21" t="s">
        <v>68</v>
      </c>
      <c r="B25" s="21">
        <f>SUM(B26:B28)</f>
        <v>0</v>
      </c>
      <c r="C25" s="1"/>
      <c r="D25" s="1"/>
      <c r="E25" s="1"/>
      <c r="F25" s="1"/>
      <c r="G25" s="1"/>
      <c r="H25" s="1"/>
    </row>
    <row r="26" spans="1:8" x14ac:dyDescent="0.2">
      <c r="A26" s="21" t="b">
        <v>0</v>
      </c>
      <c r="B26" s="21">
        <f>COUNTIF(A26,"TRUE")</f>
        <v>0</v>
      </c>
      <c r="C26" s="1" t="s">
        <v>69</v>
      </c>
      <c r="D26" s="1" t="s">
        <v>70</v>
      </c>
      <c r="E26" s="1"/>
      <c r="F26" s="1"/>
      <c r="G26" s="1"/>
      <c r="H26" s="1"/>
    </row>
    <row r="27" spans="1:8" x14ac:dyDescent="0.2">
      <c r="A27" s="21" t="b">
        <v>0</v>
      </c>
      <c r="B27" s="21">
        <f>COUNTIF(A27,"TRUE")*2</f>
        <v>0</v>
      </c>
      <c r="C27" s="1" t="s">
        <v>69</v>
      </c>
      <c r="D27" s="1" t="s">
        <v>71</v>
      </c>
      <c r="E27" s="1"/>
      <c r="F27" s="1"/>
      <c r="G27" s="1"/>
      <c r="H27" s="1"/>
    </row>
    <row r="28" spans="1:8" x14ac:dyDescent="0.2">
      <c r="A28" s="21" t="b">
        <v>0</v>
      </c>
      <c r="B28" s="21">
        <f>COUNTIF(A28,"TRUE")*4</f>
        <v>0</v>
      </c>
      <c r="C28" s="1" t="s">
        <v>69</v>
      </c>
      <c r="D28" s="1" t="s">
        <v>72</v>
      </c>
      <c r="E28" s="1"/>
      <c r="F28" s="1"/>
      <c r="G28" s="1"/>
      <c r="H28" s="1"/>
    </row>
    <row r="29" spans="1:8" x14ac:dyDescent="0.2">
      <c r="A29" s="22" t="s">
        <v>73</v>
      </c>
      <c r="B29" s="22">
        <f>SUM(B30:B31)</f>
        <v>0</v>
      </c>
      <c r="C29" s="3"/>
      <c r="D29" s="3"/>
      <c r="E29" s="3"/>
      <c r="F29" s="3"/>
      <c r="G29" s="3"/>
      <c r="H29" s="3"/>
    </row>
    <row r="30" spans="1:8" x14ac:dyDescent="0.2">
      <c r="A30" s="22" t="b">
        <v>0</v>
      </c>
      <c r="B30" s="22">
        <f>COUNTIF(A30,"TRUE")</f>
        <v>0</v>
      </c>
      <c r="C30" s="3" t="s">
        <v>74</v>
      </c>
      <c r="D30" s="3" t="s">
        <v>59</v>
      </c>
      <c r="E30" s="3"/>
      <c r="F30" s="3"/>
      <c r="G30" s="3"/>
      <c r="H30" s="3"/>
    </row>
    <row r="31" spans="1:8" x14ac:dyDescent="0.2">
      <c r="A31" s="22" t="b">
        <v>0</v>
      </c>
      <c r="B31" s="22">
        <f>COUNTIF(A31,"TRUE")*2</f>
        <v>0</v>
      </c>
      <c r="C31" s="3" t="s">
        <v>74</v>
      </c>
      <c r="D31" s="3" t="s">
        <v>75</v>
      </c>
      <c r="E31" s="3"/>
      <c r="F31" s="3"/>
      <c r="G31" s="3"/>
      <c r="H31" s="3"/>
    </row>
    <row r="32" spans="1:8" x14ac:dyDescent="0.2">
      <c r="A32" s="23" t="s">
        <v>46</v>
      </c>
      <c r="B32" s="23">
        <f>SUM(B33:B35)</f>
        <v>0</v>
      </c>
      <c r="C32" s="4"/>
      <c r="D32" s="4"/>
      <c r="E32" s="4"/>
      <c r="F32" s="4"/>
    </row>
    <row r="33" spans="1:8" x14ac:dyDescent="0.2">
      <c r="A33" s="23" t="b">
        <v>0</v>
      </c>
      <c r="B33" s="23">
        <f>COUNTIF(A33,"TRUE")</f>
        <v>0</v>
      </c>
      <c r="C33" s="4"/>
      <c r="D33" s="4" t="s">
        <v>26</v>
      </c>
      <c r="E33" s="4"/>
      <c r="F33" s="4"/>
    </row>
    <row r="34" spans="1:8" x14ac:dyDescent="0.2">
      <c r="A34" s="23" t="b">
        <v>0</v>
      </c>
      <c r="B34" s="23">
        <f>COUNTIF(A34,"TRUE")*2</f>
        <v>0</v>
      </c>
      <c r="C34" s="4"/>
      <c r="D34" s="4" t="s">
        <v>62</v>
      </c>
      <c r="E34" s="4"/>
      <c r="F34" s="4"/>
    </row>
    <row r="35" spans="1:8" x14ac:dyDescent="0.2">
      <c r="A35" s="23" t="b">
        <v>0</v>
      </c>
      <c r="B35" s="23">
        <f>COUNTIF(A35,"TRUE")*4</f>
        <v>0</v>
      </c>
      <c r="C35" s="4"/>
      <c r="D35" s="4" t="s">
        <v>63</v>
      </c>
      <c r="E35" s="4"/>
      <c r="F35" s="4"/>
    </row>
    <row r="36" spans="1:8" x14ac:dyDescent="0.2">
      <c r="A36" s="20" t="s">
        <v>76</v>
      </c>
      <c r="B36" s="20">
        <f>SUM(B37:B38)</f>
        <v>0</v>
      </c>
    </row>
    <row r="37" spans="1:8" x14ac:dyDescent="0.2">
      <c r="A37" s="20" t="b">
        <v>0</v>
      </c>
      <c r="B37" s="20">
        <f>COUNTIF(A37,"TRUE")</f>
        <v>0</v>
      </c>
      <c r="C37" t="s">
        <v>77</v>
      </c>
      <c r="D37" t="s">
        <v>66</v>
      </c>
    </row>
    <row r="38" spans="1:8" x14ac:dyDescent="0.2">
      <c r="A38" s="20" t="b">
        <v>0</v>
      </c>
      <c r="B38" s="20">
        <f>COUNTIF(A38,"TRUE")*2</f>
        <v>0</v>
      </c>
      <c r="C38" t="s">
        <v>77</v>
      </c>
      <c r="D38" t="s">
        <v>67</v>
      </c>
    </row>
    <row r="39" spans="1:8" x14ac:dyDescent="0.2">
      <c r="A39" s="20" t="s">
        <v>78</v>
      </c>
      <c r="B39" s="20">
        <f>SUM(B40:B42)</f>
        <v>0</v>
      </c>
    </row>
    <row r="40" spans="1:8" x14ac:dyDescent="0.2">
      <c r="A40" s="20" t="b">
        <v>0</v>
      </c>
      <c r="B40" s="20">
        <f>COUNTIF(A40,"TRUE")</f>
        <v>0</v>
      </c>
      <c r="C40" t="s">
        <v>79</v>
      </c>
      <c r="D40" t="s">
        <v>70</v>
      </c>
    </row>
    <row r="41" spans="1:8" x14ac:dyDescent="0.2">
      <c r="A41" s="20" t="b">
        <v>0</v>
      </c>
      <c r="B41" s="20">
        <f>COUNTIF(A41,"TRUE")*2</f>
        <v>0</v>
      </c>
      <c r="C41" t="s">
        <v>79</v>
      </c>
      <c r="D41" t="s">
        <v>71</v>
      </c>
    </row>
    <row r="42" spans="1:8" x14ac:dyDescent="0.2">
      <c r="A42" s="20" t="b">
        <v>0</v>
      </c>
      <c r="B42" s="20">
        <f>COUNTIF(A42,"TRUE")*4</f>
        <v>0</v>
      </c>
      <c r="C42" t="s">
        <v>79</v>
      </c>
      <c r="D42" t="s">
        <v>72</v>
      </c>
    </row>
    <row r="43" spans="1:8" x14ac:dyDescent="0.2">
      <c r="A43" s="21" t="s">
        <v>28</v>
      </c>
      <c r="B43" s="21">
        <f>SUM(B44:B45)</f>
        <v>0</v>
      </c>
      <c r="C43" s="1"/>
      <c r="D43" s="1"/>
      <c r="E43" s="1"/>
      <c r="F43" s="1"/>
      <c r="G43" s="1"/>
      <c r="H43" s="1"/>
    </row>
    <row r="44" spans="1:8" x14ac:dyDescent="0.2">
      <c r="A44" s="21" t="b">
        <v>0</v>
      </c>
      <c r="B44" s="21">
        <f>COUNTIF(A44,"TRUE")</f>
        <v>0</v>
      </c>
      <c r="C44" s="1" t="s">
        <v>80</v>
      </c>
      <c r="D44" s="1" t="s">
        <v>66</v>
      </c>
      <c r="E44" s="1"/>
      <c r="F44" s="1"/>
      <c r="G44" s="1"/>
      <c r="H44" s="1"/>
    </row>
    <row r="45" spans="1:8" x14ac:dyDescent="0.2">
      <c r="A45" s="21" t="b">
        <v>0</v>
      </c>
      <c r="B45" s="21">
        <f>COUNTIF(A45,"TRUE")*2</f>
        <v>0</v>
      </c>
      <c r="C45" s="1" t="s">
        <v>80</v>
      </c>
      <c r="D45" s="1" t="s">
        <v>67</v>
      </c>
      <c r="E45" s="1"/>
      <c r="F45" s="1"/>
      <c r="G45" s="1"/>
      <c r="H45" s="1"/>
    </row>
    <row r="46" spans="1:8" x14ac:dyDescent="0.2">
      <c r="A46" s="21" t="s">
        <v>27</v>
      </c>
      <c r="B46" s="21">
        <f>SUM(B47:B49)</f>
        <v>0</v>
      </c>
      <c r="C46" s="1"/>
      <c r="D46" s="1"/>
      <c r="E46" s="1"/>
      <c r="F46" s="1"/>
      <c r="G46" s="1"/>
      <c r="H46" s="1"/>
    </row>
    <row r="47" spans="1:8" x14ac:dyDescent="0.2">
      <c r="A47" s="21" t="b">
        <v>0</v>
      </c>
      <c r="B47" s="21">
        <f>COUNTIF(A47,"TRUE")</f>
        <v>0</v>
      </c>
      <c r="C47" s="1" t="s">
        <v>81</v>
      </c>
      <c r="D47" s="1" t="s">
        <v>70</v>
      </c>
      <c r="E47" s="1"/>
      <c r="F47" s="1"/>
      <c r="G47" s="1"/>
      <c r="H47" s="1"/>
    </row>
    <row r="48" spans="1:8" x14ac:dyDescent="0.2">
      <c r="A48" s="21" t="b">
        <v>0</v>
      </c>
      <c r="B48" s="21">
        <f>COUNTIF(A48,"TRUE")*2</f>
        <v>0</v>
      </c>
      <c r="C48" s="1" t="s">
        <v>81</v>
      </c>
      <c r="D48" s="1" t="s">
        <v>71</v>
      </c>
      <c r="E48" s="1"/>
      <c r="F48" s="1"/>
      <c r="G48" s="1"/>
      <c r="H48" s="1"/>
    </row>
    <row r="49" spans="1:8" x14ac:dyDescent="0.2">
      <c r="A49" s="21" t="b">
        <v>0</v>
      </c>
      <c r="B49" s="21">
        <f>COUNTIF(A49,"TRUE")*4</f>
        <v>0</v>
      </c>
      <c r="C49" s="1" t="s">
        <v>81</v>
      </c>
      <c r="D49" s="1" t="s">
        <v>72</v>
      </c>
      <c r="E49" s="1"/>
      <c r="F49" s="1"/>
      <c r="G49" s="1"/>
      <c r="H49" s="1"/>
    </row>
    <row r="50" spans="1:8" x14ac:dyDescent="0.2">
      <c r="A50" s="24" t="s">
        <v>82</v>
      </c>
      <c r="B50" s="24">
        <f>SUM(B51:B52)</f>
        <v>0</v>
      </c>
      <c r="C50" s="5"/>
      <c r="D50" s="5"/>
      <c r="E50" s="5"/>
      <c r="F50" s="5"/>
      <c r="G50" s="5"/>
      <c r="H50" s="5"/>
    </row>
    <row r="51" spans="1:8" x14ac:dyDescent="0.2">
      <c r="A51" s="24" t="b">
        <v>0</v>
      </c>
      <c r="B51" s="24">
        <f>COUNTIF(A51,"TRUE")</f>
        <v>0</v>
      </c>
      <c r="C51" s="5" t="s">
        <v>82</v>
      </c>
      <c r="D51" s="5" t="s">
        <v>59</v>
      </c>
      <c r="E51" s="5"/>
      <c r="F51" s="5"/>
      <c r="G51" s="5"/>
      <c r="H51" s="5"/>
    </row>
    <row r="52" spans="1:8" x14ac:dyDescent="0.2">
      <c r="A52" s="24" t="b">
        <v>0</v>
      </c>
      <c r="B52" s="24">
        <f>COUNTIF(A52,"TRUE")*2</f>
        <v>0</v>
      </c>
      <c r="C52" s="5" t="s">
        <v>82</v>
      </c>
      <c r="D52" s="5" t="s">
        <v>75</v>
      </c>
      <c r="E52" s="5"/>
      <c r="F52" s="5"/>
      <c r="G52" s="5"/>
      <c r="H52" s="5"/>
    </row>
    <row r="53" spans="1:8" x14ac:dyDescent="0.2">
      <c r="A53" s="24" t="s">
        <v>27</v>
      </c>
      <c r="B53" s="24">
        <f>SUM(B54:B56)</f>
        <v>0</v>
      </c>
      <c r="C53" s="5"/>
      <c r="D53" s="5"/>
      <c r="E53" s="5"/>
      <c r="F53" s="5"/>
      <c r="G53" s="5"/>
      <c r="H53" s="5"/>
    </row>
    <row r="54" spans="1:8" x14ac:dyDescent="0.2">
      <c r="A54" s="24" t="b">
        <v>0</v>
      </c>
      <c r="B54" s="24">
        <f>COUNTIF(A54,"TRUE")</f>
        <v>0</v>
      </c>
      <c r="C54" s="5" t="s">
        <v>82</v>
      </c>
      <c r="D54" s="5" t="s">
        <v>70</v>
      </c>
      <c r="E54" s="5"/>
      <c r="F54" s="5"/>
      <c r="G54" s="5"/>
      <c r="H54" s="5"/>
    </row>
    <row r="55" spans="1:8" x14ac:dyDescent="0.2">
      <c r="A55" s="24" t="b">
        <v>0</v>
      </c>
      <c r="B55" s="24">
        <f>COUNTIF(A55,"TRUE")*2</f>
        <v>0</v>
      </c>
      <c r="C55" s="5" t="s">
        <v>82</v>
      </c>
      <c r="D55" s="5" t="s">
        <v>71</v>
      </c>
      <c r="E55" s="5"/>
      <c r="F55" s="5"/>
      <c r="G55" s="5"/>
      <c r="H55" s="5"/>
    </row>
    <row r="56" spans="1:8" x14ac:dyDescent="0.2">
      <c r="A56" s="24" t="b">
        <v>0</v>
      </c>
      <c r="B56" s="24">
        <f>COUNTIF(A56,"TRUE")*4</f>
        <v>0</v>
      </c>
      <c r="C56" s="5" t="s">
        <v>82</v>
      </c>
      <c r="D56" s="5" t="s">
        <v>72</v>
      </c>
      <c r="E56" s="5"/>
      <c r="F56" s="5"/>
      <c r="G56" s="5"/>
      <c r="H56" s="5"/>
    </row>
    <row r="57" spans="1:8" x14ac:dyDescent="0.2">
      <c r="A57" s="20" t="s">
        <v>83</v>
      </c>
      <c r="B57" s="20">
        <f>SUM(B58:B59)</f>
        <v>0</v>
      </c>
    </row>
    <row r="58" spans="1:8" x14ac:dyDescent="0.2">
      <c r="A58" s="20" t="b">
        <v>0</v>
      </c>
      <c r="B58" s="20">
        <f>COUNTIF(A58,"TRUE")</f>
        <v>0</v>
      </c>
      <c r="C58" t="s">
        <v>29</v>
      </c>
      <c r="D58" t="s">
        <v>84</v>
      </c>
    </row>
    <row r="59" spans="1:8" x14ac:dyDescent="0.2">
      <c r="A59" s="20" t="b">
        <v>0</v>
      </c>
      <c r="B59" s="20">
        <f>COUNTIF(A59,"TRUE")*2</f>
        <v>0</v>
      </c>
      <c r="C59" t="s">
        <v>29</v>
      </c>
      <c r="D59" t="s">
        <v>85</v>
      </c>
    </row>
    <row r="60" spans="1:8" x14ac:dyDescent="0.2">
      <c r="A60" s="20" t="s">
        <v>29</v>
      </c>
      <c r="B60" s="20">
        <f>SUM(B61:B62)</f>
        <v>0</v>
      </c>
    </row>
    <row r="61" spans="1:8" x14ac:dyDescent="0.2">
      <c r="A61" s="20" t="b">
        <v>0</v>
      </c>
      <c r="B61" s="20">
        <f>COUNTIF(A61,"TRUE")</f>
        <v>0</v>
      </c>
      <c r="C61" t="s">
        <v>29</v>
      </c>
      <c r="D61" t="s">
        <v>59</v>
      </c>
    </row>
    <row r="62" spans="1:8" x14ac:dyDescent="0.2">
      <c r="A62" s="20" t="b">
        <v>0</v>
      </c>
      <c r="B62" s="20">
        <f>COUNTIF(A62,"TRUE")*2</f>
        <v>0</v>
      </c>
      <c r="C62" t="s">
        <v>29</v>
      </c>
      <c r="D62" t="s">
        <v>75</v>
      </c>
    </row>
    <row r="63" spans="1:8" x14ac:dyDescent="0.2">
      <c r="A63" s="20" t="s">
        <v>27</v>
      </c>
      <c r="B63" s="20">
        <f>SUM(B64:B66)</f>
        <v>0</v>
      </c>
    </row>
    <row r="64" spans="1:8" x14ac:dyDescent="0.2">
      <c r="A64" s="20" t="b">
        <v>0</v>
      </c>
      <c r="B64" s="20">
        <f>COUNTIF(A64,"TRUE")</f>
        <v>0</v>
      </c>
      <c r="C64" t="s">
        <v>29</v>
      </c>
      <c r="D64" t="s">
        <v>70</v>
      </c>
    </row>
    <row r="65" spans="1:8" x14ac:dyDescent="0.2">
      <c r="A65" s="20" t="b">
        <v>0</v>
      </c>
      <c r="B65" s="20">
        <f>COUNTIF(A65,"TRUE")*2</f>
        <v>0</v>
      </c>
      <c r="C65" t="s">
        <v>29</v>
      </c>
      <c r="D65" t="s">
        <v>71</v>
      </c>
    </row>
    <row r="66" spans="1:8" x14ac:dyDescent="0.2">
      <c r="A66" s="20" t="b">
        <v>0</v>
      </c>
      <c r="B66" s="20">
        <f>COUNTIF(A66,"TRUE")*4</f>
        <v>0</v>
      </c>
      <c r="C66" t="s">
        <v>29</v>
      </c>
      <c r="D66" t="s">
        <v>72</v>
      </c>
    </row>
    <row r="67" spans="1:8" x14ac:dyDescent="0.2">
      <c r="A67" s="21" t="s">
        <v>86</v>
      </c>
      <c r="B67" s="21">
        <f>SUM(B68:B69)</f>
        <v>0</v>
      </c>
      <c r="C67" s="1"/>
      <c r="D67" s="1"/>
      <c r="E67" s="1"/>
      <c r="F67" s="1"/>
      <c r="G67" s="1"/>
      <c r="H67" s="1"/>
    </row>
    <row r="68" spans="1:8" x14ac:dyDescent="0.2">
      <c r="A68" s="21" t="b">
        <v>0</v>
      </c>
      <c r="B68" s="21">
        <f>COUNTIF(A68,"TRUE")</f>
        <v>0</v>
      </c>
      <c r="C68" s="1" t="s">
        <v>87</v>
      </c>
      <c r="D68" s="1" t="s">
        <v>59</v>
      </c>
      <c r="E68" s="1"/>
      <c r="F68" s="1"/>
      <c r="G68" s="1"/>
      <c r="H68" s="1"/>
    </row>
    <row r="69" spans="1:8" x14ac:dyDescent="0.2">
      <c r="A69" s="21" t="b">
        <v>0</v>
      </c>
      <c r="B69" s="21">
        <f>COUNTIF(A69,"TRUE")*2</f>
        <v>0</v>
      </c>
      <c r="C69" s="1" t="s">
        <v>87</v>
      </c>
      <c r="D69" s="1" t="s">
        <v>75</v>
      </c>
      <c r="E69" s="1"/>
      <c r="F69" s="1"/>
      <c r="G69" s="1"/>
      <c r="H69" s="1"/>
    </row>
    <row r="70" spans="1:8" x14ac:dyDescent="0.2">
      <c r="A70" s="21" t="s">
        <v>27</v>
      </c>
      <c r="B70" s="21">
        <f>SUM(B71:B73)</f>
        <v>0</v>
      </c>
      <c r="C70" s="1"/>
      <c r="D70" s="1"/>
      <c r="E70" s="1"/>
      <c r="F70" s="1"/>
      <c r="G70" s="1"/>
      <c r="H70" s="1"/>
    </row>
    <row r="71" spans="1:8" x14ac:dyDescent="0.2">
      <c r="A71" s="21" t="b">
        <v>0</v>
      </c>
      <c r="B71" s="21">
        <f>COUNTIF(A71,"TRUE")</f>
        <v>0</v>
      </c>
      <c r="C71" s="1" t="s">
        <v>87</v>
      </c>
      <c r="D71" s="1" t="s">
        <v>70</v>
      </c>
      <c r="E71" s="1"/>
      <c r="F71" s="1"/>
      <c r="G71" s="1"/>
      <c r="H71" s="1"/>
    </row>
    <row r="72" spans="1:8" x14ac:dyDescent="0.2">
      <c r="A72" s="21" t="b">
        <v>0</v>
      </c>
      <c r="B72" s="21">
        <f>COUNTIF(A72,"TRUE")*2</f>
        <v>0</v>
      </c>
      <c r="C72" s="1" t="s">
        <v>87</v>
      </c>
      <c r="D72" s="1" t="s">
        <v>71</v>
      </c>
      <c r="E72" s="1"/>
      <c r="F72" s="1"/>
      <c r="G72" s="1"/>
      <c r="H72" s="1"/>
    </row>
    <row r="73" spans="1:8" x14ac:dyDescent="0.2">
      <c r="A73" s="21" t="b">
        <v>0</v>
      </c>
      <c r="B73" s="21">
        <f>COUNTIF(A73,"TRUE")*4</f>
        <v>0</v>
      </c>
      <c r="C73" s="1" t="s">
        <v>87</v>
      </c>
      <c r="D73" s="1" t="s">
        <v>72</v>
      </c>
      <c r="E73" s="1"/>
      <c r="F73" s="1"/>
      <c r="G73" s="1"/>
      <c r="H73" s="1"/>
    </row>
    <row r="74" spans="1:8" x14ac:dyDescent="0.2">
      <c r="A74" s="20" t="s">
        <v>40</v>
      </c>
      <c r="B74" s="20"/>
    </row>
    <row r="75" spans="1:8" x14ac:dyDescent="0.2">
      <c r="A75" s="20" t="s">
        <v>88</v>
      </c>
      <c r="B75" s="23">
        <f>SUM(B76:B77)</f>
        <v>0</v>
      </c>
    </row>
    <row r="76" spans="1:8" x14ac:dyDescent="0.2">
      <c r="A76" s="20" t="b">
        <v>0</v>
      </c>
      <c r="B76" s="23">
        <f>COUNTIF(A76,"TRUE")</f>
        <v>0</v>
      </c>
      <c r="C76" t="s">
        <v>88</v>
      </c>
      <c r="D76" s="4" t="s">
        <v>66</v>
      </c>
    </row>
    <row r="77" spans="1:8" x14ac:dyDescent="0.2">
      <c r="A77" s="20" t="b">
        <v>0</v>
      </c>
      <c r="B77" s="23">
        <f>COUNTIF(A77,"TRUE")*2</f>
        <v>0</v>
      </c>
      <c r="C77" t="s">
        <v>88</v>
      </c>
      <c r="D77" s="4" t="s">
        <v>67</v>
      </c>
    </row>
    <row r="78" spans="1:8" x14ac:dyDescent="0.2">
      <c r="A78" s="20" t="s">
        <v>89</v>
      </c>
      <c r="B78" s="23">
        <f>SUM(B79:B81)</f>
        <v>0</v>
      </c>
    </row>
    <row r="79" spans="1:8" x14ac:dyDescent="0.2">
      <c r="A79" s="20" t="b">
        <v>0</v>
      </c>
      <c r="B79" s="23">
        <f>COUNTIF(A79,"TRUE")</f>
        <v>0</v>
      </c>
      <c r="C79" t="s">
        <v>90</v>
      </c>
      <c r="D79" t="s">
        <v>59</v>
      </c>
    </row>
    <row r="80" spans="1:8" x14ac:dyDescent="0.2">
      <c r="A80" s="20" t="b">
        <v>0</v>
      </c>
      <c r="B80" s="23">
        <f>COUNTIF(A80,"TRUE")*2</f>
        <v>0</v>
      </c>
      <c r="C80" t="s">
        <v>90</v>
      </c>
      <c r="D80" t="s">
        <v>70</v>
      </c>
    </row>
    <row r="81" spans="1:8" x14ac:dyDescent="0.2">
      <c r="A81" s="20" t="b">
        <v>0</v>
      </c>
      <c r="B81" s="23">
        <f>COUNTIF(A81,"TRUE")*4</f>
        <v>0</v>
      </c>
      <c r="C81" t="s">
        <v>90</v>
      </c>
      <c r="D81" t="s">
        <v>91</v>
      </c>
    </row>
    <row r="82" spans="1:8" x14ac:dyDescent="0.2">
      <c r="A82" s="21" t="s">
        <v>92</v>
      </c>
      <c r="B82" s="21">
        <f>SUM(B83:B84)</f>
        <v>0</v>
      </c>
      <c r="C82" s="1"/>
      <c r="D82" s="1"/>
      <c r="E82" s="1"/>
      <c r="F82" s="1"/>
      <c r="G82" s="1"/>
      <c r="H82" s="1"/>
    </row>
    <row r="83" spans="1:8" x14ac:dyDescent="0.2">
      <c r="A83" s="21" t="b">
        <v>0</v>
      </c>
      <c r="B83" s="21">
        <f>COUNTIF(A83,"TRUE")</f>
        <v>0</v>
      </c>
      <c r="C83" s="1" t="s">
        <v>92</v>
      </c>
      <c r="D83" s="1" t="s">
        <v>66</v>
      </c>
      <c r="E83" s="1"/>
      <c r="F83" s="1"/>
      <c r="G83" s="1"/>
      <c r="H83" s="1"/>
    </row>
    <row r="84" spans="1:8" x14ac:dyDescent="0.2">
      <c r="A84" s="21" t="b">
        <v>0</v>
      </c>
      <c r="B84" s="21">
        <f>COUNTIF(A84,"TRUE")*2</f>
        <v>0</v>
      </c>
      <c r="C84" s="1" t="s">
        <v>92</v>
      </c>
      <c r="D84" s="1" t="s">
        <v>67</v>
      </c>
      <c r="E84" s="1"/>
      <c r="F84" s="1"/>
      <c r="G84" s="1"/>
      <c r="H84" s="1"/>
    </row>
    <row r="85" spans="1:8" x14ac:dyDescent="0.2">
      <c r="A85" s="21" t="s">
        <v>93</v>
      </c>
      <c r="B85" s="21">
        <f>SUM(B86:B88)</f>
        <v>0</v>
      </c>
      <c r="C85" s="1"/>
      <c r="D85" s="1"/>
      <c r="E85" s="1"/>
      <c r="F85" s="1"/>
      <c r="G85" s="1"/>
      <c r="H85" s="1"/>
    </row>
    <row r="86" spans="1:8" x14ac:dyDescent="0.2">
      <c r="A86" s="21" t="b">
        <v>0</v>
      </c>
      <c r="B86" s="21">
        <f>COUNTIF(A86,"TRUE")</f>
        <v>0</v>
      </c>
      <c r="C86" s="1" t="s">
        <v>94</v>
      </c>
      <c r="D86" s="1" t="s">
        <v>59</v>
      </c>
      <c r="E86" s="1"/>
      <c r="F86" s="1"/>
      <c r="G86" s="1"/>
      <c r="H86" s="1"/>
    </row>
    <row r="87" spans="1:8" x14ac:dyDescent="0.2">
      <c r="A87" s="21" t="b">
        <v>0</v>
      </c>
      <c r="B87" s="21">
        <f>COUNTIF(A87,"TRUE")*2</f>
        <v>0</v>
      </c>
      <c r="C87" s="1" t="s">
        <v>94</v>
      </c>
      <c r="D87" s="1" t="s">
        <v>70</v>
      </c>
      <c r="E87" s="1"/>
      <c r="F87" s="1"/>
      <c r="G87" s="1"/>
      <c r="H87" s="1"/>
    </row>
    <row r="88" spans="1:8" x14ac:dyDescent="0.2">
      <c r="A88" s="21" t="b">
        <v>0</v>
      </c>
      <c r="B88" s="21">
        <f>COUNTIF(A88,"TRUE")*4</f>
        <v>0</v>
      </c>
      <c r="C88" s="1" t="s">
        <v>94</v>
      </c>
      <c r="D88" s="1" t="s">
        <v>91</v>
      </c>
      <c r="E88" s="1"/>
      <c r="F88" s="1"/>
      <c r="G88" s="1"/>
      <c r="H88" s="1"/>
    </row>
    <row r="89" spans="1:8" x14ac:dyDescent="0.2">
      <c r="A89" s="20" t="s">
        <v>95</v>
      </c>
      <c r="B89" s="23">
        <f>SUM(B90:B91)</f>
        <v>0</v>
      </c>
    </row>
    <row r="90" spans="1:8" x14ac:dyDescent="0.2">
      <c r="A90" s="20" t="b">
        <v>0</v>
      </c>
      <c r="B90" s="23">
        <f>COUNTIF(A90,"TRUE")</f>
        <v>0</v>
      </c>
      <c r="C90" t="s">
        <v>95</v>
      </c>
      <c r="D90" s="4" t="s">
        <v>66</v>
      </c>
    </row>
    <row r="91" spans="1:8" x14ac:dyDescent="0.2">
      <c r="A91" s="20" t="b">
        <v>0</v>
      </c>
      <c r="B91" s="23">
        <f>COUNTIF(A91,"TRUE")*2</f>
        <v>0</v>
      </c>
      <c r="C91" t="s">
        <v>95</v>
      </c>
      <c r="D91" s="4" t="s">
        <v>67</v>
      </c>
    </row>
    <row r="92" spans="1:8" x14ac:dyDescent="0.2">
      <c r="A92" s="20" t="s">
        <v>96</v>
      </c>
      <c r="B92" s="23">
        <f>SUM(B93:B95)</f>
        <v>0</v>
      </c>
    </row>
    <row r="93" spans="1:8" x14ac:dyDescent="0.2">
      <c r="A93" s="20" t="b">
        <v>0</v>
      </c>
      <c r="B93" s="23">
        <f>COUNTIF(A93,"TRUE")</f>
        <v>0</v>
      </c>
      <c r="C93" t="s">
        <v>97</v>
      </c>
      <c r="D93" t="s">
        <v>59</v>
      </c>
    </row>
    <row r="94" spans="1:8" x14ac:dyDescent="0.2">
      <c r="A94" s="20" t="b">
        <v>0</v>
      </c>
      <c r="B94" s="23">
        <f>COUNTIF(A94,"TRUE")*2</f>
        <v>0</v>
      </c>
      <c r="C94" t="s">
        <v>97</v>
      </c>
      <c r="D94" t="s">
        <v>70</v>
      </c>
    </row>
    <row r="95" spans="1:8" x14ac:dyDescent="0.2">
      <c r="A95" s="20" t="b">
        <v>0</v>
      </c>
      <c r="B95" s="23">
        <f>COUNTIF(A95,"TRUE")*4</f>
        <v>0</v>
      </c>
      <c r="C95" t="s">
        <v>97</v>
      </c>
      <c r="D95" t="s">
        <v>91</v>
      </c>
    </row>
    <row r="96" spans="1:8" x14ac:dyDescent="0.2">
      <c r="A96" s="20" t="s">
        <v>98</v>
      </c>
      <c r="B96" s="23">
        <f>SUM(B97:B98)</f>
        <v>0</v>
      </c>
    </row>
    <row r="97" spans="1:9" x14ac:dyDescent="0.2">
      <c r="A97" s="20" t="b">
        <v>0</v>
      </c>
      <c r="B97" s="23">
        <f>COUNTIF(A97,"TRUE")</f>
        <v>0</v>
      </c>
      <c r="C97" t="s">
        <v>98</v>
      </c>
      <c r="D97" s="4" t="s">
        <v>66</v>
      </c>
    </row>
    <row r="98" spans="1:9" x14ac:dyDescent="0.2">
      <c r="A98" s="20" t="b">
        <v>0</v>
      </c>
      <c r="B98" s="23">
        <f>COUNTIF(A98,"TRUE")*2</f>
        <v>0</v>
      </c>
      <c r="C98" t="s">
        <v>98</v>
      </c>
      <c r="D98" s="4" t="s">
        <v>67</v>
      </c>
    </row>
    <row r="99" spans="1:9" x14ac:dyDescent="0.2">
      <c r="A99" s="20" t="s">
        <v>99</v>
      </c>
      <c r="B99" s="23">
        <f>SUM(B100:B102)</f>
        <v>0</v>
      </c>
    </row>
    <row r="100" spans="1:9" x14ac:dyDescent="0.2">
      <c r="A100" s="20" t="b">
        <v>0</v>
      </c>
      <c r="B100" s="23">
        <f>COUNTIF(A100,"TRUE")</f>
        <v>0</v>
      </c>
      <c r="C100" t="s">
        <v>100</v>
      </c>
      <c r="D100" t="s">
        <v>59</v>
      </c>
    </row>
    <row r="101" spans="1:9" x14ac:dyDescent="0.2">
      <c r="A101" s="20" t="b">
        <v>0</v>
      </c>
      <c r="B101" s="23">
        <f>COUNTIF(A101,"TRUE")*2</f>
        <v>0</v>
      </c>
      <c r="C101" t="s">
        <v>100</v>
      </c>
      <c r="D101" t="s">
        <v>70</v>
      </c>
    </row>
    <row r="102" spans="1:9" x14ac:dyDescent="0.2">
      <c r="A102" s="20" t="b">
        <v>0</v>
      </c>
      <c r="B102" s="23">
        <f>COUNTIF(A102,"TRUE")*4</f>
        <v>0</v>
      </c>
      <c r="C102" t="s">
        <v>100</v>
      </c>
      <c r="D102" t="s">
        <v>91</v>
      </c>
    </row>
    <row r="103" spans="1:9" x14ac:dyDescent="0.2">
      <c r="A103" s="25" t="s">
        <v>223</v>
      </c>
      <c r="B103" s="21">
        <f>SUM(B105)</f>
        <v>0</v>
      </c>
      <c r="C103" s="1"/>
      <c r="D103" s="1"/>
      <c r="E103" s="1"/>
      <c r="F103" s="1"/>
      <c r="G103" s="1"/>
      <c r="H103" s="1"/>
    </row>
    <row r="104" spans="1:9" x14ac:dyDescent="0.2">
      <c r="A104" s="21" t="b">
        <v>0</v>
      </c>
      <c r="B104" s="21">
        <f>COUNTIF(A104,"TRUE")</f>
        <v>0</v>
      </c>
      <c r="C104" s="1" t="s">
        <v>101</v>
      </c>
      <c r="D104" s="1" t="s">
        <v>102</v>
      </c>
      <c r="E104" s="1"/>
      <c r="F104" s="1"/>
      <c r="G104" s="1"/>
      <c r="H104" s="1"/>
    </row>
    <row r="105" spans="1:9" x14ac:dyDescent="0.2">
      <c r="A105" s="21" t="b">
        <v>0</v>
      </c>
      <c r="B105" s="21">
        <f>COUNTIF(A105,"TRUE")*2</f>
        <v>0</v>
      </c>
      <c r="C105" s="1" t="s">
        <v>101</v>
      </c>
      <c r="D105" s="1" t="s">
        <v>103</v>
      </c>
      <c r="E105" s="1"/>
      <c r="F105" s="1"/>
      <c r="G105" s="1"/>
      <c r="H105" s="1"/>
    </row>
    <row r="106" spans="1:9" x14ac:dyDescent="0.2">
      <c r="A106" s="26" t="s">
        <v>230</v>
      </c>
      <c r="B106" s="27">
        <f>SUM(B107:B109)</f>
        <v>0</v>
      </c>
      <c r="C106" s="17"/>
      <c r="D106" s="17"/>
      <c r="E106" s="17"/>
      <c r="F106" s="17"/>
      <c r="G106" s="17"/>
      <c r="H106" s="17"/>
      <c r="I106" s="18" t="s">
        <v>235</v>
      </c>
    </row>
    <row r="107" spans="1:9" x14ac:dyDescent="0.2">
      <c r="A107" s="27" t="b">
        <v>0</v>
      </c>
      <c r="B107" s="27">
        <f>COUNTIF(A107,"TRUE")</f>
        <v>0</v>
      </c>
      <c r="C107" s="16" t="s">
        <v>234</v>
      </c>
      <c r="D107" s="16" t="s">
        <v>231</v>
      </c>
      <c r="E107" s="17"/>
      <c r="F107" s="17"/>
      <c r="G107" s="17"/>
      <c r="H107" s="17"/>
    </row>
    <row r="108" spans="1:9" x14ac:dyDescent="0.2">
      <c r="A108" s="27" t="b">
        <v>0</v>
      </c>
      <c r="B108" s="27">
        <f>COUNTIF(A108,"TRUE")*2</f>
        <v>0</v>
      </c>
      <c r="C108" s="16" t="s">
        <v>234</v>
      </c>
      <c r="D108" s="16" t="s">
        <v>232</v>
      </c>
      <c r="E108" s="17"/>
      <c r="F108" s="17"/>
      <c r="G108" s="17"/>
      <c r="H108" s="17"/>
    </row>
    <row r="109" spans="1:9" x14ac:dyDescent="0.2">
      <c r="A109" s="27" t="b">
        <v>0</v>
      </c>
      <c r="B109" s="27">
        <f>COUNTIF(A109,"TRUE")*4</f>
        <v>0</v>
      </c>
      <c r="C109" s="16" t="s">
        <v>234</v>
      </c>
      <c r="D109" s="16" t="s">
        <v>233</v>
      </c>
      <c r="E109" s="17"/>
      <c r="F109" s="17"/>
      <c r="G109" s="17"/>
      <c r="H109" s="17"/>
    </row>
    <row r="110" spans="1:9" x14ac:dyDescent="0.2">
      <c r="A110" s="25" t="s">
        <v>224</v>
      </c>
      <c r="B110" s="21">
        <f>SUM(B111:B112)</f>
        <v>1</v>
      </c>
      <c r="C110" s="1"/>
      <c r="D110" s="1"/>
      <c r="E110" s="1"/>
      <c r="F110" s="1"/>
      <c r="G110" s="1"/>
      <c r="H110" s="1"/>
    </row>
    <row r="111" spans="1:9" x14ac:dyDescent="0.2">
      <c r="A111" s="21" t="b">
        <v>1</v>
      </c>
      <c r="B111" s="21">
        <f>COUNTIF(A111,"TRUE")</f>
        <v>1</v>
      </c>
      <c r="C111" s="1" t="s">
        <v>101</v>
      </c>
      <c r="D111" s="1" t="s">
        <v>59</v>
      </c>
      <c r="E111" s="1"/>
      <c r="F111" s="1"/>
      <c r="G111" s="1"/>
      <c r="H111" s="1"/>
    </row>
    <row r="112" spans="1:9" x14ac:dyDescent="0.2">
      <c r="A112" s="21" t="b">
        <v>0</v>
      </c>
      <c r="B112" s="21">
        <f>COUNTIF(A112,"TRUE")*2</f>
        <v>0</v>
      </c>
      <c r="C112" s="1" t="s">
        <v>101</v>
      </c>
      <c r="D112" s="1" t="s">
        <v>75</v>
      </c>
      <c r="E112" s="1"/>
      <c r="F112" s="1"/>
      <c r="G112" s="1"/>
      <c r="H112" s="1"/>
    </row>
    <row r="113" spans="1:9" x14ac:dyDescent="0.2">
      <c r="A113" s="25" t="s">
        <v>225</v>
      </c>
      <c r="B113" s="21">
        <f>SUM(B114:B115)</f>
        <v>0</v>
      </c>
      <c r="C113" s="1"/>
      <c r="D113" s="1"/>
      <c r="E113" s="1"/>
      <c r="F113" s="1"/>
      <c r="G113" s="1"/>
      <c r="H113" s="1"/>
    </row>
    <row r="114" spans="1:9" x14ac:dyDescent="0.2">
      <c r="A114" s="21" t="b">
        <v>0</v>
      </c>
      <c r="B114" s="21">
        <f>COUNTIF(A114,"TRUE")</f>
        <v>0</v>
      </c>
      <c r="C114" s="1" t="s">
        <v>104</v>
      </c>
      <c r="D114" s="1" t="s">
        <v>66</v>
      </c>
      <c r="E114" s="1"/>
      <c r="F114" s="1"/>
      <c r="G114" s="1"/>
      <c r="H114" s="1"/>
    </row>
    <row r="115" spans="1:9" x14ac:dyDescent="0.2">
      <c r="A115" s="21" t="b">
        <v>0</v>
      </c>
      <c r="B115" s="21">
        <f>COUNTIF(A115,"TRUE")*2</f>
        <v>0</v>
      </c>
      <c r="C115" s="1" t="s">
        <v>104</v>
      </c>
      <c r="D115" s="1" t="s">
        <v>67</v>
      </c>
      <c r="E115" s="1"/>
      <c r="F115" s="1"/>
      <c r="G115" s="1"/>
      <c r="H115" s="1"/>
    </row>
    <row r="116" spans="1:9" x14ac:dyDescent="0.2">
      <c r="A116" s="25" t="s">
        <v>226</v>
      </c>
      <c r="B116" s="21">
        <f>SUM(B117:B119)</f>
        <v>0</v>
      </c>
      <c r="C116" s="1"/>
      <c r="D116" s="1"/>
      <c r="E116" s="1"/>
      <c r="F116" s="1"/>
      <c r="G116" s="1"/>
      <c r="H116" s="1"/>
    </row>
    <row r="117" spans="1:9" x14ac:dyDescent="0.2">
      <c r="A117" s="21" t="b">
        <v>0</v>
      </c>
      <c r="B117" s="21">
        <f>COUNTIF(A117,"TRUE")</f>
        <v>0</v>
      </c>
      <c r="C117" s="1" t="s">
        <v>105</v>
      </c>
      <c r="D117" s="1" t="s">
        <v>70</v>
      </c>
      <c r="E117" s="1"/>
      <c r="F117" s="1"/>
      <c r="G117" s="1"/>
      <c r="H117" s="1"/>
    </row>
    <row r="118" spans="1:9" x14ac:dyDescent="0.2">
      <c r="A118" s="21" t="b">
        <v>0</v>
      </c>
      <c r="B118" s="21">
        <f>COUNTIF(A118,"TRUE")*2</f>
        <v>0</v>
      </c>
      <c r="C118" s="1" t="s">
        <v>105</v>
      </c>
      <c r="D118" s="1" t="s">
        <v>71</v>
      </c>
      <c r="E118" s="1"/>
      <c r="F118" s="1"/>
      <c r="G118" s="1"/>
      <c r="H118" s="1"/>
    </row>
    <row r="119" spans="1:9" x14ac:dyDescent="0.2">
      <c r="A119" s="21" t="b">
        <v>0</v>
      </c>
      <c r="B119" s="21">
        <f>COUNTIF(A119,"TRUE")*4</f>
        <v>0</v>
      </c>
      <c r="C119" s="1" t="s">
        <v>105</v>
      </c>
      <c r="D119" s="1" t="s">
        <v>72</v>
      </c>
      <c r="E119" s="1"/>
      <c r="F119" s="1"/>
      <c r="G119" s="1"/>
      <c r="H119" s="1"/>
    </row>
    <row r="120" spans="1:9" x14ac:dyDescent="0.2">
      <c r="A120" s="26" t="s">
        <v>236</v>
      </c>
      <c r="B120" s="27">
        <f>SUM(B121:B123)</f>
        <v>0</v>
      </c>
      <c r="C120" s="17"/>
      <c r="D120" s="17"/>
      <c r="E120" s="17"/>
      <c r="F120" s="17"/>
      <c r="G120" s="17"/>
      <c r="H120" s="17"/>
      <c r="I120" s="18" t="s">
        <v>235</v>
      </c>
    </row>
    <row r="121" spans="1:9" x14ac:dyDescent="0.2">
      <c r="A121" s="27" t="b">
        <v>0</v>
      </c>
      <c r="B121" s="27">
        <f>COUNTIF(A121,"TRUE")</f>
        <v>0</v>
      </c>
      <c r="C121" s="16" t="s">
        <v>237</v>
      </c>
      <c r="D121" s="16" t="s">
        <v>231</v>
      </c>
      <c r="E121" s="17"/>
      <c r="F121" s="17"/>
      <c r="G121" s="17"/>
      <c r="H121" s="17"/>
    </row>
    <row r="122" spans="1:9" x14ac:dyDescent="0.2">
      <c r="A122" s="27" t="b">
        <v>0</v>
      </c>
      <c r="B122" s="27">
        <f>COUNTIF(A122,"TRUE")*2</f>
        <v>0</v>
      </c>
      <c r="C122" s="16" t="s">
        <v>237</v>
      </c>
      <c r="D122" s="16" t="s">
        <v>232</v>
      </c>
      <c r="E122" s="17"/>
      <c r="F122" s="17"/>
      <c r="G122" s="17"/>
      <c r="H122" s="17"/>
    </row>
    <row r="123" spans="1:9" x14ac:dyDescent="0.2">
      <c r="A123" s="27" t="b">
        <v>0</v>
      </c>
      <c r="B123" s="27">
        <f>COUNTIF(A123,"TRUE")*4</f>
        <v>0</v>
      </c>
      <c r="C123" s="16" t="s">
        <v>237</v>
      </c>
      <c r="D123" s="16" t="s">
        <v>233</v>
      </c>
      <c r="E123" s="17"/>
      <c r="F123" s="17"/>
      <c r="G123" s="17"/>
      <c r="H123" s="17"/>
    </row>
    <row r="124" spans="1:9" x14ac:dyDescent="0.2">
      <c r="A124" s="28" t="s">
        <v>227</v>
      </c>
      <c r="B124" s="23">
        <f>SUM(B125:B126)</f>
        <v>0</v>
      </c>
      <c r="C124" s="4"/>
      <c r="D124" s="4"/>
      <c r="E124" s="4"/>
      <c r="F124" s="4"/>
      <c r="G124" s="4"/>
      <c r="H124" s="4"/>
    </row>
    <row r="125" spans="1:9" x14ac:dyDescent="0.2">
      <c r="A125" s="23" t="b">
        <v>0</v>
      </c>
      <c r="B125" s="23">
        <f>COUNTIF(A125,"TRUE")</f>
        <v>0</v>
      </c>
      <c r="C125" s="4" t="s">
        <v>106</v>
      </c>
      <c r="D125" s="4" t="s">
        <v>59</v>
      </c>
      <c r="E125" s="4"/>
      <c r="F125" s="4"/>
      <c r="G125" s="4"/>
      <c r="H125" s="4"/>
    </row>
    <row r="126" spans="1:9" x14ac:dyDescent="0.2">
      <c r="A126" s="23" t="b">
        <v>0</v>
      </c>
      <c r="B126" s="23">
        <f>COUNTIF(A126,"TRUE")*2</f>
        <v>0</v>
      </c>
      <c r="C126" s="4" t="s">
        <v>106</v>
      </c>
      <c r="D126" s="4" t="s">
        <v>75</v>
      </c>
      <c r="E126" s="4"/>
      <c r="F126" s="4"/>
      <c r="G126" s="4"/>
      <c r="H126" s="4"/>
    </row>
    <row r="127" spans="1:9" x14ac:dyDescent="0.2">
      <c r="A127" s="28" t="s">
        <v>228</v>
      </c>
      <c r="B127" s="23">
        <f>SUM(B128:B129)</f>
        <v>0</v>
      </c>
      <c r="C127" s="4"/>
      <c r="D127" s="4"/>
      <c r="E127" s="4"/>
      <c r="F127" s="4"/>
      <c r="G127" s="4"/>
      <c r="H127" s="4"/>
    </row>
    <row r="128" spans="1:9" x14ac:dyDescent="0.2">
      <c r="A128" s="23" t="b">
        <v>0</v>
      </c>
      <c r="B128" s="23">
        <f>COUNTIF(A128,"TRUE")</f>
        <v>0</v>
      </c>
      <c r="C128" s="4" t="s">
        <v>107</v>
      </c>
      <c r="D128" s="4" t="s">
        <v>66</v>
      </c>
      <c r="E128" s="4"/>
      <c r="F128" s="4"/>
      <c r="G128" s="4"/>
      <c r="H128" s="4"/>
    </row>
    <row r="129" spans="1:8" x14ac:dyDescent="0.2">
      <c r="A129" s="23" t="b">
        <v>0</v>
      </c>
      <c r="B129" s="23">
        <f>COUNTIF(A129,"TRUE")*2</f>
        <v>0</v>
      </c>
      <c r="C129" s="4" t="s">
        <v>107</v>
      </c>
      <c r="D129" s="4" t="s">
        <v>67</v>
      </c>
      <c r="E129" s="4"/>
      <c r="F129" s="4"/>
      <c r="G129" s="4"/>
      <c r="H129" s="4"/>
    </row>
    <row r="130" spans="1:8" x14ac:dyDescent="0.2">
      <c r="A130" s="28" t="s">
        <v>229</v>
      </c>
      <c r="B130" s="23">
        <f>SUM(B131:B133)</f>
        <v>0</v>
      </c>
      <c r="C130" s="4"/>
      <c r="D130" s="4"/>
      <c r="E130" s="4"/>
      <c r="F130" s="4"/>
      <c r="G130" s="4"/>
      <c r="H130" s="4"/>
    </row>
    <row r="131" spans="1:8" x14ac:dyDescent="0.2">
      <c r="A131" s="23" t="b">
        <v>0</v>
      </c>
      <c r="B131" s="23">
        <f>COUNTIF(A131,"TRUE")</f>
        <v>0</v>
      </c>
      <c r="C131" s="4" t="s">
        <v>108</v>
      </c>
      <c r="D131" s="4" t="s">
        <v>70</v>
      </c>
      <c r="E131" s="4"/>
      <c r="F131" s="4"/>
      <c r="G131" s="4"/>
      <c r="H131" s="4"/>
    </row>
    <row r="132" spans="1:8" x14ac:dyDescent="0.2">
      <c r="A132" s="23" t="b">
        <v>0</v>
      </c>
      <c r="B132" s="23">
        <f>COUNTIF(A132,"TRUE")*2</f>
        <v>0</v>
      </c>
      <c r="C132" s="4" t="s">
        <v>108</v>
      </c>
      <c r="D132" s="4" t="s">
        <v>71</v>
      </c>
      <c r="E132" s="4"/>
      <c r="F132" s="4"/>
      <c r="G132" s="4"/>
      <c r="H132" s="4"/>
    </row>
    <row r="133" spans="1:8" x14ac:dyDescent="0.2">
      <c r="A133" s="23" t="b">
        <v>0</v>
      </c>
      <c r="B133" s="23">
        <f>COUNTIF(A133,"TRUE")*4</f>
        <v>0</v>
      </c>
      <c r="C133" s="4" t="s">
        <v>108</v>
      </c>
      <c r="D133" s="4" t="s">
        <v>72</v>
      </c>
      <c r="E133" s="4"/>
      <c r="F133" s="4"/>
      <c r="G133" s="4"/>
      <c r="H133" s="4"/>
    </row>
    <row r="134" spans="1:8" x14ac:dyDescent="0.2">
      <c r="A134" s="21" t="s">
        <v>109</v>
      </c>
      <c r="B134" s="21">
        <f>SUM(B135:B136)</f>
        <v>0</v>
      </c>
      <c r="C134" s="1"/>
      <c r="D134" s="1"/>
      <c r="E134" s="1"/>
      <c r="F134" s="1"/>
      <c r="G134" s="1"/>
      <c r="H134" s="1"/>
    </row>
    <row r="135" spans="1:8" x14ac:dyDescent="0.2">
      <c r="A135" s="21" t="b">
        <v>0</v>
      </c>
      <c r="B135" s="21">
        <f>COUNTIF(A135,"TRUE")</f>
        <v>0</v>
      </c>
      <c r="C135" s="1" t="s">
        <v>109</v>
      </c>
      <c r="D135" s="1" t="s">
        <v>59</v>
      </c>
      <c r="E135" s="1"/>
      <c r="F135" s="1"/>
      <c r="G135" s="1"/>
      <c r="H135" s="1"/>
    </row>
    <row r="136" spans="1:8" x14ac:dyDescent="0.2">
      <c r="A136" s="21" t="b">
        <v>0</v>
      </c>
      <c r="B136" s="21">
        <f>COUNTIF(A136,"TRUE")*2</f>
        <v>0</v>
      </c>
      <c r="C136" s="1" t="s">
        <v>109</v>
      </c>
      <c r="D136" s="1" t="s">
        <v>75</v>
      </c>
      <c r="E136" s="1"/>
      <c r="F136" s="1"/>
      <c r="G136" s="1"/>
      <c r="H136" s="1"/>
    </row>
    <row r="137" spans="1:8" x14ac:dyDescent="0.2">
      <c r="A137" s="21" t="s">
        <v>110</v>
      </c>
      <c r="B137" s="21">
        <f>SUM(B138:B140)</f>
        <v>0</v>
      </c>
      <c r="C137" s="1"/>
      <c r="D137" s="1"/>
      <c r="E137" s="1"/>
      <c r="F137" s="1"/>
      <c r="G137" s="1"/>
      <c r="H137" s="1"/>
    </row>
    <row r="138" spans="1:8" x14ac:dyDescent="0.2">
      <c r="A138" s="21" t="b">
        <v>0</v>
      </c>
      <c r="B138" s="21">
        <f>COUNTIF(A138,"TRUE")</f>
        <v>0</v>
      </c>
      <c r="C138" s="1" t="s">
        <v>110</v>
      </c>
      <c r="D138" s="1" t="s">
        <v>70</v>
      </c>
      <c r="E138" s="1"/>
      <c r="F138" s="1"/>
      <c r="G138" s="1"/>
      <c r="H138" s="1"/>
    </row>
    <row r="139" spans="1:8" x14ac:dyDescent="0.2">
      <c r="A139" s="21" t="b">
        <v>0</v>
      </c>
      <c r="B139" s="21">
        <f>COUNTIF(A139,"TRUE")*2</f>
        <v>0</v>
      </c>
      <c r="C139" s="1" t="s">
        <v>110</v>
      </c>
      <c r="D139" s="1" t="s">
        <v>71</v>
      </c>
      <c r="E139" s="1"/>
      <c r="F139" s="1"/>
      <c r="G139" s="1"/>
      <c r="H139" s="1"/>
    </row>
    <row r="140" spans="1:8" x14ac:dyDescent="0.2">
      <c r="A140" s="21" t="b">
        <v>0</v>
      </c>
      <c r="B140" s="21">
        <f>COUNTIF(A140,"TRUE")*4</f>
        <v>0</v>
      </c>
      <c r="C140" s="1" t="s">
        <v>110</v>
      </c>
      <c r="D140" s="1" t="s">
        <v>72</v>
      </c>
      <c r="E140" s="1"/>
      <c r="F140" s="1"/>
      <c r="G140" s="1"/>
      <c r="H140" s="1"/>
    </row>
    <row r="141" spans="1:8" x14ac:dyDescent="0.2">
      <c r="A141" s="21" t="s">
        <v>111</v>
      </c>
      <c r="B141" s="21"/>
      <c r="C141" s="1"/>
      <c r="D141" s="1"/>
      <c r="E141" s="1"/>
      <c r="F141" s="1"/>
      <c r="G141" s="1"/>
      <c r="H141" s="1"/>
    </row>
    <row r="142" spans="1:8" x14ac:dyDescent="0.2">
      <c r="A142" s="20" t="b">
        <v>0</v>
      </c>
      <c r="B142" s="23">
        <f>COUNTIF(A142,"TRUE")</f>
        <v>0</v>
      </c>
      <c r="C142" t="s">
        <v>112</v>
      </c>
      <c r="D142" t="s">
        <v>113</v>
      </c>
    </row>
    <row r="143" spans="1:8" x14ac:dyDescent="0.2">
      <c r="A143" s="20" t="b">
        <v>0</v>
      </c>
      <c r="B143" s="23">
        <f>COUNTIF(A143,"TRUE")*2</f>
        <v>0</v>
      </c>
      <c r="C143" t="s">
        <v>112</v>
      </c>
      <c r="D143" t="s">
        <v>114</v>
      </c>
    </row>
    <row r="144" spans="1:8" x14ac:dyDescent="0.2">
      <c r="A144" s="20" t="s">
        <v>115</v>
      </c>
      <c r="B144" s="23">
        <f>SUM(B145:B148)</f>
        <v>0</v>
      </c>
    </row>
    <row r="145" spans="1:8" x14ac:dyDescent="0.2">
      <c r="A145" s="20" t="b">
        <v>0</v>
      </c>
      <c r="B145" s="23">
        <f>COUNTIF(A145,"TRUE")</f>
        <v>0</v>
      </c>
      <c r="C145" t="s">
        <v>115</v>
      </c>
      <c r="D145" t="s">
        <v>70</v>
      </c>
    </row>
    <row r="146" spans="1:8" x14ac:dyDescent="0.2">
      <c r="A146" s="20" t="b">
        <v>0</v>
      </c>
      <c r="B146" s="23">
        <f>COUNTIF(A146,"TRUE")*2</f>
        <v>0</v>
      </c>
      <c r="C146" t="s">
        <v>115</v>
      </c>
      <c r="D146" t="s">
        <v>71</v>
      </c>
    </row>
    <row r="147" spans="1:8" x14ac:dyDescent="0.2">
      <c r="A147" s="20" t="b">
        <v>0</v>
      </c>
      <c r="B147" s="23">
        <f>COUNTIF(A147,"TRUE")*4</f>
        <v>0</v>
      </c>
      <c r="C147" t="s">
        <v>115</v>
      </c>
      <c r="D147" t="s">
        <v>72</v>
      </c>
    </row>
    <row r="148" spans="1:8" x14ac:dyDescent="0.2">
      <c r="A148" s="20" t="b">
        <v>0</v>
      </c>
      <c r="B148" s="23">
        <f>COUNTIF(A148,"TRUE")*8</f>
        <v>0</v>
      </c>
      <c r="C148" t="s">
        <v>115</v>
      </c>
      <c r="D148" t="s">
        <v>91</v>
      </c>
    </row>
    <row r="149" spans="1:8" x14ac:dyDescent="0.2">
      <c r="A149" s="20" t="s">
        <v>116</v>
      </c>
      <c r="B149" s="20"/>
    </row>
    <row r="150" spans="1:8" x14ac:dyDescent="0.2">
      <c r="A150" s="21" t="s">
        <v>41</v>
      </c>
      <c r="B150" s="21"/>
      <c r="C150" s="1"/>
      <c r="D150" s="1"/>
      <c r="E150" s="1"/>
      <c r="F150" s="1"/>
      <c r="G150" s="1"/>
      <c r="H150" s="1"/>
    </row>
    <row r="151" spans="1:8" x14ac:dyDescent="0.2">
      <c r="A151" s="21" t="s">
        <v>117</v>
      </c>
      <c r="B151" s="21">
        <f>SUM(B152:B155)</f>
        <v>0</v>
      </c>
      <c r="C151" s="1"/>
      <c r="D151" s="1"/>
      <c r="E151" s="1"/>
      <c r="F151" s="1"/>
      <c r="G151" s="1"/>
      <c r="H151" s="1"/>
    </row>
    <row r="152" spans="1:8" x14ac:dyDescent="0.2">
      <c r="A152" s="21" t="b">
        <v>0</v>
      </c>
      <c r="B152" s="21">
        <f>COUNTIF(A152,"TRUE")</f>
        <v>0</v>
      </c>
      <c r="C152" s="1" t="s">
        <v>117</v>
      </c>
      <c r="D152" s="1" t="s">
        <v>118</v>
      </c>
      <c r="E152" s="1"/>
      <c r="F152" s="1"/>
      <c r="G152" s="1"/>
      <c r="H152" s="1"/>
    </row>
    <row r="153" spans="1:8" x14ac:dyDescent="0.2">
      <c r="A153" s="21" t="b">
        <v>0</v>
      </c>
      <c r="B153" s="21">
        <f>COUNTIF(A153,"TRUE")*2</f>
        <v>0</v>
      </c>
      <c r="C153" s="1" t="s">
        <v>117</v>
      </c>
      <c r="D153" s="1" t="s">
        <v>119</v>
      </c>
      <c r="E153" s="1"/>
      <c r="F153" s="1"/>
      <c r="G153" s="1"/>
      <c r="H153" s="1"/>
    </row>
    <row r="154" spans="1:8" x14ac:dyDescent="0.2">
      <c r="A154" s="21" t="b">
        <v>0</v>
      </c>
      <c r="B154" s="21">
        <f>COUNTIF(A154,"TRUE")*4</f>
        <v>0</v>
      </c>
      <c r="C154" s="1" t="s">
        <v>117</v>
      </c>
      <c r="D154" s="1" t="s">
        <v>120</v>
      </c>
      <c r="E154" s="1"/>
      <c r="F154" s="1"/>
      <c r="G154" s="1"/>
      <c r="H154" s="1"/>
    </row>
    <row r="155" spans="1:8" x14ac:dyDescent="0.2">
      <c r="A155" s="21" t="b">
        <v>0</v>
      </c>
      <c r="B155" s="21">
        <f>COUNTIF(A155,"TRUE")*8</f>
        <v>0</v>
      </c>
      <c r="C155" s="1" t="s">
        <v>117</v>
      </c>
      <c r="D155" s="1" t="s">
        <v>121</v>
      </c>
      <c r="E155" s="1"/>
      <c r="F155" s="1"/>
      <c r="G155" s="1"/>
      <c r="H155" s="1"/>
    </row>
    <row r="156" spans="1:8" x14ac:dyDescent="0.2">
      <c r="A156" s="21"/>
      <c r="B156" s="21" t="e">
        <f>#REF!</f>
        <v>#REF!</v>
      </c>
      <c r="C156" s="1" t="s">
        <v>117</v>
      </c>
      <c r="D156" s="1" t="s">
        <v>53</v>
      </c>
      <c r="E156" s="1"/>
      <c r="F156" s="1"/>
      <c r="G156" s="1"/>
      <c r="H156" s="1"/>
    </row>
    <row r="157" spans="1:8" x14ac:dyDescent="0.2">
      <c r="A157" s="20" t="s">
        <v>30</v>
      </c>
      <c r="B157" s="20"/>
    </row>
    <row r="158" spans="1:8" x14ac:dyDescent="0.2">
      <c r="A158" s="20" t="s">
        <v>117</v>
      </c>
      <c r="B158" s="23">
        <f>SUM(B159:B164)</f>
        <v>0</v>
      </c>
    </row>
    <row r="159" spans="1:8" x14ac:dyDescent="0.2">
      <c r="A159" s="20" t="b">
        <v>0</v>
      </c>
      <c r="B159" s="23">
        <f>COUNTIF(A159,"TRUE")</f>
        <v>0</v>
      </c>
      <c r="C159" t="s">
        <v>117</v>
      </c>
      <c r="D159" t="s">
        <v>122</v>
      </c>
    </row>
    <row r="160" spans="1:8" x14ac:dyDescent="0.2">
      <c r="A160" s="20" t="b">
        <v>0</v>
      </c>
      <c r="B160" s="23">
        <f>COUNTIF(A160,"TRUE")*2</f>
        <v>0</v>
      </c>
      <c r="C160" t="s">
        <v>117</v>
      </c>
      <c r="D160" t="s">
        <v>123</v>
      </c>
    </row>
    <row r="161" spans="1:8" x14ac:dyDescent="0.2">
      <c r="A161" s="20" t="b">
        <v>0</v>
      </c>
      <c r="B161" s="23">
        <f>COUNTIF(A161,"TRUE")*4</f>
        <v>0</v>
      </c>
      <c r="C161" t="s">
        <v>117</v>
      </c>
      <c r="D161" t="s">
        <v>124</v>
      </c>
    </row>
    <row r="162" spans="1:8" x14ac:dyDescent="0.2">
      <c r="A162" s="20" t="b">
        <v>0</v>
      </c>
      <c r="B162" s="23">
        <f>COUNTIF(A162,"TRUE")*8</f>
        <v>0</v>
      </c>
      <c r="C162" t="s">
        <v>117</v>
      </c>
      <c r="D162" t="s">
        <v>125</v>
      </c>
    </row>
    <row r="163" spans="1:8" x14ac:dyDescent="0.2">
      <c r="A163" s="20" t="b">
        <v>0</v>
      </c>
      <c r="B163" s="23">
        <f>COUNTIF(A163,"TRUE")*16</f>
        <v>0</v>
      </c>
      <c r="C163" t="s">
        <v>117</v>
      </c>
      <c r="D163" t="s">
        <v>126</v>
      </c>
    </row>
    <row r="164" spans="1:8" x14ac:dyDescent="0.2">
      <c r="A164" s="20" t="b">
        <v>0</v>
      </c>
      <c r="B164" s="23">
        <f>COUNTIF(A164,"TRUE")*32</f>
        <v>0</v>
      </c>
      <c r="C164" t="s">
        <v>117</v>
      </c>
      <c r="D164" t="s">
        <v>127</v>
      </c>
    </row>
    <row r="165" spans="1:8" x14ac:dyDescent="0.2">
      <c r="A165" s="20"/>
      <c r="B165" s="20" t="e">
        <f>#REF!</f>
        <v>#REF!</v>
      </c>
      <c r="C165" t="s">
        <v>117</v>
      </c>
      <c r="D165" t="s">
        <v>53</v>
      </c>
    </row>
    <row r="166" spans="1:8" x14ac:dyDescent="0.2">
      <c r="A166" s="21" t="s">
        <v>31</v>
      </c>
      <c r="B166" s="21"/>
      <c r="C166" s="1"/>
      <c r="D166" s="1"/>
      <c r="E166" s="1"/>
      <c r="F166" s="1"/>
      <c r="G166" s="1"/>
      <c r="H166" s="1"/>
    </row>
    <row r="167" spans="1:8" x14ac:dyDescent="0.2">
      <c r="A167" s="21" t="s">
        <v>117</v>
      </c>
      <c r="B167" s="21">
        <f>SUM(B168:B175)</f>
        <v>0</v>
      </c>
      <c r="C167" s="1"/>
      <c r="D167" s="1"/>
      <c r="E167" s="1"/>
      <c r="F167" s="1"/>
      <c r="G167" s="1"/>
      <c r="H167" s="1"/>
    </row>
    <row r="168" spans="1:8" x14ac:dyDescent="0.2">
      <c r="A168" s="21" t="b">
        <v>0</v>
      </c>
      <c r="B168" s="21">
        <f>COUNTIF(A168,"TRUE")</f>
        <v>0</v>
      </c>
      <c r="C168" s="1" t="s">
        <v>117</v>
      </c>
      <c r="D168" s="1" t="s">
        <v>128</v>
      </c>
      <c r="E168" s="1"/>
      <c r="F168" s="1"/>
      <c r="G168" s="1"/>
      <c r="H168" s="1"/>
    </row>
    <row r="169" spans="1:8" x14ac:dyDescent="0.2">
      <c r="A169" s="21" t="b">
        <v>0</v>
      </c>
      <c r="B169" s="21">
        <f>COUNTIF(A169,"TRUE")*2</f>
        <v>0</v>
      </c>
      <c r="C169" s="1" t="s">
        <v>117</v>
      </c>
      <c r="D169" s="1" t="s">
        <v>129</v>
      </c>
      <c r="E169" s="1"/>
      <c r="F169" s="1"/>
      <c r="G169" s="1"/>
      <c r="H169" s="1"/>
    </row>
    <row r="170" spans="1:8" x14ac:dyDescent="0.2">
      <c r="A170" s="21" t="b">
        <v>0</v>
      </c>
      <c r="B170" s="21">
        <f>COUNTIF(A170,"TRUE")*4</f>
        <v>0</v>
      </c>
      <c r="C170" s="1" t="s">
        <v>117</v>
      </c>
      <c r="D170" s="1" t="s">
        <v>130</v>
      </c>
      <c r="E170" s="1"/>
      <c r="F170" s="1"/>
      <c r="G170" s="1"/>
      <c r="H170" s="1"/>
    </row>
    <row r="171" spans="1:8" x14ac:dyDescent="0.2">
      <c r="A171" s="21" t="b">
        <v>0</v>
      </c>
      <c r="B171" s="21">
        <f>COUNTIF(A171,"TRUE")*8</f>
        <v>0</v>
      </c>
      <c r="C171" s="1" t="s">
        <v>117</v>
      </c>
      <c r="D171" s="1" t="s">
        <v>131</v>
      </c>
      <c r="E171" s="1"/>
      <c r="F171" s="1"/>
      <c r="G171" s="1"/>
      <c r="H171" s="1"/>
    </row>
    <row r="172" spans="1:8" x14ac:dyDescent="0.2">
      <c r="A172" s="21" t="b">
        <v>0</v>
      </c>
      <c r="B172" s="21">
        <f>COUNTIF(A172,"TRUE")*16</f>
        <v>0</v>
      </c>
      <c r="C172" s="1" t="s">
        <v>117</v>
      </c>
      <c r="D172" s="1" t="s">
        <v>132</v>
      </c>
      <c r="E172" s="1"/>
      <c r="F172" s="1"/>
      <c r="G172" s="1"/>
      <c r="H172" s="1"/>
    </row>
    <row r="173" spans="1:8" x14ac:dyDescent="0.2">
      <c r="A173" s="21" t="b">
        <v>0</v>
      </c>
      <c r="B173" s="21">
        <f>COUNTIF(A173,"TRUE")*32</f>
        <v>0</v>
      </c>
      <c r="C173" s="1" t="s">
        <v>117</v>
      </c>
      <c r="D173" s="1" t="s">
        <v>133</v>
      </c>
      <c r="E173" s="1"/>
      <c r="F173" s="1"/>
      <c r="G173" s="1"/>
      <c r="H173" s="1"/>
    </row>
    <row r="174" spans="1:8" x14ac:dyDescent="0.2">
      <c r="A174" s="21" t="b">
        <v>0</v>
      </c>
      <c r="B174" s="21">
        <f>COUNTIF(A174,"TRUE")*64</f>
        <v>0</v>
      </c>
      <c r="C174" s="1" t="s">
        <v>117</v>
      </c>
      <c r="D174" s="1" t="s">
        <v>134</v>
      </c>
      <c r="E174" s="1"/>
      <c r="F174" s="1"/>
      <c r="G174" s="1"/>
      <c r="H174" s="1"/>
    </row>
    <row r="175" spans="1:8" x14ac:dyDescent="0.2">
      <c r="A175" s="21" t="b">
        <v>0</v>
      </c>
      <c r="B175" s="21">
        <f>COUNTIF(A175,"TRUE")*128</f>
        <v>0</v>
      </c>
      <c r="C175" s="1" t="s">
        <v>117</v>
      </c>
      <c r="D175" s="1" t="s">
        <v>135</v>
      </c>
      <c r="E175" s="1"/>
      <c r="F175" s="1"/>
      <c r="G175" s="1"/>
      <c r="H175" s="1"/>
    </row>
    <row r="176" spans="1:8" x14ac:dyDescent="0.2">
      <c r="A176" s="21"/>
      <c r="B176" s="21" t="e">
        <f>#REF!</f>
        <v>#REF!</v>
      </c>
      <c r="C176" s="1" t="s">
        <v>117</v>
      </c>
      <c r="D176" s="1" t="s">
        <v>53</v>
      </c>
      <c r="E176" s="1"/>
      <c r="F176" s="1"/>
      <c r="G176" s="1"/>
      <c r="H176" s="1"/>
    </row>
    <row r="177" spans="1:8" x14ac:dyDescent="0.2">
      <c r="A177" s="20" t="s">
        <v>32</v>
      </c>
      <c r="B177" s="20"/>
    </row>
    <row r="178" spans="1:8" x14ac:dyDescent="0.2">
      <c r="A178" s="20" t="s">
        <v>117</v>
      </c>
      <c r="B178" s="23">
        <f>SUM(B179:B185)</f>
        <v>0</v>
      </c>
    </row>
    <row r="179" spans="1:8" x14ac:dyDescent="0.2">
      <c r="A179" s="20" t="b">
        <v>0</v>
      </c>
      <c r="B179" s="23">
        <f>COUNTIF(A179,"TRUE")</f>
        <v>0</v>
      </c>
      <c r="C179" t="s">
        <v>117</v>
      </c>
      <c r="D179" t="s">
        <v>136</v>
      </c>
    </row>
    <row r="180" spans="1:8" x14ac:dyDescent="0.2">
      <c r="A180" s="20" t="b">
        <v>0</v>
      </c>
      <c r="B180" s="23">
        <f>COUNTIF(A180,"TRUE")*2</f>
        <v>0</v>
      </c>
      <c r="C180" t="s">
        <v>117</v>
      </c>
      <c r="D180" t="s">
        <v>137</v>
      </c>
    </row>
    <row r="181" spans="1:8" x14ac:dyDescent="0.2">
      <c r="A181" s="20" t="b">
        <v>0</v>
      </c>
      <c r="B181" s="23">
        <f>COUNTIF(A181,"TRUE")*4</f>
        <v>0</v>
      </c>
      <c r="C181" t="s">
        <v>117</v>
      </c>
      <c r="D181" t="s">
        <v>138</v>
      </c>
    </row>
    <row r="182" spans="1:8" x14ac:dyDescent="0.2">
      <c r="A182" s="20" t="b">
        <v>0</v>
      </c>
      <c r="B182" s="23">
        <f>COUNTIF(A182,"TRUE")*8</f>
        <v>0</v>
      </c>
      <c r="C182" t="s">
        <v>117</v>
      </c>
      <c r="D182" t="s">
        <v>139</v>
      </c>
    </row>
    <row r="183" spans="1:8" x14ac:dyDescent="0.2">
      <c r="A183" s="20" t="b">
        <v>0</v>
      </c>
      <c r="B183" s="23">
        <f>COUNTIF(A183,"TRUE")*16</f>
        <v>0</v>
      </c>
      <c r="C183" t="s">
        <v>117</v>
      </c>
      <c r="D183" t="s">
        <v>140</v>
      </c>
    </row>
    <row r="184" spans="1:8" x14ac:dyDescent="0.2">
      <c r="A184" s="20" t="b">
        <v>0</v>
      </c>
      <c r="B184" s="23">
        <f>COUNTIF(A184,"TRUE")*32</f>
        <v>0</v>
      </c>
      <c r="C184" t="s">
        <v>117</v>
      </c>
      <c r="D184" t="s">
        <v>141</v>
      </c>
    </row>
    <row r="185" spans="1:8" x14ac:dyDescent="0.2">
      <c r="A185" s="20" t="b">
        <v>0</v>
      </c>
      <c r="B185" s="23">
        <f>COUNTIF(A185,"TRUE")*64</f>
        <v>0</v>
      </c>
      <c r="C185" t="s">
        <v>117</v>
      </c>
      <c r="D185" t="s">
        <v>142</v>
      </c>
    </row>
    <row r="186" spans="1:8" x14ac:dyDescent="0.2">
      <c r="A186" s="20"/>
      <c r="B186" s="20" t="e">
        <f>#REF!</f>
        <v>#REF!</v>
      </c>
      <c r="D186" t="s">
        <v>53</v>
      </c>
    </row>
    <row r="187" spans="1:8" x14ac:dyDescent="0.2">
      <c r="A187" s="21" t="s">
        <v>33</v>
      </c>
      <c r="B187" s="21"/>
      <c r="C187" s="1"/>
      <c r="D187" s="1"/>
      <c r="E187" s="1"/>
      <c r="F187" s="1"/>
      <c r="G187" s="1"/>
      <c r="H187" s="1"/>
    </row>
    <row r="188" spans="1:8" x14ac:dyDescent="0.2">
      <c r="A188" s="20" t="s">
        <v>143</v>
      </c>
      <c r="B188" s="20"/>
    </row>
    <row r="189" spans="1:8" x14ac:dyDescent="0.2">
      <c r="A189" s="21" t="s">
        <v>34</v>
      </c>
      <c r="B189" s="21">
        <f>SUM(B190:B192)</f>
        <v>1</v>
      </c>
      <c r="C189" s="1"/>
      <c r="D189" s="1"/>
      <c r="E189" s="1"/>
      <c r="F189" s="1"/>
      <c r="G189" s="1"/>
      <c r="H189" s="1"/>
    </row>
    <row r="190" spans="1:8" x14ac:dyDescent="0.2">
      <c r="A190" s="21" t="b">
        <v>0</v>
      </c>
      <c r="B190" s="21">
        <v>1</v>
      </c>
      <c r="C190" s="1"/>
      <c r="D190" s="1" t="s">
        <v>144</v>
      </c>
      <c r="E190" s="1"/>
      <c r="F190" s="1"/>
      <c r="G190" s="1"/>
      <c r="H190" s="1"/>
    </row>
    <row r="191" spans="1:8" x14ac:dyDescent="0.2">
      <c r="A191" s="21" t="b">
        <v>0</v>
      </c>
      <c r="B191" s="21">
        <f>COUNTIF(A191,"TRUE")*2</f>
        <v>0</v>
      </c>
      <c r="C191" s="1"/>
      <c r="D191" s="1" t="s">
        <v>145</v>
      </c>
      <c r="E191" s="1"/>
      <c r="F191" s="1"/>
      <c r="G191" s="1"/>
      <c r="H191" s="1"/>
    </row>
    <row r="192" spans="1:8" x14ac:dyDescent="0.2">
      <c r="A192" s="21" t="b">
        <v>0</v>
      </c>
      <c r="B192" s="21">
        <f>COUNTIF(A192,"TRUE")*4</f>
        <v>0</v>
      </c>
      <c r="C192" s="1"/>
      <c r="D192" s="1" t="s">
        <v>146</v>
      </c>
      <c r="E192" s="1"/>
      <c r="F192" s="1"/>
      <c r="G192" s="1"/>
      <c r="H192" s="1"/>
    </row>
    <row r="193" spans="1:8" x14ac:dyDescent="0.2">
      <c r="A193" s="21"/>
      <c r="B193" s="21" t="e">
        <f>#REF!</f>
        <v>#REF!</v>
      </c>
      <c r="C193" s="1"/>
      <c r="D193" s="1" t="s">
        <v>53</v>
      </c>
      <c r="E193" s="1"/>
      <c r="F193" s="1"/>
      <c r="G193" s="1"/>
      <c r="H193" s="1"/>
    </row>
    <row r="194" spans="1:8" x14ac:dyDescent="0.2">
      <c r="A194" s="20" t="s">
        <v>35</v>
      </c>
      <c r="B194" s="20"/>
    </row>
    <row r="195" spans="1:8" x14ac:dyDescent="0.2">
      <c r="A195" s="20"/>
      <c r="B195" s="20">
        <v>1</v>
      </c>
      <c r="C195">
        <v>2</v>
      </c>
      <c r="D195" t="s">
        <v>36</v>
      </c>
      <c r="G195">
        <v>1</v>
      </c>
      <c r="H195" t="s">
        <v>147</v>
      </c>
    </row>
    <row r="196" spans="1:8" x14ac:dyDescent="0.2">
      <c r="A196" s="20"/>
      <c r="B196" s="20">
        <v>0</v>
      </c>
      <c r="C196">
        <v>1</v>
      </c>
      <c r="D196" t="s">
        <v>148</v>
      </c>
      <c r="G196">
        <v>2</v>
      </c>
      <c r="H196" s="7" t="s">
        <v>239</v>
      </c>
    </row>
    <row r="197" spans="1:8" x14ac:dyDescent="0.2">
      <c r="A197" s="20"/>
      <c r="B197" s="20">
        <v>1</v>
      </c>
      <c r="C197">
        <v>3</v>
      </c>
      <c r="D197" t="s">
        <v>37</v>
      </c>
      <c r="G197">
        <v>3</v>
      </c>
      <c r="H197" t="s">
        <v>149</v>
      </c>
    </row>
    <row r="198" spans="1:8" x14ac:dyDescent="0.2">
      <c r="A198" s="20"/>
      <c r="B198" s="20">
        <v>0</v>
      </c>
      <c r="C198">
        <v>3</v>
      </c>
      <c r="D198" t="s">
        <v>38</v>
      </c>
      <c r="G198">
        <v>4</v>
      </c>
      <c r="H198" t="s">
        <v>150</v>
      </c>
    </row>
    <row r="199" spans="1:8" x14ac:dyDescent="0.2">
      <c r="A199" s="20"/>
      <c r="B199" s="20">
        <v>0</v>
      </c>
      <c r="C199">
        <v>2</v>
      </c>
      <c r="D199" t="s">
        <v>39</v>
      </c>
      <c r="G199">
        <v>5</v>
      </c>
      <c r="H199" t="s">
        <v>151</v>
      </c>
    </row>
    <row r="200" spans="1:8" x14ac:dyDescent="0.2">
      <c r="A200" s="21" t="s">
        <v>42</v>
      </c>
      <c r="B200" s="21"/>
      <c r="C200" s="1"/>
      <c r="D200" s="1"/>
      <c r="E200" s="1"/>
      <c r="F200" s="1"/>
      <c r="G200" s="1"/>
      <c r="H200" s="1"/>
    </row>
    <row r="201" spans="1:8" x14ac:dyDescent="0.2">
      <c r="A201" s="21" t="s">
        <v>43</v>
      </c>
      <c r="B201" s="21" t="e">
        <f>SUM(B202:B207)</f>
        <v>#REF!</v>
      </c>
      <c r="C201" s="1"/>
      <c r="D201" s="1"/>
      <c r="E201" s="1"/>
      <c r="F201" s="1"/>
      <c r="G201" s="1"/>
      <c r="H201" s="1"/>
    </row>
    <row r="202" spans="1:8" x14ac:dyDescent="0.2">
      <c r="A202" s="21" t="b">
        <v>0</v>
      </c>
      <c r="B202" s="21">
        <f>COUNTIF(A202,"TRUE")</f>
        <v>0</v>
      </c>
      <c r="C202" s="1"/>
      <c r="D202" s="1" t="s">
        <v>152</v>
      </c>
      <c r="E202" s="1"/>
      <c r="F202" s="1"/>
      <c r="G202" s="1"/>
      <c r="H202" s="1"/>
    </row>
    <row r="203" spans="1:8" x14ac:dyDescent="0.2">
      <c r="A203" s="21" t="b">
        <v>0</v>
      </c>
      <c r="B203" s="21">
        <f>COUNTIF(A203,"TRUE")*2</f>
        <v>0</v>
      </c>
      <c r="C203" s="1"/>
      <c r="D203" s="1" t="s">
        <v>153</v>
      </c>
      <c r="E203" s="1"/>
      <c r="F203" s="1"/>
      <c r="G203" s="1"/>
      <c r="H203" s="1"/>
    </row>
    <row r="204" spans="1:8" x14ac:dyDescent="0.2">
      <c r="A204" s="21" t="b">
        <v>0</v>
      </c>
      <c r="B204" s="21">
        <f>COUNTIF(A204,"TRUE")*4</f>
        <v>0</v>
      </c>
      <c r="C204" s="1"/>
      <c r="D204" s="1" t="s">
        <v>154</v>
      </c>
      <c r="E204" s="1"/>
      <c r="F204" s="1"/>
      <c r="G204" s="1"/>
      <c r="H204" s="1"/>
    </row>
    <row r="205" spans="1:8" x14ac:dyDescent="0.2">
      <c r="A205" s="21" t="b">
        <v>0</v>
      </c>
      <c r="B205" s="21">
        <f>COUNTIF(A205,"TRUE")*8</f>
        <v>0</v>
      </c>
      <c r="C205" s="1"/>
      <c r="D205" s="1" t="s">
        <v>155</v>
      </c>
      <c r="E205" s="1"/>
      <c r="F205" s="1"/>
      <c r="G205" s="1"/>
      <c r="H205" s="1"/>
    </row>
    <row r="206" spans="1:8" x14ac:dyDescent="0.2">
      <c r="A206" s="21" t="b">
        <v>0</v>
      </c>
      <c r="B206" s="21">
        <f>COUNTIF(A206,"TRUE")*16</f>
        <v>0</v>
      </c>
      <c r="C206" s="1"/>
      <c r="D206" s="1" t="s">
        <v>156</v>
      </c>
      <c r="E206" s="1"/>
      <c r="F206" s="1"/>
      <c r="G206" s="1"/>
      <c r="H206" s="1"/>
    </row>
    <row r="207" spans="1:8" x14ac:dyDescent="0.2">
      <c r="A207" s="21"/>
      <c r="B207" s="21" t="e">
        <f>#REF!</f>
        <v>#REF!</v>
      </c>
      <c r="C207" s="1"/>
      <c r="D207" s="1" t="s">
        <v>53</v>
      </c>
      <c r="E207" s="1"/>
      <c r="F207" s="1"/>
      <c r="G207" s="1"/>
      <c r="H207" s="1"/>
    </row>
    <row r="208" spans="1:8" x14ac:dyDescent="0.2">
      <c r="A208" s="20" t="s">
        <v>44</v>
      </c>
      <c r="B208" s="23" t="e">
        <f>SUM(B209:B215)</f>
        <v>#REF!</v>
      </c>
    </row>
    <row r="209" spans="1:8" x14ac:dyDescent="0.2">
      <c r="A209" s="20" t="b">
        <v>0</v>
      </c>
      <c r="B209" s="23">
        <f>COUNTIF(A209,"TRUE")</f>
        <v>0</v>
      </c>
      <c r="D209" t="s">
        <v>157</v>
      </c>
    </row>
    <row r="210" spans="1:8" x14ac:dyDescent="0.2">
      <c r="A210" s="20" t="b">
        <v>0</v>
      </c>
      <c r="B210" s="23">
        <f>COUNTIF(A210,"TRUE")*2</f>
        <v>0</v>
      </c>
      <c r="D210" t="s">
        <v>158</v>
      </c>
    </row>
    <row r="211" spans="1:8" x14ac:dyDescent="0.2">
      <c r="A211" s="20"/>
      <c r="B211" s="20" t="e">
        <f>#REF!</f>
        <v>#REF!</v>
      </c>
      <c r="D211" t="s">
        <v>53</v>
      </c>
    </row>
    <row r="212" spans="1:8" x14ac:dyDescent="0.2">
      <c r="A212" s="20" t="s">
        <v>45</v>
      </c>
      <c r="B212" s="23" t="e">
        <f>SUM(B213:B219)</f>
        <v>#REF!</v>
      </c>
    </row>
    <row r="213" spans="1:8" x14ac:dyDescent="0.2">
      <c r="A213" s="20" t="b">
        <v>0</v>
      </c>
      <c r="B213" s="23">
        <f>COUNTIF(A213,"TRUE")</f>
        <v>0</v>
      </c>
      <c r="D213" t="s">
        <v>159</v>
      </c>
    </row>
    <row r="214" spans="1:8" x14ac:dyDescent="0.2">
      <c r="A214" s="20" t="b">
        <v>0</v>
      </c>
      <c r="B214" s="23">
        <f>COUNTIF(A214,"TRUE")*2</f>
        <v>0</v>
      </c>
      <c r="D214" t="s">
        <v>160</v>
      </c>
    </row>
    <row r="215" spans="1:8" x14ac:dyDescent="0.2">
      <c r="A215" s="20"/>
      <c r="B215" s="20" t="e">
        <f>#REF!</f>
        <v>#REF!</v>
      </c>
      <c r="D215" t="s">
        <v>53</v>
      </c>
    </row>
    <row r="216" spans="1:8" x14ac:dyDescent="0.2">
      <c r="A216" s="21" t="s">
        <v>47</v>
      </c>
      <c r="B216" s="21"/>
      <c r="C216" s="1"/>
      <c r="D216" s="1"/>
      <c r="E216" s="1"/>
      <c r="F216" s="1"/>
      <c r="G216" s="1"/>
      <c r="H216" s="1"/>
    </row>
    <row r="217" spans="1:8" x14ac:dyDescent="0.2">
      <c r="A217" s="21"/>
      <c r="B217" s="21" t="e">
        <f>#REF!</f>
        <v>#REF!</v>
      </c>
      <c r="C217" s="1"/>
      <c r="D217" s="1" t="s">
        <v>53</v>
      </c>
      <c r="E217" s="1"/>
      <c r="F217" s="1"/>
      <c r="G217" s="1"/>
      <c r="H217" s="1"/>
    </row>
    <row r="218" spans="1:8" x14ac:dyDescent="0.2">
      <c r="A218" s="20" t="s">
        <v>161</v>
      </c>
      <c r="B218" s="20"/>
    </row>
    <row r="219" spans="1:8" x14ac:dyDescent="0.2">
      <c r="A219" s="20" t="s">
        <v>41</v>
      </c>
      <c r="B219" s="20">
        <f>SUM(B220:B222)</f>
        <v>0</v>
      </c>
    </row>
    <row r="220" spans="1:8" x14ac:dyDescent="0.2">
      <c r="A220" s="20" t="b">
        <v>0</v>
      </c>
      <c r="B220" s="23">
        <f>COUNTIF(A220,"TRUE")</f>
        <v>0</v>
      </c>
      <c r="D220" t="s">
        <v>162</v>
      </c>
    </row>
    <row r="221" spans="1:8" x14ac:dyDescent="0.2">
      <c r="A221" s="20" t="b">
        <v>0</v>
      </c>
      <c r="B221" s="23">
        <f>COUNTIF(A221,"TRUE")*2</f>
        <v>0</v>
      </c>
      <c r="D221" t="s">
        <v>163</v>
      </c>
    </row>
    <row r="222" spans="1:8" x14ac:dyDescent="0.2">
      <c r="A222" s="20" t="b">
        <v>0</v>
      </c>
      <c r="B222" s="23">
        <f>COUNTIF(A222,"TRUE")*4</f>
        <v>0</v>
      </c>
      <c r="D222" t="s">
        <v>164</v>
      </c>
    </row>
    <row r="223" spans="1:8" x14ac:dyDescent="0.2">
      <c r="A223" s="20"/>
      <c r="B223" s="20" t="e">
        <f>#REF!</f>
        <v>#REF!</v>
      </c>
      <c r="D223" t="s">
        <v>53</v>
      </c>
    </row>
    <row r="224" spans="1:8" x14ac:dyDescent="0.2">
      <c r="A224" s="21" t="s">
        <v>30</v>
      </c>
      <c r="B224" s="21">
        <f>SUM(B225:B228)</f>
        <v>0</v>
      </c>
      <c r="C224" s="1"/>
      <c r="D224" s="1"/>
      <c r="E224" s="1"/>
      <c r="F224" s="1"/>
      <c r="G224" s="1"/>
      <c r="H224" s="1"/>
    </row>
    <row r="225" spans="1:8" x14ac:dyDescent="0.2">
      <c r="A225" s="21" t="b">
        <v>0</v>
      </c>
      <c r="B225" s="21">
        <f>COUNTIF(A225,"TRUE")</f>
        <v>0</v>
      </c>
      <c r="C225" s="1"/>
      <c r="D225" s="1" t="s">
        <v>165</v>
      </c>
      <c r="E225" s="1"/>
      <c r="F225" s="1"/>
      <c r="G225" s="1"/>
      <c r="H225" s="1"/>
    </row>
    <row r="226" spans="1:8" x14ac:dyDescent="0.2">
      <c r="A226" s="21" t="b">
        <v>0</v>
      </c>
      <c r="B226" s="21">
        <f>COUNTIF(A226,"TRUE")*2</f>
        <v>0</v>
      </c>
      <c r="C226" s="1"/>
      <c r="D226" s="1" t="s">
        <v>166</v>
      </c>
      <c r="E226" s="1"/>
      <c r="F226" s="1"/>
      <c r="G226" s="1"/>
      <c r="H226" s="1"/>
    </row>
    <row r="227" spans="1:8" x14ac:dyDescent="0.2">
      <c r="A227" s="21" t="b">
        <v>0</v>
      </c>
      <c r="B227" s="21">
        <f>COUNTIF(A227,"TRUE")*4</f>
        <v>0</v>
      </c>
      <c r="C227" s="1"/>
      <c r="D227" s="1" t="s">
        <v>167</v>
      </c>
      <c r="E227" s="1"/>
      <c r="F227" s="1"/>
      <c r="G227" s="1"/>
      <c r="H227" s="1"/>
    </row>
    <row r="228" spans="1:8" x14ac:dyDescent="0.2">
      <c r="A228" s="21" t="b">
        <v>0</v>
      </c>
      <c r="B228" s="21">
        <f>COUNTIF(A228,"TRUE")*8</f>
        <v>0</v>
      </c>
      <c r="C228" s="1"/>
      <c r="D228" s="1" t="s">
        <v>168</v>
      </c>
      <c r="E228" s="1"/>
      <c r="F228" s="1"/>
      <c r="G228" s="1"/>
      <c r="H228" s="1"/>
    </row>
    <row r="229" spans="1:8" x14ac:dyDescent="0.2">
      <c r="A229" s="21"/>
      <c r="B229" s="21" t="e">
        <f>#REF!</f>
        <v>#REF!</v>
      </c>
      <c r="C229" s="1"/>
      <c r="D229" s="1" t="s">
        <v>53</v>
      </c>
      <c r="E229" s="1"/>
      <c r="F229" s="1"/>
      <c r="G229" s="1"/>
      <c r="H229" s="1"/>
    </row>
    <row r="230" spans="1:8" x14ac:dyDescent="0.2">
      <c r="A230" s="20" t="s">
        <v>31</v>
      </c>
      <c r="B230" s="20" t="e">
        <f>SUM(B231:B234)</f>
        <v>#REF!</v>
      </c>
    </row>
    <row r="231" spans="1:8" x14ac:dyDescent="0.2">
      <c r="A231" s="20" t="b">
        <v>0</v>
      </c>
      <c r="B231" s="23">
        <f>COUNTIF(A231,"TRUE")</f>
        <v>0</v>
      </c>
      <c r="D231" t="s">
        <v>169</v>
      </c>
    </row>
    <row r="232" spans="1:8" x14ac:dyDescent="0.2">
      <c r="A232" s="20" t="b">
        <v>0</v>
      </c>
      <c r="B232" s="23">
        <f>COUNTIF(A232,"TRUE")*2</f>
        <v>0</v>
      </c>
      <c r="D232" t="s">
        <v>170</v>
      </c>
    </row>
    <row r="233" spans="1:8" x14ac:dyDescent="0.2">
      <c r="A233" s="20" t="b">
        <v>0</v>
      </c>
      <c r="B233" s="23">
        <f>COUNTIF(A233,"TRUE")*4</f>
        <v>0</v>
      </c>
      <c r="D233" t="s">
        <v>171</v>
      </c>
    </row>
    <row r="234" spans="1:8" x14ac:dyDescent="0.2">
      <c r="A234" s="20"/>
      <c r="B234" s="20" t="e">
        <f>#REF!</f>
        <v>#REF!</v>
      </c>
      <c r="D234" t="s">
        <v>53</v>
      </c>
    </row>
    <row r="235" spans="1:8" x14ac:dyDescent="0.2">
      <c r="A235" s="20" t="s">
        <v>172</v>
      </c>
      <c r="B235" s="21">
        <f>SUM(B236:B243)</f>
        <v>0</v>
      </c>
    </row>
    <row r="236" spans="1:8" x14ac:dyDescent="0.2">
      <c r="A236" s="20" t="b">
        <v>0</v>
      </c>
      <c r="B236" s="21">
        <f>COUNTIF(A236,"TRUE")</f>
        <v>0</v>
      </c>
      <c r="D236" t="s">
        <v>173</v>
      </c>
    </row>
    <row r="237" spans="1:8" x14ac:dyDescent="0.2">
      <c r="A237" s="20" t="b">
        <v>0</v>
      </c>
      <c r="B237" s="21">
        <f>COUNTIF(A237,"TRUE")*2</f>
        <v>0</v>
      </c>
      <c r="D237" t="s">
        <v>174</v>
      </c>
    </row>
    <row r="238" spans="1:8" x14ac:dyDescent="0.2">
      <c r="A238" s="20" t="b">
        <v>0</v>
      </c>
      <c r="B238" s="21">
        <f>COUNTIF(A238,"TRUE")*4</f>
        <v>0</v>
      </c>
      <c r="D238" t="s">
        <v>175</v>
      </c>
    </row>
    <row r="239" spans="1:8" x14ac:dyDescent="0.2">
      <c r="A239" s="20" t="b">
        <v>0</v>
      </c>
      <c r="B239" s="21">
        <f>COUNTIF(A239,"TRUE")*8</f>
        <v>0</v>
      </c>
      <c r="D239" t="s">
        <v>176</v>
      </c>
    </row>
    <row r="240" spans="1:8" x14ac:dyDescent="0.2">
      <c r="A240" s="20" t="b">
        <v>0</v>
      </c>
      <c r="B240" s="21">
        <f>COUNTIF(A240,"TRUE")*16</f>
        <v>0</v>
      </c>
      <c r="D240" t="s">
        <v>177</v>
      </c>
    </row>
    <row r="241" spans="1:4" x14ac:dyDescent="0.2">
      <c r="A241" s="20" t="b">
        <v>0</v>
      </c>
      <c r="B241" s="21">
        <f>COUNTIF(A241,"TRUE")*32</f>
        <v>0</v>
      </c>
      <c r="D241" t="s">
        <v>178</v>
      </c>
    </row>
    <row r="242" spans="1:4" x14ac:dyDescent="0.2">
      <c r="A242" s="20" t="b">
        <v>0</v>
      </c>
      <c r="B242" s="21">
        <f>COUNTIF(A242,"TRUE")*64</f>
        <v>0</v>
      </c>
      <c r="D242" t="s">
        <v>179</v>
      </c>
    </row>
    <row r="243" spans="1:4" x14ac:dyDescent="0.2">
      <c r="A243" s="20" t="b">
        <v>0</v>
      </c>
      <c r="B243" s="21">
        <f>COUNTIF(A243,"TRUE")*128</f>
        <v>0</v>
      </c>
      <c r="D243" t="s">
        <v>164</v>
      </c>
    </row>
    <row r="244" spans="1:4" x14ac:dyDescent="0.2">
      <c r="A244" s="20"/>
      <c r="B244" s="20" t="e">
        <f>#REF!</f>
        <v>#REF!</v>
      </c>
      <c r="D244" t="s">
        <v>53</v>
      </c>
    </row>
    <row r="245" spans="1:4" x14ac:dyDescent="0.2">
      <c r="A245" s="20" t="s">
        <v>33</v>
      </c>
      <c r="B245" s="20" t="e">
        <f>SUM(B246:B249)</f>
        <v>#REF!</v>
      </c>
    </row>
    <row r="246" spans="1:4" x14ac:dyDescent="0.2">
      <c r="A246" s="20" t="b">
        <v>0</v>
      </c>
      <c r="B246" s="23">
        <f>COUNTIF(A246,"TRUE")</f>
        <v>0</v>
      </c>
      <c r="D246" t="s">
        <v>180</v>
      </c>
    </row>
    <row r="247" spans="1:4" x14ac:dyDescent="0.2">
      <c r="A247" s="20" t="b">
        <v>0</v>
      </c>
      <c r="B247" s="23">
        <f>COUNTIF(A247,"TRUE")*2</f>
        <v>0</v>
      </c>
      <c r="D247" t="s">
        <v>181</v>
      </c>
    </row>
    <row r="248" spans="1:4" x14ac:dyDescent="0.2">
      <c r="A248" s="20"/>
      <c r="B248" s="20" t="e">
        <f>#REF!</f>
        <v>#REF!</v>
      </c>
      <c r="D248" t="s">
        <v>53</v>
      </c>
    </row>
  </sheetData>
  <phoneticPr fontId="22"/>
  <pageMargins left="0.69930555555555596" right="0.69930555555555596"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96"/>
  <sheetViews>
    <sheetView workbookViewId="0">
      <selection activeCell="A89" sqref="A89"/>
    </sheetView>
  </sheetViews>
  <sheetFormatPr defaultColWidth="9" defaultRowHeight="13" x14ac:dyDescent="0.2"/>
  <cols>
    <col min="1" max="1" width="70.08984375" customWidth="1"/>
    <col min="2" max="2" width="67.453125" customWidth="1"/>
    <col min="3" max="3" width="34.08984375" customWidth="1"/>
  </cols>
  <sheetData>
    <row r="1" spans="1:8" x14ac:dyDescent="0.2">
      <c r="A1" s="1" t="s">
        <v>182</v>
      </c>
      <c r="D1" s="1"/>
      <c r="E1" s="1"/>
      <c r="F1" s="1"/>
      <c r="G1" s="1"/>
      <c r="H1" s="1"/>
    </row>
    <row r="3" spans="1:8" x14ac:dyDescent="0.2">
      <c r="A3" t="s">
        <v>183</v>
      </c>
    </row>
    <row r="4" spans="1:8" x14ac:dyDescent="0.2">
      <c r="A4" t="s">
        <v>184</v>
      </c>
    </row>
    <row r="5" spans="1:8" x14ac:dyDescent="0.2">
      <c r="A5" t="s">
        <v>185</v>
      </c>
    </row>
    <row r="6" spans="1:8" x14ac:dyDescent="0.2">
      <c r="A6" t="s">
        <v>186</v>
      </c>
    </row>
    <row r="7" spans="1:8" x14ac:dyDescent="0.2">
      <c r="A7" t="s">
        <v>187</v>
      </c>
    </row>
    <row r="8" spans="1:8" x14ac:dyDescent="0.2">
      <c r="A8" t="s">
        <v>188</v>
      </c>
    </row>
    <row r="9" spans="1:8" x14ac:dyDescent="0.2">
      <c r="A9" t="s">
        <v>189</v>
      </c>
    </row>
    <row r="11" spans="1:8" x14ac:dyDescent="0.2">
      <c r="A11" s="1" t="s">
        <v>190</v>
      </c>
    </row>
    <row r="13" spans="1:8" x14ac:dyDescent="0.2">
      <c r="A13" s="2" t="s">
        <v>191</v>
      </c>
    </row>
    <row r="14" spans="1:8" x14ac:dyDescent="0.2">
      <c r="A14" t="s">
        <v>192</v>
      </c>
    </row>
    <row r="15" spans="1:8" x14ac:dyDescent="0.2">
      <c r="A15" t="s">
        <v>193</v>
      </c>
    </row>
    <row r="16" spans="1:8" x14ac:dyDescent="0.2">
      <c r="A16" t="s">
        <v>194</v>
      </c>
    </row>
    <row r="17" spans="1:1" x14ac:dyDescent="0.2">
      <c r="A17" t="s">
        <v>195</v>
      </c>
    </row>
    <row r="21" spans="1:1" x14ac:dyDescent="0.2">
      <c r="A21" s="1" t="s">
        <v>30</v>
      </c>
    </row>
    <row r="23" spans="1:1" x14ac:dyDescent="0.2">
      <c r="A23" s="2" t="s">
        <v>191</v>
      </c>
    </row>
    <row r="24" spans="1:1" x14ac:dyDescent="0.2">
      <c r="A24" t="s">
        <v>196</v>
      </c>
    </row>
    <row r="25" spans="1:1" x14ac:dyDescent="0.2">
      <c r="A25" t="s">
        <v>197</v>
      </c>
    </row>
    <row r="26" spans="1:1" x14ac:dyDescent="0.2">
      <c r="A26" t="s">
        <v>198</v>
      </c>
    </row>
    <row r="27" spans="1:1" x14ac:dyDescent="0.2">
      <c r="A27" t="s">
        <v>199</v>
      </c>
    </row>
    <row r="31" spans="1:1" x14ac:dyDescent="0.2">
      <c r="A31" s="1" t="s">
        <v>31</v>
      </c>
    </row>
    <row r="33" spans="1:1" x14ac:dyDescent="0.2">
      <c r="A33" t="s">
        <v>200</v>
      </c>
    </row>
    <row r="34" spans="1:1" x14ac:dyDescent="0.2">
      <c r="A34" t="s">
        <v>201</v>
      </c>
    </row>
    <row r="35" spans="1:1" x14ac:dyDescent="0.2">
      <c r="A35" t="s">
        <v>202</v>
      </c>
    </row>
    <row r="36" spans="1:1" x14ac:dyDescent="0.2">
      <c r="A36" t="s">
        <v>203</v>
      </c>
    </row>
    <row r="41" spans="1:1" x14ac:dyDescent="0.2">
      <c r="A41" s="1" t="s">
        <v>172</v>
      </c>
    </row>
    <row r="43" spans="1:1" x14ac:dyDescent="0.2">
      <c r="A43" s="2" t="s">
        <v>191</v>
      </c>
    </row>
    <row r="44" spans="1:1" x14ac:dyDescent="0.2">
      <c r="A44" t="s">
        <v>204</v>
      </c>
    </row>
    <row r="45" spans="1:1" x14ac:dyDescent="0.2">
      <c r="A45" t="s">
        <v>193</v>
      </c>
    </row>
    <row r="46" spans="1:1" x14ac:dyDescent="0.2">
      <c r="A46" t="s">
        <v>194</v>
      </c>
    </row>
    <row r="47" spans="1:1" x14ac:dyDescent="0.2">
      <c r="A47" t="s">
        <v>195</v>
      </c>
    </row>
    <row r="51" spans="1:1" x14ac:dyDescent="0.2">
      <c r="A51" s="1" t="s">
        <v>33</v>
      </c>
    </row>
    <row r="53" spans="1:1" x14ac:dyDescent="0.2">
      <c r="A53" t="s">
        <v>205</v>
      </c>
    </row>
    <row r="54" spans="1:1" x14ac:dyDescent="0.2">
      <c r="A54" t="s">
        <v>206</v>
      </c>
    </row>
    <row r="55" spans="1:1" x14ac:dyDescent="0.2">
      <c r="A55" t="s">
        <v>207</v>
      </c>
    </row>
    <row r="61" spans="1:1" x14ac:dyDescent="0.2">
      <c r="A61" s="1" t="s">
        <v>143</v>
      </c>
    </row>
    <row r="63" spans="1:1" x14ac:dyDescent="0.2">
      <c r="A63" t="s">
        <v>208</v>
      </c>
    </row>
    <row r="64" spans="1:1" x14ac:dyDescent="0.2">
      <c r="A64" t="s">
        <v>209</v>
      </c>
    </row>
    <row r="65" spans="1:1" x14ac:dyDescent="0.2">
      <c r="A65" t="s">
        <v>210</v>
      </c>
    </row>
    <row r="71" spans="1:1" x14ac:dyDescent="0.2">
      <c r="A71" s="1" t="s">
        <v>34</v>
      </c>
    </row>
    <row r="73" spans="1:1" x14ac:dyDescent="0.2">
      <c r="A73" t="s">
        <v>211</v>
      </c>
    </row>
    <row r="74" spans="1:1" x14ac:dyDescent="0.2">
      <c r="A74" t="s">
        <v>212</v>
      </c>
    </row>
    <row r="75" spans="1:1" x14ac:dyDescent="0.2">
      <c r="A75" t="s">
        <v>213</v>
      </c>
    </row>
    <row r="81" spans="1:1" x14ac:dyDescent="0.2">
      <c r="A81" s="1" t="s">
        <v>42</v>
      </c>
    </row>
    <row r="83" spans="1:1" x14ac:dyDescent="0.2">
      <c r="A83" t="s">
        <v>214</v>
      </c>
    </row>
    <row r="84" spans="1:1" x14ac:dyDescent="0.2">
      <c r="A84" t="s">
        <v>215</v>
      </c>
    </row>
    <row r="85" spans="1:1" x14ac:dyDescent="0.2">
      <c r="A85" t="s">
        <v>216</v>
      </c>
    </row>
    <row r="86" spans="1:1" x14ac:dyDescent="0.2">
      <c r="A86" t="s">
        <v>217</v>
      </c>
    </row>
    <row r="87" spans="1:1" x14ac:dyDescent="0.2">
      <c r="A87" t="s">
        <v>218</v>
      </c>
    </row>
    <row r="91" spans="1:1" x14ac:dyDescent="0.2">
      <c r="A91" s="1" t="s">
        <v>44</v>
      </c>
    </row>
    <row r="93" spans="1:1" x14ac:dyDescent="0.2">
      <c r="A93" t="s">
        <v>219</v>
      </c>
    </row>
    <row r="94" spans="1:1" x14ac:dyDescent="0.2">
      <c r="A94" t="s">
        <v>220</v>
      </c>
    </row>
    <row r="95" spans="1:1" x14ac:dyDescent="0.2">
      <c r="A95" t="s">
        <v>221</v>
      </c>
    </row>
    <row r="96" spans="1:1" x14ac:dyDescent="0.2">
      <c r="A96" t="s">
        <v>222</v>
      </c>
    </row>
  </sheetData>
  <phoneticPr fontId="22"/>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調査票</vt:lpstr>
      <vt:lpstr>調査票（記入例）</vt:lpstr>
      <vt:lpstr>プルダウンリスト</vt:lpstr>
      <vt:lpstr>調査の目的等</vt:lpstr>
      <vt:lpstr>（参考）3D起工測量</vt:lpstr>
      <vt:lpstr>集計シート</vt:lpstr>
      <vt:lpstr>リスト</vt:lpstr>
      <vt:lpstr>調査の目的等!Print_Area</vt:lpstr>
      <vt:lpstr>調査票!Print_Area</vt:lpstr>
      <vt:lpstr>'調査票（記入例）'!Print_Area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2024-02-15T04:28:55Z</cp:lastPrinted>
  <dcterms:created xsi:type="dcterms:W3CDTF">2016-08-01T01:45:00Z</dcterms:created>
  <dcterms:modified xsi:type="dcterms:W3CDTF">2024-02-15T04:29:11Z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1041-10.8.0.6184</vt:lpwstr>
  </property>
</Properties>
</file>