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2_施設サービス班\04_特養入所状況等調査\①調査依頼\02_調査様式等\"/>
    </mc:Choice>
  </mc:AlternateContent>
  <bookViews>
    <workbookView xWindow="-20" yWindow="-20" windowWidth="7650" windowHeight="8250"/>
  </bookViews>
  <sheets>
    <sheet name="調査票4" sheetId="1" r:id="rId1"/>
    <sheet name="記入例" sheetId="5" r:id="rId2"/>
    <sheet name="データ" sheetId="3" state="hidden" r:id="rId3"/>
  </sheets>
  <definedNames>
    <definedName name="_xlnm._FilterDatabase" localSheetId="2" hidden="1">データ!$A$2:$L$32</definedName>
    <definedName name="種別">データ!$A$34:$A$35</definedName>
  </definedNames>
  <calcPr calcId="162913"/>
</workbook>
</file>

<file path=xl/calcChain.xml><?xml version="1.0" encoding="utf-8"?>
<calcChain xmlns="http://schemas.openxmlformats.org/spreadsheetml/2006/main">
  <c r="G47" i="3" l="1"/>
  <c r="L3" i="3" l="1"/>
  <c r="L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L4" i="3" l="1"/>
  <c r="C4" i="1" s="1"/>
  <c r="E8" i="1" s="1"/>
  <c r="F8" i="1" s="1"/>
  <c r="H18" i="5"/>
  <c r="F8" i="5"/>
  <c r="H18" i="1"/>
</calcChain>
</file>

<file path=xl/sharedStrings.xml><?xml version="1.0" encoding="utf-8"?>
<sst xmlns="http://schemas.openxmlformats.org/spreadsheetml/2006/main" count="550" uniqueCount="288">
  <si>
    <t>津市</t>
    <rPh sb="0" eb="2">
      <t>ツシ</t>
    </rPh>
    <phoneticPr fontId="2"/>
  </si>
  <si>
    <t>市町データ</t>
    <rPh sb="0" eb="2">
      <t>シチョウ</t>
    </rPh>
    <phoneticPr fontId="2"/>
  </si>
  <si>
    <t>四日市市</t>
    <rPh sb="0" eb="4">
      <t>ヨッカイチシ</t>
    </rPh>
    <phoneticPr fontId="2"/>
  </si>
  <si>
    <t>伊勢市</t>
    <rPh sb="0" eb="3">
      <t>イセシ</t>
    </rPh>
    <phoneticPr fontId="2"/>
  </si>
  <si>
    <t>松阪市</t>
    <rPh sb="0" eb="3">
      <t>マツサカシ</t>
    </rPh>
    <phoneticPr fontId="2"/>
  </si>
  <si>
    <t>桑名市</t>
    <rPh sb="0" eb="3">
      <t>クワナシ</t>
    </rPh>
    <phoneticPr fontId="2"/>
  </si>
  <si>
    <t>名張市</t>
    <rPh sb="0" eb="3">
      <t>ナバリシ</t>
    </rPh>
    <phoneticPr fontId="2"/>
  </si>
  <si>
    <t>鳥羽市</t>
    <rPh sb="0" eb="3">
      <t>トバシ</t>
    </rPh>
    <phoneticPr fontId="2"/>
  </si>
  <si>
    <t>いなべ市</t>
    <rPh sb="3" eb="4">
      <t>シ</t>
    </rPh>
    <phoneticPr fontId="2"/>
  </si>
  <si>
    <t>志摩市</t>
    <rPh sb="0" eb="3">
      <t>シマシ</t>
    </rPh>
    <phoneticPr fontId="2"/>
  </si>
  <si>
    <t>伊賀市</t>
    <rPh sb="0" eb="2">
      <t>イガ</t>
    </rPh>
    <rPh sb="2" eb="3">
      <t>シ</t>
    </rPh>
    <phoneticPr fontId="2"/>
  </si>
  <si>
    <t>木曽岬町</t>
    <rPh sb="0" eb="4">
      <t>キソサキチョウ</t>
    </rPh>
    <phoneticPr fontId="2"/>
  </si>
  <si>
    <t>東員町</t>
    <rPh sb="0" eb="3">
      <t>トウインチョウ</t>
    </rPh>
    <phoneticPr fontId="2"/>
  </si>
  <si>
    <t>菰野町</t>
    <rPh sb="0" eb="3">
      <t>コモノチョウ</t>
    </rPh>
    <phoneticPr fontId="2"/>
  </si>
  <si>
    <t>朝日町</t>
    <rPh sb="0" eb="3">
      <t>アサヒチョウ</t>
    </rPh>
    <phoneticPr fontId="2"/>
  </si>
  <si>
    <t>川越町</t>
    <rPh sb="0" eb="3">
      <t>カワゴエチョウ</t>
    </rPh>
    <phoneticPr fontId="2"/>
  </si>
  <si>
    <t>多気町</t>
    <rPh sb="0" eb="3">
      <t>タキチョウ</t>
    </rPh>
    <phoneticPr fontId="2"/>
  </si>
  <si>
    <t>明和町</t>
    <rPh sb="0" eb="3">
      <t>メイワチョウ</t>
    </rPh>
    <phoneticPr fontId="2"/>
  </si>
  <si>
    <t>大台町</t>
    <rPh sb="0" eb="3">
      <t>オオダイチョウ</t>
    </rPh>
    <phoneticPr fontId="2"/>
  </si>
  <si>
    <t>玉城町</t>
    <rPh sb="0" eb="3">
      <t>タマキチョウ</t>
    </rPh>
    <phoneticPr fontId="2"/>
  </si>
  <si>
    <t>度会町</t>
    <rPh sb="0" eb="2">
      <t>ワタライ</t>
    </rPh>
    <rPh sb="2" eb="3">
      <t>チョウ</t>
    </rPh>
    <phoneticPr fontId="2"/>
  </si>
  <si>
    <t>大紀町</t>
    <rPh sb="0" eb="3">
      <t>タイキチョウ</t>
    </rPh>
    <phoneticPr fontId="2"/>
  </si>
  <si>
    <t>南伊勢町</t>
    <rPh sb="0" eb="4">
      <t>ミナミイセチョウ</t>
    </rPh>
    <phoneticPr fontId="2"/>
  </si>
  <si>
    <t>尾鷲市</t>
    <rPh sb="0" eb="3">
      <t>オワセシ</t>
    </rPh>
    <phoneticPr fontId="2"/>
  </si>
  <si>
    <t>紀北町</t>
    <rPh sb="0" eb="3">
      <t>キホクチョウ</t>
    </rPh>
    <phoneticPr fontId="2"/>
  </si>
  <si>
    <t>熊野市</t>
    <rPh sb="0" eb="3">
      <t>クマノシ</t>
    </rPh>
    <phoneticPr fontId="2"/>
  </si>
  <si>
    <t>御浜町</t>
    <rPh sb="0" eb="3">
      <t>ミハマチョウ</t>
    </rPh>
    <phoneticPr fontId="2"/>
  </si>
  <si>
    <t>紀宝町</t>
    <rPh sb="0" eb="3">
      <t>キホウチョウ</t>
    </rPh>
    <phoneticPr fontId="2"/>
  </si>
  <si>
    <t>鈴鹿市</t>
    <rPh sb="0" eb="3">
      <t>スズカシ</t>
    </rPh>
    <phoneticPr fontId="2"/>
  </si>
  <si>
    <t>亀山市</t>
    <rPh sb="0" eb="3">
      <t>カメヤマシ</t>
    </rPh>
    <phoneticPr fontId="2"/>
  </si>
  <si>
    <t>県外</t>
    <rPh sb="0" eb="2">
      <t>ケンガイ</t>
    </rPh>
    <phoneticPr fontId="2"/>
  </si>
  <si>
    <t>不明</t>
    <rPh sb="0" eb="2">
      <t>フメイ</t>
    </rPh>
    <phoneticPr fontId="2"/>
  </si>
  <si>
    <t>施　設　名：</t>
    <rPh sb="0" eb="1">
      <t>セ</t>
    </rPh>
    <rPh sb="2" eb="3">
      <t>セツ</t>
    </rPh>
    <rPh sb="4" eb="5">
      <t>メイ</t>
    </rPh>
    <phoneticPr fontId="2"/>
  </si>
  <si>
    <t>定員数</t>
    <rPh sb="0" eb="2">
      <t>テイイン</t>
    </rPh>
    <rPh sb="2" eb="3">
      <t>スウ</t>
    </rPh>
    <phoneticPr fontId="2"/>
  </si>
  <si>
    <t>○</t>
    <phoneticPr fontId="5"/>
  </si>
  <si>
    <t>【設問１】</t>
    <rPh sb="1" eb="3">
      <t>セツモン</t>
    </rPh>
    <phoneticPr fontId="2"/>
  </si>
  <si>
    <t>※1 現在の入所者数は、調査票３と同じになるようにしてください。</t>
    <rPh sb="3" eb="5">
      <t>ゲンザイ</t>
    </rPh>
    <rPh sb="6" eb="9">
      <t>ニュウショシャ</t>
    </rPh>
    <rPh sb="9" eb="10">
      <t>スウ</t>
    </rPh>
    <rPh sb="12" eb="15">
      <t>チョウサヒョウ</t>
    </rPh>
    <rPh sb="17" eb="18">
      <t>オナ</t>
    </rPh>
    <phoneticPr fontId="2"/>
  </si>
  <si>
    <t>【設問２】</t>
    <rPh sb="1" eb="3">
      <t>セツモン</t>
    </rPh>
    <phoneticPr fontId="2"/>
  </si>
  <si>
    <t>→現在の入所者数と定員数が一致する場合（満床の場合）は、以上で終了です。</t>
    <rPh sb="1" eb="3">
      <t>ゲンザイ</t>
    </rPh>
    <rPh sb="4" eb="7">
      <t>ニュウショシャ</t>
    </rPh>
    <rPh sb="7" eb="8">
      <t>スウ</t>
    </rPh>
    <rPh sb="9" eb="11">
      <t>テイイン</t>
    </rPh>
    <rPh sb="11" eb="12">
      <t>スウ</t>
    </rPh>
    <rPh sb="13" eb="15">
      <t>イッチ</t>
    </rPh>
    <rPh sb="17" eb="19">
      <t>バアイ</t>
    </rPh>
    <rPh sb="20" eb="22">
      <t>マンショウ</t>
    </rPh>
    <rPh sb="23" eb="25">
      <t>バアイ</t>
    </rPh>
    <rPh sb="28" eb="30">
      <t>イジョウ</t>
    </rPh>
    <rPh sb="31" eb="33">
      <t>シュウリョウ</t>
    </rPh>
    <phoneticPr fontId="2"/>
  </si>
  <si>
    <t>（設問１で、現在の入所者数が定員数を下回る場合）</t>
    <rPh sb="1" eb="3">
      <t>セツモン</t>
    </rPh>
    <rPh sb="18" eb="20">
      <t>シタマワ</t>
    </rPh>
    <rPh sb="21" eb="23">
      <t>バアイ</t>
    </rPh>
    <phoneticPr fontId="2"/>
  </si>
  <si>
    <t>　現在の入所者数が、定員数を下回る場合について、主な理由〔複数選択可〕をお選びください。</t>
    <phoneticPr fontId="2"/>
  </si>
  <si>
    <t>①基準上必要な人員を確保できていないため。</t>
    <phoneticPr fontId="2"/>
  </si>
  <si>
    <t>⑥その他（下記に理由を付記）</t>
    <phoneticPr fontId="2"/>
  </si>
  <si>
    <t>○</t>
    <phoneticPr fontId="2"/>
  </si>
  <si>
    <t>現在の入所者数</t>
    <rPh sb="0" eb="2">
      <t>ゲンザイ</t>
    </rPh>
    <rPh sb="3" eb="5">
      <t>ニュウショ</t>
    </rPh>
    <rPh sb="5" eb="7">
      <t>シャスウ</t>
    </rPh>
    <phoneticPr fontId="2"/>
  </si>
  <si>
    <t>【設問３】</t>
    <rPh sb="1" eb="3">
      <t>セツモン</t>
    </rPh>
    <phoneticPr fontId="2"/>
  </si>
  <si>
    <t>③（新規開所施設のみ）職員が順応しやすくする観点から、順次開設することとしたため。</t>
    <phoneticPr fontId="2"/>
  </si>
  <si>
    <t>④入所申込者が少なく、入所申込者を全て入所させても定員に達しないため。</t>
    <rPh sb="11" eb="13">
      <t>ニュウショ</t>
    </rPh>
    <rPh sb="13" eb="15">
      <t>モウシコミ</t>
    </rPh>
    <rPh sb="15" eb="16">
      <t>シャ</t>
    </rPh>
    <rPh sb="17" eb="18">
      <t>スベ</t>
    </rPh>
    <rPh sb="19" eb="21">
      <t>ニュウショ</t>
    </rPh>
    <rPh sb="25" eb="27">
      <t>テイイン</t>
    </rPh>
    <rPh sb="28" eb="29">
      <t>タッ</t>
    </rPh>
    <phoneticPr fontId="2"/>
  </si>
  <si>
    <t>⑤入所者の退所（死亡の場合を含む。）後、新たな入所者を決定するまでの間、一時的に空床が生じたため。</t>
    <phoneticPr fontId="2"/>
  </si>
  <si>
    <t>　　</t>
    <phoneticPr fontId="2"/>
  </si>
  <si>
    <t>※2 定員数については、施設整備床数を記入してください。</t>
    <rPh sb="3" eb="5">
      <t>テイイン</t>
    </rPh>
    <rPh sb="5" eb="6">
      <t>スウ</t>
    </rPh>
    <rPh sb="12" eb="14">
      <t>シセツ</t>
    </rPh>
    <rPh sb="14" eb="16">
      <t>セイビ</t>
    </rPh>
    <rPh sb="16" eb="17">
      <t>ショウ</t>
    </rPh>
    <rPh sb="17" eb="18">
      <t>スウ</t>
    </rPh>
    <rPh sb="19" eb="21">
      <t>キニュウ</t>
    </rPh>
    <phoneticPr fontId="2"/>
  </si>
  <si>
    <t>（設問２で、①を選択した施設）</t>
    <rPh sb="1" eb="3">
      <t>セツモン</t>
    </rPh>
    <rPh sb="8" eb="10">
      <t>センタク</t>
    </rPh>
    <rPh sb="12" eb="14">
      <t>シセツ</t>
    </rPh>
    <phoneticPr fontId="2"/>
  </si>
  <si>
    <t>　未稼働床の解消時期等について、どのような目標を立てていますか。</t>
    <rPh sb="1" eb="4">
      <t>ミカドウ</t>
    </rPh>
    <rPh sb="4" eb="5">
      <t>ショウ</t>
    </rPh>
    <rPh sb="6" eb="8">
      <t>カイショウ</t>
    </rPh>
    <rPh sb="8" eb="10">
      <t>ジキ</t>
    </rPh>
    <rPh sb="10" eb="11">
      <t>ナド</t>
    </rPh>
    <rPh sb="21" eb="23">
      <t>モクヒョウ</t>
    </rPh>
    <rPh sb="24" eb="25">
      <t>タ</t>
    </rPh>
    <phoneticPr fontId="2"/>
  </si>
  <si>
    <t>○</t>
  </si>
  <si>
    <t>②基準上の人員は上回っているが、自施設で定めるサービス水準を維持するために必要な人員を確保できていないため。</t>
    <rPh sb="5" eb="7">
      <t>ジンイン</t>
    </rPh>
    <phoneticPr fontId="2"/>
  </si>
  <si>
    <t>事業所名</t>
  </si>
  <si>
    <t>北勢</t>
    <rPh sb="0" eb="2">
      <t>ホクセイ</t>
    </rPh>
    <phoneticPr fontId="5"/>
  </si>
  <si>
    <t>中勢伊賀</t>
    <rPh sb="0" eb="1">
      <t>チュウ</t>
    </rPh>
    <rPh sb="1" eb="2">
      <t>セイ</t>
    </rPh>
    <rPh sb="2" eb="4">
      <t>イガ</t>
    </rPh>
    <phoneticPr fontId="5"/>
  </si>
  <si>
    <t>南勢志摩</t>
    <rPh sb="0" eb="2">
      <t>ナンセイ</t>
    </rPh>
    <rPh sb="2" eb="4">
      <t>シマ</t>
    </rPh>
    <phoneticPr fontId="5"/>
  </si>
  <si>
    <t>東紀州</t>
    <rPh sb="0" eb="1">
      <t>ヒガシ</t>
    </rPh>
    <rPh sb="1" eb="3">
      <t>キシュウ</t>
    </rPh>
    <phoneticPr fontId="5"/>
  </si>
  <si>
    <t>001 長寿苑</t>
  </si>
  <si>
    <t>002 （地域密着型）長寿苑</t>
  </si>
  <si>
    <t>003 いこい</t>
  </si>
  <si>
    <t>004 いこい（ユニット）</t>
  </si>
  <si>
    <t>005 いこいサテライトなごみ</t>
  </si>
  <si>
    <t>006 アパティア長島苑</t>
  </si>
  <si>
    <t>007 ほほえみ桑名</t>
  </si>
  <si>
    <t>008 ソフトハウス</t>
  </si>
  <si>
    <t>009 あおい</t>
  </si>
  <si>
    <t>010 翠明院</t>
  </si>
  <si>
    <t>011 アイリス</t>
  </si>
  <si>
    <t>012 もも大安</t>
  </si>
  <si>
    <t>事業所番号：</t>
    <rPh sb="0" eb="3">
      <t>ジギョウショ</t>
    </rPh>
    <rPh sb="3" eb="5">
      <t>バンゴウ</t>
    </rPh>
    <phoneticPr fontId="2"/>
  </si>
  <si>
    <t>種別：</t>
    <rPh sb="0" eb="2">
      <t>シュベツ</t>
    </rPh>
    <phoneticPr fontId="2"/>
  </si>
  <si>
    <t>従来型</t>
    <rPh sb="0" eb="3">
      <t>ジュウライガタ</t>
    </rPh>
    <phoneticPr fontId="9"/>
  </si>
  <si>
    <t>ユニット型</t>
    <rPh sb="4" eb="5">
      <t>ガタ</t>
    </rPh>
    <phoneticPr fontId="2"/>
  </si>
  <si>
    <t>事業所番号</t>
    <rPh sb="3" eb="5">
      <t>バンゴウ</t>
    </rPh>
    <phoneticPr fontId="2"/>
  </si>
  <si>
    <t>種別</t>
    <rPh sb="0" eb="2">
      <t>シュベツ</t>
    </rPh>
    <phoneticPr fontId="2"/>
  </si>
  <si>
    <t>事業所番号・種別結合</t>
    <rPh sb="6" eb="8">
      <t>シュベツ</t>
    </rPh>
    <rPh sb="8" eb="10">
      <t>ケツゴウ</t>
    </rPh>
    <phoneticPr fontId="2"/>
  </si>
  <si>
    <t>定員</t>
    <rPh sb="0" eb="2">
      <t>テイイン</t>
    </rPh>
    <phoneticPr fontId="2"/>
  </si>
  <si>
    <t>調査票情報</t>
    <rPh sb="0" eb="3">
      <t>チョウサヒョウ</t>
    </rPh>
    <rPh sb="3" eb="5">
      <t>ジョウホウ</t>
    </rPh>
    <phoneticPr fontId="2"/>
  </si>
  <si>
    <t>従来型</t>
    <rPh sb="0" eb="3">
      <t>ジュウライガタ</t>
    </rPh>
    <phoneticPr fontId="26"/>
  </si>
  <si>
    <t>ユニット型</t>
    <rPh sb="4" eb="5">
      <t>ガタ</t>
    </rPh>
    <phoneticPr fontId="26"/>
  </si>
  <si>
    <t>100　○○苑</t>
    <rPh sb="6" eb="7">
      <t>エン</t>
    </rPh>
    <phoneticPr fontId="25"/>
  </si>
  <si>
    <t>013 すいせんの里</t>
  </si>
  <si>
    <t>014 パークレジデンス</t>
  </si>
  <si>
    <t>015 北部陽光苑</t>
  </si>
  <si>
    <t>016 かんざき</t>
  </si>
  <si>
    <t>017 ヴィラ四日市（ユニット型）</t>
  </si>
  <si>
    <t>018 英水苑（従来型）</t>
  </si>
  <si>
    <t>019 英水苑（ユニット型）</t>
  </si>
  <si>
    <t>020 南部陽光苑</t>
  </si>
  <si>
    <t>021 陽光苑</t>
  </si>
  <si>
    <t>022 よっかいち諧朋苑（従来型）</t>
  </si>
  <si>
    <t>023 よっかいち諧朋苑（ユニット型）</t>
  </si>
  <si>
    <t>024 小山田特養（従来型）</t>
  </si>
  <si>
    <t>025 小山田特養（ユニット型）</t>
  </si>
  <si>
    <t>026 第二小山田特養　</t>
  </si>
  <si>
    <t>027 うねめの里</t>
  </si>
  <si>
    <t>028 風の路</t>
  </si>
  <si>
    <t>029 アリビオ</t>
  </si>
  <si>
    <t>030 くぬぎの木</t>
  </si>
  <si>
    <t>031 浜風</t>
  </si>
  <si>
    <t>032 かすみの里</t>
  </si>
  <si>
    <t>033 日永英水苑（従来型）</t>
  </si>
  <si>
    <t>034 日永英水苑（ユニット型）</t>
  </si>
  <si>
    <t>035 みのりの里</t>
  </si>
  <si>
    <t>036 小山田特養 サテライト四郷</t>
  </si>
  <si>
    <t>037 かんざき サテライト川島</t>
  </si>
  <si>
    <t>038 かんざき サテライト常磐</t>
  </si>
  <si>
    <t>039 天カ須賀</t>
  </si>
  <si>
    <t>040 サテライトみなと</t>
  </si>
  <si>
    <t>041 聖十字四日市</t>
  </si>
  <si>
    <t>042 ハピネスちよだ</t>
  </si>
  <si>
    <t>043 高浜楽々館</t>
  </si>
  <si>
    <t>044 さくらスマイル</t>
  </si>
  <si>
    <t>045 かいぞうの里</t>
  </si>
  <si>
    <t>063 桜の森白子ホーム</t>
  </si>
  <si>
    <t>064 鈴鹿香寿苑</t>
  </si>
  <si>
    <t>065 安全の里</t>
  </si>
  <si>
    <t>066 ユニット型特別養護老人ホーム 安全の里</t>
  </si>
  <si>
    <t>067 亀寿苑</t>
  </si>
  <si>
    <t>068 華旺寿</t>
  </si>
  <si>
    <t>069 亀山愛の里</t>
  </si>
  <si>
    <t>070 野村きぼう苑</t>
  </si>
  <si>
    <t>071 慈宗院</t>
  </si>
  <si>
    <t>072 青松園</t>
  </si>
  <si>
    <t>073 泉園</t>
  </si>
  <si>
    <t>074 シルバーケア豊壽園</t>
  </si>
  <si>
    <t>075 報徳園</t>
  </si>
  <si>
    <t>076 高田光寿園</t>
  </si>
  <si>
    <t>077 きずな</t>
  </si>
  <si>
    <t>078 豊野みかんの里</t>
  </si>
  <si>
    <t>079 アガペホーム</t>
  </si>
  <si>
    <t>080 津の街</t>
  </si>
  <si>
    <t>081 優美</t>
  </si>
  <si>
    <t>082 ライフかざはや</t>
  </si>
  <si>
    <t>083 みえ愛の里</t>
  </si>
  <si>
    <t>084 第二フルハウス</t>
  </si>
  <si>
    <t>085 しおりの里（広域型）</t>
  </si>
  <si>
    <t>086 安濃聖母の家</t>
  </si>
  <si>
    <t>087 榊原陽光苑</t>
  </si>
  <si>
    <t>088 芹の里</t>
  </si>
  <si>
    <t>089 げいのう逢春園</t>
  </si>
  <si>
    <t>090 明合乃里</t>
  </si>
  <si>
    <t>091 ハートヒルかわげ</t>
  </si>
  <si>
    <t>092 美里ヒルズ</t>
  </si>
  <si>
    <t>093 フルハウス</t>
  </si>
  <si>
    <t>094 （地域密着型）フルハウス</t>
  </si>
  <si>
    <t>095 千年希望の杜美杉</t>
  </si>
  <si>
    <t>096 （地域密着型）しおりの里</t>
  </si>
  <si>
    <t>097 安濃津愛の里</t>
  </si>
  <si>
    <t>098 カサデマドレ</t>
  </si>
  <si>
    <t>099 グリーンヒル</t>
  </si>
  <si>
    <t>100 ときの音色</t>
  </si>
  <si>
    <t>101 彩四季（従来型）</t>
  </si>
  <si>
    <t>102 彩四季（ユニット型）</t>
  </si>
  <si>
    <t>103 福寿園</t>
  </si>
  <si>
    <t>104 第二梨ノ木園</t>
  </si>
  <si>
    <t>105 さわやか園（従来型）</t>
  </si>
  <si>
    <t>106 ユニット型特養さわやか園</t>
  </si>
  <si>
    <t>107 いがの里</t>
  </si>
  <si>
    <t>108 ゆめが丘鶴寿園</t>
  </si>
  <si>
    <t>109 おおやまだ鶴寿園</t>
  </si>
  <si>
    <t>110 伊賀シルバーケア豊壽園</t>
  </si>
  <si>
    <t>111 ぬくもり園（従来型）</t>
  </si>
  <si>
    <t>112 ぬくもり園（ユニット型）</t>
  </si>
  <si>
    <t>113 森の里</t>
  </si>
  <si>
    <t>114 森の里　木精館</t>
  </si>
  <si>
    <t>115 おおぞら</t>
  </si>
  <si>
    <t>116 伊賀の街（従来型）</t>
  </si>
  <si>
    <t>117 伊賀の街（ユニット型）</t>
  </si>
  <si>
    <t>118 名張特別養護老人ホーム</t>
  </si>
  <si>
    <t>119 国津園</t>
  </si>
  <si>
    <t>120 はなの里</t>
  </si>
  <si>
    <t>121 グリーントピア名張（従来型）</t>
  </si>
  <si>
    <t>122 グリーントピア名張（ユニット型）</t>
  </si>
  <si>
    <t>123 第２はなの里</t>
  </si>
  <si>
    <t>124 第３はなの里</t>
  </si>
  <si>
    <t>125 名張もみじ山荘</t>
  </si>
  <si>
    <t>126 グランツァ</t>
  </si>
  <si>
    <t>127 ゆう</t>
  </si>
  <si>
    <t>128 第５はなの里</t>
  </si>
  <si>
    <t>129 南勢カトリック</t>
  </si>
  <si>
    <t>130 吉祥苑</t>
  </si>
  <si>
    <t>131 第2まごころ苑</t>
  </si>
  <si>
    <t>132 やまゆりの里</t>
  </si>
  <si>
    <t>133 松阪天啓苑</t>
  </si>
  <si>
    <t>134 花みずき</t>
  </si>
  <si>
    <t>135 さくら園</t>
  </si>
  <si>
    <t>136 松阪有徳園</t>
  </si>
  <si>
    <t>137 さくらの郷</t>
  </si>
  <si>
    <t>138 愛生苑</t>
  </si>
  <si>
    <t>139 第二吉祥苑</t>
  </si>
  <si>
    <t>140 飯高有徳園（従来型）</t>
  </si>
  <si>
    <t>141 飯高有徳園（ユニット型）</t>
  </si>
  <si>
    <t>142 まごころ苑</t>
  </si>
  <si>
    <t>143 むつみ園</t>
  </si>
  <si>
    <t>144 さくら橋</t>
  </si>
  <si>
    <t>145 百花苑</t>
  </si>
  <si>
    <t>146 グレイスホーム</t>
  </si>
  <si>
    <t>147 きらり</t>
  </si>
  <si>
    <t>148 なでしこ苑（ユニット型）</t>
  </si>
  <si>
    <t>149 なでしこ苑（従来型）</t>
  </si>
  <si>
    <t>150 多気天啓苑</t>
  </si>
  <si>
    <t>151 多気彩幸</t>
  </si>
  <si>
    <t>152 ときだの里</t>
  </si>
  <si>
    <t>153 たきの里</t>
  </si>
  <si>
    <t>154 明和苑</t>
  </si>
  <si>
    <t>155 ウェルハート明和</t>
  </si>
  <si>
    <t>156 （地域密着型）ウェルハート明和（ユニット型個室）</t>
  </si>
  <si>
    <t>157 （地域密着型）ウェルハート明和（多床室）</t>
  </si>
  <si>
    <t>158 やまびこ荘</t>
  </si>
  <si>
    <t>159 大台共生園</t>
  </si>
  <si>
    <t>160 神路園</t>
  </si>
  <si>
    <t>161 （地域密着型）神路園</t>
  </si>
  <si>
    <t>162 双寿園</t>
  </si>
  <si>
    <t>163 白百合園</t>
  </si>
  <si>
    <t>164 正邦苑</t>
  </si>
  <si>
    <t>165 伊勢あさま苑</t>
  </si>
  <si>
    <t>166 （地域密着型）伊勢あさま苑</t>
  </si>
  <si>
    <t>167 いすず苑</t>
  </si>
  <si>
    <t>168 正邦苑　靜乾</t>
  </si>
  <si>
    <t>169 高砂寮</t>
  </si>
  <si>
    <t>170 雅之園</t>
  </si>
  <si>
    <t>171 第2双寿園</t>
  </si>
  <si>
    <t>172 ふたみ苑</t>
  </si>
  <si>
    <t>173 賀集楽</t>
  </si>
  <si>
    <t>174 鳥羽陽光苑</t>
  </si>
  <si>
    <t>175 鳥羽陽光苑　ユニット</t>
  </si>
  <si>
    <t>176 あらしま苑</t>
  </si>
  <si>
    <t>177 ともやま苑</t>
  </si>
  <si>
    <t>178 才庭寮</t>
  </si>
  <si>
    <t>179 志摩シルバーケア豊壽園</t>
  </si>
  <si>
    <t>180 ビビアン</t>
  </si>
  <si>
    <t>181 百楽</t>
  </si>
  <si>
    <t>182 うがた苑（ユニット型）</t>
  </si>
  <si>
    <t>183 うがた苑（従来型）</t>
  </si>
  <si>
    <t>184 はなのその（従来型）</t>
  </si>
  <si>
    <t>185 はなのその（ユニット型）</t>
  </si>
  <si>
    <t>186 わたらい緑清苑</t>
  </si>
  <si>
    <t>187 （地域密着型）わたらい緑清苑</t>
  </si>
  <si>
    <t>188 かりん</t>
  </si>
  <si>
    <t>189 共生園</t>
  </si>
  <si>
    <t>190 大宮園</t>
  </si>
  <si>
    <t>191 大宮園（ユニット型）</t>
  </si>
  <si>
    <t>192 柑洋苑</t>
  </si>
  <si>
    <t>193 真砂寮</t>
  </si>
  <si>
    <t>194 龍船ヒルハウス</t>
  </si>
  <si>
    <t>195 メディカルケア伊勢志摩（多床室型）</t>
  </si>
  <si>
    <t>196 メディカルケア伊勢志摩（ユニット型）</t>
  </si>
  <si>
    <t>197 スバル台</t>
  </si>
  <si>
    <t>198 あさひ</t>
  </si>
  <si>
    <t>199 あかつき</t>
  </si>
  <si>
    <t>200 （地域密着型）あさひ</t>
  </si>
  <si>
    <t>201 赤羽寮</t>
  </si>
  <si>
    <t>202 みやま園</t>
  </si>
  <si>
    <t>203 みやま園（地域密着型）</t>
  </si>
  <si>
    <t>204 どじょっこ</t>
  </si>
  <si>
    <t>205 たちばな園</t>
  </si>
  <si>
    <t>206 たちばな園あすか</t>
  </si>
  <si>
    <t>207 ケアホーム熊南　</t>
  </si>
  <si>
    <t>208 エイジハウス</t>
  </si>
  <si>
    <t>209 宝寿園</t>
  </si>
  <si>
    <t>210 亀楽苑</t>
  </si>
  <si>
    <t>【調査票４】特別養護老人ホームの空床の状況に関する調査（R６年９月１日現在）</t>
    <rPh sb="1" eb="3">
      <t>チョウサ</t>
    </rPh>
    <rPh sb="3" eb="4">
      <t>ヒョウ</t>
    </rPh>
    <rPh sb="6" eb="8">
      <t>トクベツ</t>
    </rPh>
    <rPh sb="8" eb="10">
      <t>ヨウゴ</t>
    </rPh>
    <rPh sb="10" eb="12">
      <t>ロウジン</t>
    </rPh>
    <rPh sb="16" eb="18">
      <t>クウショウ</t>
    </rPh>
    <rPh sb="19" eb="21">
      <t>ジョウキョウ</t>
    </rPh>
    <rPh sb="22" eb="23">
      <t>カン</t>
    </rPh>
    <rPh sb="25" eb="27">
      <t>チョウサ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</si>
  <si>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　貴施設の定員数と現在の入所者数（R６年９月１日現在）を御記入ください。</t>
    <rPh sb="1" eb="2">
      <t>キ</t>
    </rPh>
    <rPh sb="2" eb="4">
      <t>シセツ</t>
    </rPh>
    <rPh sb="5" eb="8">
      <t>テイインスウ</t>
    </rPh>
    <rPh sb="9" eb="11">
      <t>ゲンザイ</t>
    </rPh>
    <rPh sb="12" eb="15">
      <t>ニュウショシャ</t>
    </rPh>
    <rPh sb="15" eb="16">
      <t>スウ</t>
    </rPh>
    <rPh sb="19" eb="20">
      <t>ネン</t>
    </rPh>
    <rPh sb="21" eb="22">
      <t>ガツ</t>
    </rPh>
    <rPh sb="23" eb="24">
      <t>ヒ</t>
    </rPh>
    <rPh sb="24" eb="26">
      <t>ゲンザイ</t>
    </rPh>
    <rPh sb="28" eb="31">
      <t>ゴキニュウ</t>
    </rPh>
    <phoneticPr fontId="2"/>
  </si>
  <si>
    <t>【調査票４】特別養護老人ホームの空床の状況に関する調査（R６年９月１日現在）　※記入例</t>
    <rPh sb="1" eb="3">
      <t>チョウサ</t>
    </rPh>
    <rPh sb="3" eb="4">
      <t>ヒョウ</t>
    </rPh>
    <rPh sb="6" eb="8">
      <t>トクベツ</t>
    </rPh>
    <rPh sb="8" eb="10">
      <t>ヨウゴ</t>
    </rPh>
    <rPh sb="10" eb="12">
      <t>ロウジン</t>
    </rPh>
    <rPh sb="16" eb="18">
      <t>クウショウ</t>
    </rPh>
    <rPh sb="19" eb="21">
      <t>ジョウキョウ</t>
    </rPh>
    <rPh sb="22" eb="23">
      <t>カン</t>
    </rPh>
    <rPh sb="25" eb="27">
      <t>チョウサ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</si>
  <si>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　（例）定員数70床のうち、20床が未稼働となっていることから、令和７年１月１日に10床、同年４月１日に残る10床を稼働させることを目指している。看護・介護職員が人員基準より5.8名不足しているため、令和７年１月１日までに介護職員を新たに３名採用し、更に令和７年４月１日までに看護師１名及び介護職員２名を新たに採用する計画を立て、職員の募集を行っている。</t>
    <phoneticPr fontId="25"/>
  </si>
  <si>
    <t>046 和らぎ水沢</t>
    <rPh sb="4" eb="5">
      <t>ヤワ</t>
    </rPh>
    <rPh sb="7" eb="9">
      <t>ミズサワ</t>
    </rPh>
    <phoneticPr fontId="29"/>
  </si>
  <si>
    <t>047 みずほ寮</t>
  </si>
  <si>
    <t>048 菰野聖十字の家</t>
  </si>
  <si>
    <t>049 菰野聖十字の家（ユニット）</t>
  </si>
  <si>
    <t>050 真菰の郷</t>
  </si>
  <si>
    <t>051 往還</t>
  </si>
  <si>
    <t>052 ほほえみ</t>
  </si>
  <si>
    <t>053 鈴鹿聖十字の家</t>
  </si>
  <si>
    <t>054 ルーエハイム（従来型）</t>
  </si>
  <si>
    <t>055 ルーエハイム（ユニット型）</t>
  </si>
  <si>
    <t>056 鈴鹿グリーンホーム</t>
  </si>
  <si>
    <t>057 くすのき園</t>
  </si>
  <si>
    <t>058 伊勢マリンホーム</t>
  </si>
  <si>
    <t>059 伊勢マリンホーム（ユニット）</t>
  </si>
  <si>
    <t>060 かなしょうず園</t>
  </si>
  <si>
    <t>061 ひまわり苑（ユニット型）</t>
  </si>
  <si>
    <t>062 ひまわり苑（従来型）</t>
  </si>
  <si>
    <r>
      <t>※「基準上必要な人員を確保できていない」とは、以下のいずれかの場合をいいます。
・</t>
    </r>
    <r>
      <rPr>
        <b/>
        <u/>
        <sz val="11"/>
        <color rgb="FFFF0000"/>
        <rFont val="ＭＳ Ｐゴシック"/>
        <family val="3"/>
        <charset val="128"/>
        <scheme val="minor"/>
      </rPr>
      <t>定員に対する</t>
    </r>
    <r>
      <rPr>
        <sz val="11"/>
        <color rgb="FFFF0000"/>
        <rFont val="ＭＳ Ｐゴシック"/>
        <family val="3"/>
        <charset val="128"/>
        <scheme val="minor"/>
      </rPr>
      <t>介護・看護職員（常勤換算数）の割合が３：１を下回る場合
・ユニット型施設において、</t>
    </r>
    <r>
      <rPr>
        <b/>
        <sz val="11"/>
        <color rgb="FFFF0000"/>
        <rFont val="ＭＳ Ｐゴシック"/>
        <family val="3"/>
        <charset val="128"/>
        <scheme val="minor"/>
      </rPr>
      <t>人員不足によりユニット体制</t>
    </r>
    <r>
      <rPr>
        <sz val="11"/>
        <color rgb="FFFF0000"/>
        <rFont val="ＭＳ Ｐゴシック"/>
        <family val="3"/>
        <charset val="128"/>
        <scheme val="minor"/>
      </rPr>
      <t>（介護・看護職員について昼間はユニットごとに常時１人以上、夜間・深夜は2ユニットごとに1人以上の配置。ユニットごとに常勤のユニットリーダを配置。）</t>
    </r>
    <r>
      <rPr>
        <b/>
        <sz val="11"/>
        <color rgb="FFFF0000"/>
        <rFont val="ＭＳ Ｐゴシック"/>
        <family val="3"/>
        <charset val="128"/>
        <scheme val="minor"/>
      </rPr>
      <t>を満たさないことから</t>
    </r>
    <r>
      <rPr>
        <b/>
        <u/>
        <sz val="11"/>
        <color rgb="FFFF0000"/>
        <rFont val="ＭＳ Ｐゴシック"/>
        <family val="3"/>
        <charset val="128"/>
        <scheme val="minor"/>
      </rPr>
      <t>稼働していないユニットがある場合</t>
    </r>
    <rPh sb="11" eb="13">
      <t>カクホ</t>
    </rPh>
    <rPh sb="23" eb="25">
      <t>イカ</t>
    </rPh>
    <rPh sb="31" eb="33">
      <t>バアイ</t>
    </rPh>
    <rPh sb="41" eb="43">
      <t>テイイン</t>
    </rPh>
    <rPh sb="44" eb="45">
      <t>タイ</t>
    </rPh>
    <rPh sb="47" eb="49">
      <t>カイゴ</t>
    </rPh>
    <rPh sb="50" eb="52">
      <t>カンゴ</t>
    </rPh>
    <rPh sb="52" eb="54">
      <t>ショクイン</t>
    </rPh>
    <rPh sb="55" eb="57">
      <t>ジョウキン</t>
    </rPh>
    <rPh sb="57" eb="59">
      <t>カンサン</t>
    </rPh>
    <rPh sb="59" eb="60">
      <t>スウ</t>
    </rPh>
    <rPh sb="62" eb="64">
      <t>ワリアイ</t>
    </rPh>
    <rPh sb="69" eb="71">
      <t>シタマワ</t>
    </rPh>
    <rPh sb="72" eb="74">
      <t>バアイ</t>
    </rPh>
    <rPh sb="80" eb="81">
      <t>ガタ</t>
    </rPh>
    <rPh sb="81" eb="83">
      <t>シセツ</t>
    </rPh>
    <rPh sb="88" eb="90">
      <t>ジンイン</t>
    </rPh>
    <rPh sb="90" eb="92">
      <t>ブソク</t>
    </rPh>
    <rPh sb="99" eb="101">
      <t>タイセイ</t>
    </rPh>
    <rPh sb="102" eb="104">
      <t>カイゴ</t>
    </rPh>
    <rPh sb="105" eb="107">
      <t>カンゴ</t>
    </rPh>
    <rPh sb="107" eb="109">
      <t>ショクイン</t>
    </rPh>
    <rPh sb="113" eb="115">
      <t>ヒルマ</t>
    </rPh>
    <rPh sb="123" eb="125">
      <t>ジョウジ</t>
    </rPh>
    <rPh sb="126" eb="127">
      <t>ヒト</t>
    </rPh>
    <rPh sb="127" eb="129">
      <t>イジョウ</t>
    </rPh>
    <rPh sb="130" eb="132">
      <t>ヤカン</t>
    </rPh>
    <rPh sb="133" eb="135">
      <t>シンヤ</t>
    </rPh>
    <rPh sb="145" eb="146">
      <t>ヒト</t>
    </rPh>
    <rPh sb="146" eb="148">
      <t>イジョウ</t>
    </rPh>
    <rPh sb="149" eb="151">
      <t>ハイチ</t>
    </rPh>
    <rPh sb="159" eb="161">
      <t>ジョウキン</t>
    </rPh>
    <rPh sb="170" eb="172">
      <t>ハイチ</t>
    </rPh>
    <rPh sb="175" eb="176">
      <t>ミ</t>
    </rPh>
    <rPh sb="184" eb="186">
      <t>カドウ</t>
    </rPh>
    <rPh sb="198" eb="200">
      <t>バアイ</t>
    </rPh>
    <phoneticPr fontId="2"/>
  </si>
  <si>
    <t>①基準上必要な人員を確保できていないため。（※）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</si>
</sst>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28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0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5" applyNumberFormat="0" applyAlignment="0" applyProtection="0">
      <alignment vertical="center"/>
    </xf>
    <xf numFmtId="0" fontId="4" fillId="0" borderId="0">
      <alignment vertical="center"/>
    </xf>
    <xf numFmtId="0" fontId="22" fillId="32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4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0" fillId="0" borderId="0" xfId="0" applyFill="1" applyProtection="1">
      <alignment vertical="center"/>
      <protection locked="0"/>
    </xf>
    <xf numFmtId="0" fontId="23" fillId="0" borderId="0" xfId="0" applyFont="1" applyFill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9" borderId="1" xfId="0" applyFont="1" applyFill="1" applyBorder="1" applyAlignment="1" applyProtection="1">
      <alignment horizontal="center" vertical="center"/>
    </xf>
    <xf numFmtId="0" fontId="23" fillId="9" borderId="2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Fill="1" applyBorder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24" fillId="0" borderId="0" xfId="0" applyFont="1" applyFill="1" applyBorder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9" borderId="1" xfId="0" applyFont="1" applyFill="1" applyBorder="1" applyAlignment="1" applyProtection="1">
      <alignment horizontal="center" vertical="center"/>
      <protection locked="0"/>
    </xf>
    <xf numFmtId="0" fontId="23" fillId="9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41" applyBorder="1">
      <alignment vertical="center"/>
    </xf>
    <xf numFmtId="0" fontId="23" fillId="9" borderId="3" xfId="0" applyFont="1" applyFill="1" applyBorder="1" applyAlignment="1" applyProtection="1">
      <alignment horizontal="center" vertical="center"/>
    </xf>
    <xf numFmtId="0" fontId="23" fillId="9" borderId="1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23" fillId="0" borderId="0" xfId="0" applyFont="1" applyFill="1" applyProtection="1">
      <alignment vertical="center"/>
    </xf>
    <xf numFmtId="0" fontId="23" fillId="0" borderId="0" xfId="0" applyFo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Fill="1" applyProtection="1">
      <alignment vertical="center"/>
    </xf>
    <xf numFmtId="0" fontId="23" fillId="0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24" fillId="0" borderId="0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 shrinkToFit="1"/>
    </xf>
    <xf numFmtId="0" fontId="6" fillId="0" borderId="10" xfId="41" applyFont="1" applyBorder="1" applyAlignment="1">
      <alignment horizontal="left" vertical="center"/>
    </xf>
    <xf numFmtId="0" fontId="6" fillId="0" borderId="10" xfId="41" applyFont="1" applyBorder="1" applyAlignment="1">
      <alignment horizontal="center" vertical="center"/>
    </xf>
    <xf numFmtId="0" fontId="4" fillId="33" borderId="10" xfId="41" applyFont="1" applyFill="1" applyBorder="1" applyAlignment="1">
      <alignment horizontal="center" vertical="center"/>
    </xf>
    <xf numFmtId="0" fontId="4" fillId="0" borderId="10" xfId="41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33" borderId="10" xfId="41" applyFont="1" applyFill="1" applyBorder="1">
      <alignment vertical="center"/>
    </xf>
    <xf numFmtId="0" fontId="0" fillId="33" borderId="5" xfId="0" applyFill="1" applyBorder="1">
      <alignment vertical="center"/>
    </xf>
    <xf numFmtId="0" fontId="0" fillId="33" borderId="5" xfId="0" applyFill="1" applyBorder="1" applyAlignment="1">
      <alignment horizontal="right" vertical="center"/>
    </xf>
    <xf numFmtId="0" fontId="4" fillId="33" borderId="5" xfId="4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4" borderId="5" xfId="0" applyFill="1" applyBorder="1">
      <alignment vertical="center"/>
    </xf>
    <xf numFmtId="0" fontId="0" fillId="34" borderId="5" xfId="0" applyFill="1" applyBorder="1" applyAlignment="1">
      <alignment horizontal="left" vertical="center"/>
    </xf>
    <xf numFmtId="0" fontId="0" fillId="0" borderId="5" xfId="0" applyFill="1" applyBorder="1">
      <alignment vertical="center"/>
    </xf>
    <xf numFmtId="0" fontId="28" fillId="0" borderId="5" xfId="0" applyFont="1" applyBorder="1">
      <alignment vertical="center"/>
    </xf>
    <xf numFmtId="0" fontId="0" fillId="0" borderId="5" xfId="0" applyFill="1" applyBorder="1" applyAlignment="1">
      <alignment horizontal="left" vertical="center"/>
    </xf>
    <xf numFmtId="0" fontId="0" fillId="34" borderId="5" xfId="0" applyFill="1" applyBorder="1" applyAlignment="1">
      <alignment horizontal="center" vertical="center"/>
    </xf>
    <xf numFmtId="0" fontId="23" fillId="0" borderId="5" xfId="0" applyFont="1" applyFill="1" applyBorder="1" applyAlignment="1" applyProtection="1">
      <alignment horizontal="left" vertical="top" wrapText="1"/>
      <protection locked="0"/>
    </xf>
    <xf numFmtId="0" fontId="23" fillId="0" borderId="6" xfId="0" applyFont="1" applyFill="1" applyBorder="1" applyAlignment="1" applyProtection="1">
      <alignment vertical="top" wrapText="1"/>
      <protection locked="0"/>
    </xf>
    <xf numFmtId="0" fontId="23" fillId="0" borderId="7" xfId="0" applyFont="1" applyFill="1" applyBorder="1" applyAlignment="1" applyProtection="1">
      <alignment vertical="top" wrapText="1"/>
      <protection locked="0"/>
    </xf>
    <xf numFmtId="0" fontId="23" fillId="0" borderId="8" xfId="0" applyFont="1" applyFill="1" applyBorder="1" applyAlignment="1" applyProtection="1">
      <alignment vertical="top" wrapText="1"/>
      <protection locked="0"/>
    </xf>
    <xf numFmtId="0" fontId="23" fillId="9" borderId="2" xfId="0" applyFont="1" applyFill="1" applyBorder="1" applyAlignment="1" applyProtection="1">
      <alignment horizontal="center" vertical="center" shrinkToFit="1"/>
    </xf>
    <xf numFmtId="0" fontId="23" fillId="9" borderId="9" xfId="0" applyFont="1" applyFill="1" applyBorder="1" applyAlignment="1" applyProtection="1">
      <alignment horizontal="center" vertical="center" shrinkToFit="1"/>
    </xf>
    <xf numFmtId="0" fontId="23" fillId="9" borderId="3" xfId="0" applyFont="1" applyFill="1" applyBorder="1" applyAlignment="1" applyProtection="1">
      <alignment horizontal="center" vertical="center" shrinkToFit="1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  <protection locked="0"/>
    </xf>
    <xf numFmtId="0" fontId="23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 applyProtection="1">
      <alignment horizontal="left" vertical="center" wrapText="1" shrinkToFit="1"/>
      <protection locked="0"/>
    </xf>
    <xf numFmtId="0" fontId="14" fillId="0" borderId="21" xfId="0" applyFont="1" applyBorder="1" applyAlignment="1" applyProtection="1">
      <alignment horizontal="left" vertical="center" shrinkToFit="1"/>
      <protection locked="0"/>
    </xf>
    <xf numFmtId="0" fontId="23" fillId="0" borderId="5" xfId="0" applyFont="1" applyFill="1" applyBorder="1" applyAlignment="1" applyProtection="1">
      <alignment horizontal="left" vertical="center" wrapText="1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7" xfId="0" applyFont="1" applyFill="1" applyBorder="1" applyAlignment="1" applyProtection="1">
      <alignment horizontal="center" vertical="center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 applyProtection="1">
      <alignment horizontal="left" vertical="top" wrapText="1"/>
    </xf>
    <xf numFmtId="0" fontId="23" fillId="0" borderId="5" xfId="0" applyFont="1" applyFill="1" applyBorder="1" applyAlignment="1" applyProtection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18</xdr:row>
      <xdr:rowOff>123825</xdr:rowOff>
    </xdr:from>
    <xdr:to>
      <xdr:col>7</xdr:col>
      <xdr:colOff>228599</xdr:colOff>
      <xdr:row>23</xdr:row>
      <xdr:rowOff>885825</xdr:rowOff>
    </xdr:to>
    <xdr:sp macro="" textlink="">
      <xdr:nvSpPr>
        <xdr:cNvPr id="2" name="右中かっこ 1"/>
        <xdr:cNvSpPr/>
      </xdr:nvSpPr>
      <xdr:spPr>
        <a:xfrm>
          <a:off x="6705599" y="4162425"/>
          <a:ext cx="219075" cy="2590800"/>
        </a:xfrm>
        <a:prstGeom prst="rightBrace">
          <a:avLst>
            <a:gd name="adj1" fmla="val 40686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332100</xdr:colOff>
      <xdr:row>18</xdr:row>
      <xdr:rowOff>352425</xdr:rowOff>
    </xdr:from>
    <xdr:to>
      <xdr:col>7</xdr:col>
      <xdr:colOff>800100</xdr:colOff>
      <xdr:row>23</xdr:row>
      <xdr:rowOff>575625</xdr:rowOff>
    </xdr:to>
    <xdr:sp macro="" textlink="">
      <xdr:nvSpPr>
        <xdr:cNvPr id="3" name="テキスト ボックス 2"/>
        <xdr:cNvSpPr txBox="1"/>
      </xdr:nvSpPr>
      <xdr:spPr>
        <a:xfrm flipH="1">
          <a:off x="7028175" y="4391025"/>
          <a:ext cx="468000" cy="2052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/>
            <a:t>質問は以上で終了です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18</xdr:row>
      <xdr:rowOff>123825</xdr:rowOff>
    </xdr:from>
    <xdr:to>
      <xdr:col>7</xdr:col>
      <xdr:colOff>228599</xdr:colOff>
      <xdr:row>23</xdr:row>
      <xdr:rowOff>885825</xdr:rowOff>
    </xdr:to>
    <xdr:sp macro="" textlink="">
      <xdr:nvSpPr>
        <xdr:cNvPr id="2" name="右中かっこ 1"/>
        <xdr:cNvSpPr/>
      </xdr:nvSpPr>
      <xdr:spPr>
        <a:xfrm>
          <a:off x="6762749" y="3981450"/>
          <a:ext cx="219075" cy="2638425"/>
        </a:xfrm>
        <a:prstGeom prst="rightBrace">
          <a:avLst>
            <a:gd name="adj1" fmla="val 40686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332100</xdr:colOff>
      <xdr:row>18</xdr:row>
      <xdr:rowOff>352425</xdr:rowOff>
    </xdr:from>
    <xdr:to>
      <xdr:col>7</xdr:col>
      <xdr:colOff>800100</xdr:colOff>
      <xdr:row>23</xdr:row>
      <xdr:rowOff>575625</xdr:rowOff>
    </xdr:to>
    <xdr:sp macro="" textlink="">
      <xdr:nvSpPr>
        <xdr:cNvPr id="3" name="テキスト ボックス 2"/>
        <xdr:cNvSpPr txBox="1"/>
      </xdr:nvSpPr>
      <xdr:spPr>
        <a:xfrm flipH="1">
          <a:off x="7085325" y="4210050"/>
          <a:ext cx="468000" cy="20996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200"/>
            <a:t>質問は以上で終了です</a:t>
          </a:r>
        </a:p>
      </xdr:txBody>
    </xdr:sp>
    <xdr:clientData/>
  </xdr:twoCellAnchor>
  <xdr:twoCellAnchor>
    <xdr:from>
      <xdr:col>5</xdr:col>
      <xdr:colOff>457200</xdr:colOff>
      <xdr:row>2</xdr:row>
      <xdr:rowOff>95251</xdr:rowOff>
    </xdr:from>
    <xdr:to>
      <xdr:col>8</xdr:col>
      <xdr:colOff>333375</xdr:colOff>
      <xdr:row>4</xdr:row>
      <xdr:rowOff>114301</xdr:rowOff>
    </xdr:to>
    <xdr:sp macro="" textlink="">
      <xdr:nvSpPr>
        <xdr:cNvPr id="4" name="四角形吹き出し 3"/>
        <xdr:cNvSpPr/>
      </xdr:nvSpPr>
      <xdr:spPr>
        <a:xfrm>
          <a:off x="4991100" y="438151"/>
          <a:ext cx="3038475" cy="476250"/>
        </a:xfrm>
        <a:prstGeom prst="wedgeRectCallout">
          <a:avLst>
            <a:gd name="adj1" fmla="val -75849"/>
            <a:gd name="adj2" fmla="val 63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事業所番号と種別を入力すると、施設名が自動表示されます。</a:t>
          </a:r>
        </a:p>
      </xdr:txBody>
    </xdr:sp>
    <xdr:clientData/>
  </xdr:twoCellAnchor>
  <xdr:twoCellAnchor>
    <xdr:from>
      <xdr:col>5</xdr:col>
      <xdr:colOff>352425</xdr:colOff>
      <xdr:row>8</xdr:row>
      <xdr:rowOff>95249</xdr:rowOff>
    </xdr:from>
    <xdr:to>
      <xdr:col>8</xdr:col>
      <xdr:colOff>228600</xdr:colOff>
      <xdr:row>9</xdr:row>
      <xdr:rowOff>161924</xdr:rowOff>
    </xdr:to>
    <xdr:sp macro="" textlink="">
      <xdr:nvSpPr>
        <xdr:cNvPr id="5" name="四角形吹き出し 4"/>
        <xdr:cNvSpPr/>
      </xdr:nvSpPr>
      <xdr:spPr>
        <a:xfrm>
          <a:off x="4886325" y="1943099"/>
          <a:ext cx="3038475" cy="295275"/>
        </a:xfrm>
        <a:prstGeom prst="wedgeRectCallout">
          <a:avLst>
            <a:gd name="adj1" fmla="val -67384"/>
            <a:gd name="adj2" fmla="val -11416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施設名が表示されると、自動表示されます。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1"/>
  <sheetViews>
    <sheetView tabSelected="1" zoomScaleNormal="100" zoomScaleSheetLayoutView="100" workbookViewId="0"/>
  </sheetViews>
  <sheetFormatPr defaultColWidth="19.36328125" defaultRowHeight="15.75" customHeight="1" x14ac:dyDescent="0.2"/>
  <cols>
    <col min="1" max="1" width="3.7265625" style="3" customWidth="1"/>
    <col min="2" max="2" width="18.36328125" style="3" customWidth="1"/>
    <col min="3" max="3" width="13.453125" style="3" customWidth="1"/>
    <col min="4" max="4" width="9.6328125" style="3" customWidth="1"/>
    <col min="5" max="5" width="14.26953125" style="3" customWidth="1"/>
    <col min="6" max="6" width="20.6328125" style="3" customWidth="1"/>
    <col min="7" max="7" width="8.453125" style="4" customWidth="1"/>
    <col min="8" max="8" width="12.36328125" style="3" customWidth="1"/>
    <col min="9" max="9" width="10.26953125" style="3" customWidth="1"/>
    <col min="10" max="10" width="15.90625" style="3" hidden="1" customWidth="1"/>
    <col min="11" max="16384" width="19.36328125" style="3"/>
  </cols>
  <sheetData>
    <row r="1" spans="2:10" ht="15.75" customHeight="1" x14ac:dyDescent="0.2">
      <c r="B1" s="1" t="s">
        <v>265</v>
      </c>
      <c r="C1" s="6"/>
      <c r="D1" s="6"/>
      <c r="E1" s="6"/>
      <c r="F1" s="6"/>
      <c r="G1" s="7"/>
      <c r="H1" s="6"/>
    </row>
    <row r="2" spans="2:10" ht="11.25" customHeight="1" thickBot="1" x14ac:dyDescent="0.25">
      <c r="B2" s="1"/>
      <c r="C2" s="6"/>
      <c r="D2" s="6"/>
      <c r="E2" s="6"/>
      <c r="F2" s="6"/>
      <c r="G2" s="7"/>
      <c r="H2" s="6"/>
    </row>
    <row r="3" spans="2:10" ht="18" customHeight="1" thickBot="1" x14ac:dyDescent="0.25">
      <c r="B3" s="12" t="s">
        <v>72</v>
      </c>
      <c r="C3" s="27"/>
      <c r="D3" s="12" t="s">
        <v>73</v>
      </c>
      <c r="E3" s="27"/>
      <c r="F3" s="6"/>
      <c r="G3" s="3"/>
    </row>
    <row r="4" spans="2:10" ht="18" customHeight="1" thickBot="1" x14ac:dyDescent="0.25">
      <c r="B4" s="12" t="s">
        <v>32</v>
      </c>
      <c r="C4" s="71" t="str">
        <f>IF(C3="","",VLOOKUP(データ!L4,データ!$G2:$H211,2,FALSE))</f>
        <v/>
      </c>
      <c r="D4" s="72"/>
      <c r="E4" s="73"/>
      <c r="F4" s="6"/>
      <c r="G4" s="7"/>
      <c r="H4" s="6"/>
      <c r="J4" s="3" t="s">
        <v>43</v>
      </c>
    </row>
    <row r="5" spans="2:10" s="5" customFormat="1" ht="18" customHeight="1" x14ac:dyDescent="0.2">
      <c r="B5" s="8"/>
      <c r="C5" s="8"/>
      <c r="D5" s="8"/>
      <c r="E5" s="8"/>
      <c r="F5" s="8"/>
      <c r="G5" s="3"/>
    </row>
    <row r="6" spans="2:10" s="5" customFormat="1" ht="18" customHeight="1" x14ac:dyDescent="0.2">
      <c r="B6" s="9" t="s">
        <v>35</v>
      </c>
      <c r="C6" s="8"/>
      <c r="D6" s="8"/>
      <c r="E6" s="8"/>
      <c r="F6" s="8"/>
      <c r="G6" s="3"/>
    </row>
    <row r="7" spans="2:10" s="5" customFormat="1" ht="21.75" customHeight="1" thickBot="1" x14ac:dyDescent="0.25">
      <c r="B7" s="9" t="s">
        <v>266</v>
      </c>
      <c r="C7" s="8"/>
      <c r="D7" s="8"/>
      <c r="E7" s="8"/>
      <c r="F7" s="8"/>
      <c r="G7" s="3"/>
    </row>
    <row r="8" spans="2:10" s="5" customFormat="1" ht="24.75" customHeight="1" thickBot="1" x14ac:dyDescent="0.25">
      <c r="B8" s="12" t="s">
        <v>44</v>
      </c>
      <c r="C8" s="26"/>
      <c r="D8" s="26" t="s">
        <v>33</v>
      </c>
      <c r="E8" s="29" t="str">
        <f>IF(C3="","",VLOOKUP(C4,データ!$H2:$I211,2,FALSE))</f>
        <v/>
      </c>
      <c r="F8" s="36" t="str">
        <f>IF(E8="","",IF(E8-C8=0,"","→設問２へ"))</f>
        <v/>
      </c>
      <c r="G8" s="3"/>
    </row>
    <row r="9" spans="2:10" s="10" customFormat="1" ht="18" customHeight="1" x14ac:dyDescent="0.2">
      <c r="B9" s="9" t="s">
        <v>36</v>
      </c>
      <c r="C9" s="9"/>
      <c r="D9" s="9"/>
      <c r="E9" s="9"/>
      <c r="F9" s="9"/>
      <c r="G9" s="16"/>
    </row>
    <row r="10" spans="2:10" s="10" customFormat="1" ht="18" customHeight="1" x14ac:dyDescent="0.2">
      <c r="B10" s="9" t="s">
        <v>50</v>
      </c>
      <c r="C10" s="9"/>
      <c r="D10" s="9"/>
      <c r="E10" s="9"/>
      <c r="F10" s="9"/>
      <c r="G10" s="16"/>
    </row>
    <row r="11" spans="2:10" s="10" customFormat="1" ht="5.15" customHeight="1" x14ac:dyDescent="0.2">
      <c r="B11" s="9"/>
      <c r="C11" s="9"/>
      <c r="D11" s="9"/>
      <c r="E11" s="9"/>
      <c r="F11" s="9"/>
      <c r="G11" s="16"/>
    </row>
    <row r="12" spans="2:10" s="10" customFormat="1" ht="18" customHeight="1" x14ac:dyDescent="0.2">
      <c r="B12" s="18" t="s">
        <v>38</v>
      </c>
      <c r="C12" s="9"/>
      <c r="D12" s="9"/>
      <c r="E12" s="9"/>
      <c r="F12" s="9"/>
      <c r="G12" s="16"/>
    </row>
    <row r="13" spans="2:10" s="5" customFormat="1" ht="18" customHeight="1" x14ac:dyDescent="0.2">
      <c r="B13" s="17"/>
      <c r="C13" s="14"/>
      <c r="D13" s="15"/>
      <c r="E13" s="13"/>
      <c r="F13" s="13"/>
      <c r="G13" s="21"/>
      <c r="H13" s="14"/>
    </row>
    <row r="14" spans="2:10" s="5" customFormat="1" ht="18" customHeight="1" x14ac:dyDescent="0.2">
      <c r="B14" s="17" t="s">
        <v>37</v>
      </c>
      <c r="C14" s="14"/>
      <c r="D14" s="15"/>
      <c r="E14" s="13"/>
      <c r="F14" s="13"/>
      <c r="G14" s="21"/>
      <c r="H14" s="14"/>
    </row>
    <row r="15" spans="2:10" s="5" customFormat="1" ht="18" customHeight="1" x14ac:dyDescent="0.2">
      <c r="B15" s="23" t="s">
        <v>39</v>
      </c>
      <c r="C15" s="14"/>
      <c r="D15" s="15"/>
      <c r="E15" s="13"/>
      <c r="F15" s="13"/>
      <c r="G15" s="21"/>
      <c r="H15" s="14"/>
    </row>
    <row r="16" spans="2:10" s="5" customFormat="1" ht="18" customHeight="1" x14ac:dyDescent="0.2">
      <c r="B16" s="24" t="s">
        <v>40</v>
      </c>
      <c r="C16" s="19"/>
      <c r="D16" s="19"/>
      <c r="E16" s="19"/>
      <c r="F16" s="19"/>
      <c r="G16" s="20"/>
      <c r="H16" s="19"/>
    </row>
    <row r="17" spans="2:8" s="5" customFormat="1" ht="6" customHeight="1" x14ac:dyDescent="0.2">
      <c r="B17" s="24"/>
      <c r="C17" s="19"/>
      <c r="D17" s="19"/>
      <c r="E17" s="19"/>
      <c r="F17" s="19"/>
      <c r="G17" s="20"/>
      <c r="H17" s="19"/>
    </row>
    <row r="18" spans="2:8" s="5" customFormat="1" ht="21.75" customHeight="1" x14ac:dyDescent="0.2">
      <c r="B18" s="75" t="s">
        <v>287</v>
      </c>
      <c r="C18" s="75"/>
      <c r="D18" s="75"/>
      <c r="E18" s="75"/>
      <c r="F18" s="75"/>
      <c r="G18" s="25"/>
      <c r="H18" s="36" t="str">
        <f>IF(G18="","","→設問３へ")</f>
        <v/>
      </c>
    </row>
    <row r="19" spans="2:8" s="5" customFormat="1" ht="36" customHeight="1" x14ac:dyDescent="0.2">
      <c r="B19" s="75" t="s">
        <v>54</v>
      </c>
      <c r="C19" s="75"/>
      <c r="D19" s="75"/>
      <c r="E19" s="75"/>
      <c r="F19" s="75"/>
      <c r="G19" s="25"/>
      <c r="H19" s="22"/>
    </row>
    <row r="20" spans="2:8" s="5" customFormat="1" ht="36" customHeight="1" x14ac:dyDescent="0.2">
      <c r="B20" s="75" t="s">
        <v>46</v>
      </c>
      <c r="C20" s="75"/>
      <c r="D20" s="75"/>
      <c r="E20" s="75"/>
      <c r="F20" s="75"/>
      <c r="G20" s="25"/>
      <c r="H20" s="22"/>
    </row>
    <row r="21" spans="2:8" s="5" customFormat="1" ht="21.75" customHeight="1" x14ac:dyDescent="0.2">
      <c r="B21" s="75" t="s">
        <v>47</v>
      </c>
      <c r="C21" s="75"/>
      <c r="D21" s="75"/>
      <c r="E21" s="75"/>
      <c r="F21" s="75"/>
      <c r="G21" s="25"/>
      <c r="H21" s="22"/>
    </row>
    <row r="22" spans="2:8" s="5" customFormat="1" ht="36" customHeight="1" x14ac:dyDescent="0.2">
      <c r="B22" s="75" t="s">
        <v>48</v>
      </c>
      <c r="C22" s="75"/>
      <c r="D22" s="75"/>
      <c r="E22" s="75"/>
      <c r="F22" s="75"/>
      <c r="G22" s="25"/>
      <c r="H22" s="22" t="s">
        <v>49</v>
      </c>
    </row>
    <row r="23" spans="2:8" s="5" customFormat="1" ht="18" customHeight="1" x14ac:dyDescent="0.2">
      <c r="B23" s="76" t="s">
        <v>42</v>
      </c>
      <c r="C23" s="76"/>
      <c r="D23" s="76"/>
      <c r="E23" s="76"/>
      <c r="F23" s="77"/>
      <c r="G23" s="74"/>
      <c r="H23" s="22"/>
    </row>
    <row r="24" spans="2:8" s="5" customFormat="1" ht="74.25" customHeight="1" x14ac:dyDescent="0.2">
      <c r="B24" s="68"/>
      <c r="C24" s="69"/>
      <c r="D24" s="69"/>
      <c r="E24" s="69"/>
      <c r="F24" s="70"/>
      <c r="G24" s="74"/>
      <c r="H24" s="22"/>
    </row>
    <row r="25" spans="2:8" ht="85" customHeight="1" x14ac:dyDescent="0.2">
      <c r="B25" s="78" t="s">
        <v>286</v>
      </c>
      <c r="C25" s="79"/>
      <c r="D25" s="79"/>
      <c r="E25" s="79"/>
      <c r="F25" s="79"/>
      <c r="G25" s="79"/>
    </row>
    <row r="27" spans="2:8" s="5" customFormat="1" ht="18" customHeight="1" x14ac:dyDescent="0.2">
      <c r="B27" s="17" t="s">
        <v>45</v>
      </c>
      <c r="C27" s="14"/>
      <c r="D27" s="15"/>
      <c r="E27" s="13"/>
      <c r="F27" s="13"/>
      <c r="G27" s="21"/>
      <c r="H27" s="14"/>
    </row>
    <row r="28" spans="2:8" s="5" customFormat="1" ht="18" customHeight="1" x14ac:dyDescent="0.2">
      <c r="B28" s="23" t="s">
        <v>51</v>
      </c>
      <c r="C28" s="14"/>
      <c r="D28" s="15"/>
      <c r="E28" s="13"/>
      <c r="F28" s="13"/>
      <c r="G28" s="21"/>
      <c r="H28" s="14"/>
    </row>
    <row r="29" spans="2:8" s="5" customFormat="1" ht="18" customHeight="1" x14ac:dyDescent="0.2">
      <c r="B29" s="24" t="s">
        <v>52</v>
      </c>
      <c r="C29" s="19"/>
      <c r="D29" s="19"/>
      <c r="E29" s="19"/>
      <c r="F29" s="19"/>
      <c r="G29" s="20"/>
      <c r="H29" s="19"/>
    </row>
    <row r="30" spans="2:8" s="5" customFormat="1" ht="6" customHeight="1" x14ac:dyDescent="0.2">
      <c r="B30" s="24"/>
      <c r="C30" s="19"/>
      <c r="D30" s="19"/>
      <c r="E30" s="19"/>
      <c r="F30" s="19"/>
      <c r="G30" s="20"/>
      <c r="H30" s="19"/>
    </row>
    <row r="31" spans="2:8" ht="126" customHeight="1" x14ac:dyDescent="0.2">
      <c r="B31" s="67"/>
      <c r="C31" s="67"/>
      <c r="D31" s="67"/>
      <c r="E31" s="67"/>
      <c r="F31" s="67"/>
      <c r="G31" s="67"/>
    </row>
  </sheetData>
  <sheetProtection password="8E37" sheet="1" insertRows="0" deleteRows="0"/>
  <dataConsolidate/>
  <mergeCells count="11">
    <mergeCell ref="B31:G31"/>
    <mergeCell ref="B24:F24"/>
    <mergeCell ref="C4:E4"/>
    <mergeCell ref="G23:G24"/>
    <mergeCell ref="B18:F18"/>
    <mergeCell ref="B19:F19"/>
    <mergeCell ref="B21:F21"/>
    <mergeCell ref="B22:F22"/>
    <mergeCell ref="B20:F20"/>
    <mergeCell ref="B23:F23"/>
    <mergeCell ref="B25:G25"/>
  </mergeCells>
  <phoneticPr fontId="2"/>
  <dataValidations count="2">
    <dataValidation type="list" allowBlank="1" showInputMessage="1" showErrorMessage="1" sqref="G18:G24">
      <formula1>$J$4:$J$5</formula1>
    </dataValidation>
    <dataValidation type="list" allowBlank="1" showInputMessage="1" showErrorMessage="1" sqref="E3">
      <formula1>種別</formula1>
    </dataValidation>
  </dataValidations>
  <pageMargins left="0.59055118110236227" right="0.31496062992125984" top="0.74803149606299213" bottom="0.74803149606299213" header="0.31496062992125984" footer="0.31496062992125984"/>
  <pageSetup paperSize="9" scale="92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31"/>
  <sheetViews>
    <sheetView zoomScaleNormal="100" zoomScaleSheetLayoutView="100" workbookViewId="0"/>
  </sheetViews>
  <sheetFormatPr defaultColWidth="19.36328125" defaultRowHeight="15.75" customHeight="1" x14ac:dyDescent="0.2"/>
  <cols>
    <col min="1" max="1" width="3.7265625" style="3" customWidth="1"/>
    <col min="2" max="2" width="18.36328125" style="3" customWidth="1"/>
    <col min="3" max="3" width="13.453125" style="3" customWidth="1"/>
    <col min="4" max="4" width="9.6328125" style="3" customWidth="1"/>
    <col min="5" max="5" width="14.26953125" style="3" customWidth="1"/>
    <col min="6" max="6" width="20.6328125" style="3" customWidth="1"/>
    <col min="7" max="7" width="8.453125" style="4" customWidth="1"/>
    <col min="8" max="8" width="12.36328125" style="3" customWidth="1"/>
    <col min="9" max="9" width="10.26953125" style="3" customWidth="1"/>
    <col min="10" max="10" width="15.90625" style="3" hidden="1" customWidth="1"/>
    <col min="11" max="16384" width="19.36328125" style="3"/>
  </cols>
  <sheetData>
    <row r="1" spans="1:10" ht="15.75" customHeight="1" x14ac:dyDescent="0.2">
      <c r="A1" s="6"/>
      <c r="B1" s="1" t="s">
        <v>267</v>
      </c>
      <c r="C1" s="6"/>
      <c r="D1" s="6"/>
      <c r="E1" s="6"/>
      <c r="F1" s="6"/>
      <c r="G1" s="7"/>
      <c r="H1" s="6"/>
    </row>
    <row r="2" spans="1:10" ht="11.25" customHeight="1" thickBot="1" x14ac:dyDescent="0.25">
      <c r="A2" s="6"/>
      <c r="B2" s="1"/>
      <c r="C2" s="6"/>
      <c r="D2" s="6"/>
      <c r="E2" s="6"/>
      <c r="F2" s="6"/>
      <c r="G2" s="7"/>
      <c r="H2" s="6"/>
    </row>
    <row r="3" spans="1:10" ht="18" customHeight="1" thickBot="1" x14ac:dyDescent="0.25">
      <c r="A3" s="6"/>
      <c r="B3" s="47" t="s">
        <v>72</v>
      </c>
      <c r="C3" s="27">
        <v>2470100100</v>
      </c>
      <c r="D3" s="47" t="s">
        <v>73</v>
      </c>
      <c r="E3" s="30" t="s">
        <v>74</v>
      </c>
      <c r="F3" s="6"/>
      <c r="G3" s="6"/>
    </row>
    <row r="4" spans="1:10" ht="18" customHeight="1" thickBot="1" x14ac:dyDescent="0.25">
      <c r="A4" s="6"/>
      <c r="B4" s="12" t="s">
        <v>32</v>
      </c>
      <c r="C4" s="71" t="s">
        <v>83</v>
      </c>
      <c r="D4" s="72"/>
      <c r="E4" s="73"/>
      <c r="F4" s="6"/>
      <c r="G4" s="7"/>
      <c r="H4" s="6"/>
      <c r="J4" s="3" t="s">
        <v>43</v>
      </c>
    </row>
    <row r="5" spans="1:10" s="5" customFormat="1" ht="18" customHeight="1" x14ac:dyDescent="0.2">
      <c r="A5" s="31"/>
      <c r="B5" s="32"/>
      <c r="C5" s="32"/>
      <c r="D5" s="32"/>
      <c r="E5" s="32"/>
      <c r="F5" s="32"/>
      <c r="G5" s="6"/>
    </row>
    <row r="6" spans="1:10" s="5" customFormat="1" ht="18" customHeight="1" x14ac:dyDescent="0.2">
      <c r="A6" s="31"/>
      <c r="B6" s="33" t="s">
        <v>35</v>
      </c>
      <c r="C6" s="32"/>
      <c r="D6" s="32"/>
      <c r="E6" s="32"/>
      <c r="F6" s="32"/>
      <c r="G6" s="6"/>
    </row>
    <row r="7" spans="1:10" s="5" customFormat="1" ht="21.75" customHeight="1" thickBot="1" x14ac:dyDescent="0.25">
      <c r="A7" s="31"/>
      <c r="B7" s="33" t="s">
        <v>266</v>
      </c>
      <c r="C7" s="32"/>
      <c r="D7" s="32"/>
      <c r="E7" s="32"/>
      <c r="F7" s="32"/>
      <c r="G7" s="6"/>
    </row>
    <row r="8" spans="1:10" s="5" customFormat="1" ht="24.75" customHeight="1" thickBot="1" x14ac:dyDescent="0.25">
      <c r="A8" s="31"/>
      <c r="B8" s="12" t="s">
        <v>44</v>
      </c>
      <c r="C8" s="11">
        <v>55</v>
      </c>
      <c r="D8" s="11" t="s">
        <v>33</v>
      </c>
      <c r="E8" s="29">
        <v>60</v>
      </c>
      <c r="F8" s="18" t="str">
        <f>IF(E8="","",IF(E8-C8=0,"","→設問２へ"))</f>
        <v>→設問２へ</v>
      </c>
      <c r="G8" s="6"/>
    </row>
    <row r="9" spans="1:10" s="10" customFormat="1" ht="18" customHeight="1" x14ac:dyDescent="0.2">
      <c r="A9" s="34"/>
      <c r="B9" s="33" t="s">
        <v>36</v>
      </c>
      <c r="C9" s="33"/>
      <c r="D9" s="33"/>
      <c r="E9" s="33"/>
      <c r="F9" s="33"/>
      <c r="G9" s="35"/>
    </row>
    <row r="10" spans="1:10" s="10" customFormat="1" ht="18" customHeight="1" x14ac:dyDescent="0.2">
      <c r="A10" s="34"/>
      <c r="B10" s="33" t="s">
        <v>50</v>
      </c>
      <c r="C10" s="33"/>
      <c r="D10" s="33"/>
      <c r="E10" s="33"/>
      <c r="F10" s="33"/>
      <c r="G10" s="35"/>
    </row>
    <row r="11" spans="1:10" s="10" customFormat="1" ht="5.15" customHeight="1" x14ac:dyDescent="0.2">
      <c r="A11" s="34"/>
      <c r="B11" s="33"/>
      <c r="C11" s="33"/>
      <c r="D11" s="33"/>
      <c r="E11" s="33"/>
      <c r="F11" s="33"/>
      <c r="G11" s="35"/>
    </row>
    <row r="12" spans="1:10" s="10" customFormat="1" ht="18" customHeight="1" x14ac:dyDescent="0.2">
      <c r="A12" s="34"/>
      <c r="B12" s="36" t="s">
        <v>38</v>
      </c>
      <c r="C12" s="33"/>
      <c r="D12" s="33"/>
      <c r="E12" s="33"/>
      <c r="F12" s="33"/>
      <c r="G12" s="35"/>
    </row>
    <row r="13" spans="1:10" s="5" customFormat="1" ht="18" customHeight="1" x14ac:dyDescent="0.2">
      <c r="A13" s="31"/>
      <c r="B13" s="37"/>
      <c r="C13" s="38"/>
      <c r="D13" s="39"/>
      <c r="E13" s="40"/>
      <c r="F13" s="40"/>
      <c r="G13" s="41"/>
      <c r="H13" s="14"/>
    </row>
    <row r="14" spans="1:10" s="5" customFormat="1" ht="18" customHeight="1" x14ac:dyDescent="0.2">
      <c r="A14" s="31"/>
      <c r="B14" s="37" t="s">
        <v>37</v>
      </c>
      <c r="C14" s="38"/>
      <c r="D14" s="39"/>
      <c r="E14" s="40"/>
      <c r="F14" s="40"/>
      <c r="G14" s="41"/>
      <c r="H14" s="14"/>
    </row>
    <row r="15" spans="1:10" s="5" customFormat="1" ht="18" customHeight="1" x14ac:dyDescent="0.2">
      <c r="A15" s="31"/>
      <c r="B15" s="42" t="s">
        <v>39</v>
      </c>
      <c r="C15" s="38"/>
      <c r="D15" s="39"/>
      <c r="E15" s="40"/>
      <c r="F15" s="40"/>
      <c r="G15" s="41"/>
      <c r="H15" s="14"/>
    </row>
    <row r="16" spans="1:10" s="5" customFormat="1" ht="18" customHeight="1" x14ac:dyDescent="0.2">
      <c r="A16" s="31"/>
      <c r="B16" s="43" t="s">
        <v>40</v>
      </c>
      <c r="C16" s="44"/>
      <c r="D16" s="44"/>
      <c r="E16" s="44"/>
      <c r="F16" s="44"/>
      <c r="G16" s="45"/>
      <c r="H16" s="19"/>
    </row>
    <row r="17" spans="1:8" s="5" customFormat="1" ht="6" customHeight="1" x14ac:dyDescent="0.2">
      <c r="A17" s="31"/>
      <c r="B17" s="43"/>
      <c r="C17" s="44"/>
      <c r="D17" s="44"/>
      <c r="E17" s="44"/>
      <c r="F17" s="44"/>
      <c r="G17" s="45"/>
      <c r="H17" s="19"/>
    </row>
    <row r="18" spans="1:8" s="5" customFormat="1" ht="21.75" customHeight="1" x14ac:dyDescent="0.2">
      <c r="A18" s="31"/>
      <c r="B18" s="80" t="s">
        <v>41</v>
      </c>
      <c r="C18" s="80"/>
      <c r="D18" s="80"/>
      <c r="E18" s="80"/>
      <c r="F18" s="80"/>
      <c r="G18" s="46"/>
      <c r="H18" s="18" t="str">
        <f>IF(G18="","","→設問３へ")</f>
        <v/>
      </c>
    </row>
    <row r="19" spans="1:8" s="5" customFormat="1" ht="36" customHeight="1" x14ac:dyDescent="0.2">
      <c r="A19" s="31"/>
      <c r="B19" s="80" t="s">
        <v>54</v>
      </c>
      <c r="C19" s="80"/>
      <c r="D19" s="80"/>
      <c r="E19" s="80"/>
      <c r="F19" s="80"/>
      <c r="G19" s="46" t="s">
        <v>53</v>
      </c>
      <c r="H19" s="22"/>
    </row>
    <row r="20" spans="1:8" s="5" customFormat="1" ht="36" customHeight="1" x14ac:dyDescent="0.2">
      <c r="A20" s="31"/>
      <c r="B20" s="80" t="s">
        <v>46</v>
      </c>
      <c r="C20" s="80"/>
      <c r="D20" s="80"/>
      <c r="E20" s="80"/>
      <c r="F20" s="80"/>
      <c r="G20" s="46"/>
      <c r="H20" s="22"/>
    </row>
    <row r="21" spans="1:8" s="5" customFormat="1" ht="21.75" customHeight="1" x14ac:dyDescent="0.2">
      <c r="A21" s="31"/>
      <c r="B21" s="80" t="s">
        <v>47</v>
      </c>
      <c r="C21" s="80"/>
      <c r="D21" s="80"/>
      <c r="E21" s="80"/>
      <c r="F21" s="80"/>
      <c r="G21" s="46"/>
      <c r="H21" s="22"/>
    </row>
    <row r="22" spans="1:8" s="5" customFormat="1" ht="36" customHeight="1" x14ac:dyDescent="0.2">
      <c r="A22" s="31"/>
      <c r="B22" s="80" t="s">
        <v>48</v>
      </c>
      <c r="C22" s="80"/>
      <c r="D22" s="80"/>
      <c r="E22" s="80"/>
      <c r="F22" s="80"/>
      <c r="G22" s="46" t="s">
        <v>53</v>
      </c>
      <c r="H22" s="22" t="s">
        <v>49</v>
      </c>
    </row>
    <row r="23" spans="1:8" s="5" customFormat="1" ht="18" customHeight="1" x14ac:dyDescent="0.2">
      <c r="A23" s="31"/>
      <c r="B23" s="81" t="s">
        <v>42</v>
      </c>
      <c r="C23" s="81"/>
      <c r="D23" s="81"/>
      <c r="E23" s="81"/>
      <c r="F23" s="82"/>
      <c r="G23" s="83"/>
      <c r="H23" s="22"/>
    </row>
    <row r="24" spans="1:8" s="5" customFormat="1" ht="74.25" customHeight="1" x14ac:dyDescent="0.2">
      <c r="A24" s="31"/>
      <c r="B24" s="84"/>
      <c r="C24" s="85"/>
      <c r="D24" s="85"/>
      <c r="E24" s="85"/>
      <c r="F24" s="86"/>
      <c r="G24" s="83"/>
      <c r="H24" s="22"/>
    </row>
    <row r="25" spans="1:8" ht="85" customHeight="1" x14ac:dyDescent="0.2">
      <c r="A25" s="6"/>
      <c r="B25" s="78" t="s">
        <v>286</v>
      </c>
      <c r="C25" s="79"/>
      <c r="D25" s="79"/>
      <c r="E25" s="79"/>
      <c r="F25" s="79"/>
      <c r="G25" s="79"/>
    </row>
    <row r="26" spans="1:8" ht="15.75" customHeight="1" x14ac:dyDescent="0.2">
      <c r="A26" s="6"/>
      <c r="B26" s="6"/>
      <c r="C26" s="6"/>
      <c r="D26" s="6"/>
      <c r="E26" s="6"/>
      <c r="F26" s="6"/>
      <c r="G26" s="7"/>
    </row>
    <row r="27" spans="1:8" s="5" customFormat="1" ht="18" customHeight="1" x14ac:dyDescent="0.2">
      <c r="A27" s="31"/>
      <c r="B27" s="37" t="s">
        <v>45</v>
      </c>
      <c r="C27" s="38"/>
      <c r="D27" s="39"/>
      <c r="E27" s="40"/>
      <c r="F27" s="40"/>
      <c r="G27" s="41"/>
      <c r="H27" s="14"/>
    </row>
    <row r="28" spans="1:8" s="5" customFormat="1" ht="18" customHeight="1" x14ac:dyDescent="0.2">
      <c r="A28" s="31"/>
      <c r="B28" s="42" t="s">
        <v>51</v>
      </c>
      <c r="C28" s="38"/>
      <c r="D28" s="39"/>
      <c r="E28" s="40"/>
      <c r="F28" s="40"/>
      <c r="G28" s="41"/>
      <c r="H28" s="14"/>
    </row>
    <row r="29" spans="1:8" s="5" customFormat="1" ht="18" customHeight="1" x14ac:dyDescent="0.2">
      <c r="A29" s="31"/>
      <c r="B29" s="43" t="s">
        <v>52</v>
      </c>
      <c r="C29" s="44"/>
      <c r="D29" s="44"/>
      <c r="E29" s="44"/>
      <c r="F29" s="44"/>
      <c r="G29" s="45"/>
      <c r="H29" s="19"/>
    </row>
    <row r="30" spans="1:8" s="5" customFormat="1" ht="6" customHeight="1" x14ac:dyDescent="0.2">
      <c r="A30" s="31"/>
      <c r="B30" s="43"/>
      <c r="C30" s="44"/>
      <c r="D30" s="44"/>
      <c r="E30" s="44"/>
      <c r="F30" s="44"/>
      <c r="G30" s="45"/>
      <c r="H30" s="19"/>
    </row>
    <row r="31" spans="1:8" ht="126" customHeight="1" x14ac:dyDescent="0.2">
      <c r="A31" s="6"/>
      <c r="B31" s="87" t="s">
        <v>268</v>
      </c>
      <c r="C31" s="88"/>
      <c r="D31" s="88"/>
      <c r="E31" s="88"/>
      <c r="F31" s="88"/>
      <c r="G31" s="88"/>
    </row>
  </sheetData>
  <sheetProtection password="8E37" sheet="1" insertRows="0" deleteRows="0"/>
  <dataConsolidate/>
  <mergeCells count="11">
    <mergeCell ref="B23:F23"/>
    <mergeCell ref="G23:G24"/>
    <mergeCell ref="B24:F24"/>
    <mergeCell ref="B25:G25"/>
    <mergeCell ref="B31:G31"/>
    <mergeCell ref="B22:F22"/>
    <mergeCell ref="C4:E4"/>
    <mergeCell ref="B18:F18"/>
    <mergeCell ref="B19:F19"/>
    <mergeCell ref="B20:F20"/>
    <mergeCell ref="B21:F21"/>
  </mergeCells>
  <phoneticPr fontId="25"/>
  <dataValidations count="2">
    <dataValidation type="list" allowBlank="1" showInputMessage="1" showErrorMessage="1" sqref="G18 G23:G24">
      <formula1>$J$4:$J$5</formula1>
    </dataValidation>
    <dataValidation type="list" allowBlank="1" showInputMessage="1" showErrorMessage="1" sqref="G19:G22">
      <formula1>$J$3:$J$4</formula1>
    </dataValidation>
  </dataValidations>
  <pageMargins left="0.59055118110236227" right="0.31496062992125984" top="0.74803149606299213" bottom="0.74803149606299213" header="0.31496062992125984" footer="0.31496062992125984"/>
  <pageSetup paperSize="9" scale="85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11"/>
  <sheetViews>
    <sheetView workbookViewId="0">
      <selection activeCell="D2" sqref="D2"/>
    </sheetView>
  </sheetViews>
  <sheetFormatPr defaultColWidth="9" defaultRowHeight="13" x14ac:dyDescent="0.2"/>
  <cols>
    <col min="1" max="1" width="10.90625" style="2" customWidth="1"/>
    <col min="2" max="3" width="9" style="2"/>
    <col min="4" max="4" width="3.08984375" style="2" customWidth="1"/>
    <col min="5" max="5" width="11.6328125" style="60" bestFit="1" customWidth="1"/>
    <col min="6" max="6" width="11.6328125" customWidth="1"/>
    <col min="7" max="7" width="20.36328125" bestFit="1" customWidth="1"/>
    <col min="8" max="8" width="44.90625" customWidth="1"/>
    <col min="9" max="9" width="8.7265625"/>
    <col min="10" max="10" width="2" customWidth="1"/>
    <col min="11" max="11" width="19.26953125" customWidth="1"/>
    <col min="12" max="12" width="19.08984375" customWidth="1"/>
    <col min="13" max="16384" width="9" style="2"/>
  </cols>
  <sheetData>
    <row r="1" spans="1:12" x14ac:dyDescent="0.2">
      <c r="A1" s="2" t="s">
        <v>1</v>
      </c>
      <c r="E1" s="48" t="s">
        <v>76</v>
      </c>
      <c r="F1" s="49" t="s">
        <v>77</v>
      </c>
      <c r="G1" s="50" t="s">
        <v>78</v>
      </c>
      <c r="H1" s="51" t="s">
        <v>55</v>
      </c>
      <c r="I1" s="51" t="s">
        <v>79</v>
      </c>
      <c r="J1" s="28"/>
      <c r="K1" t="s">
        <v>80</v>
      </c>
    </row>
    <row r="2" spans="1:12" x14ac:dyDescent="0.2">
      <c r="A2" s="2" t="s">
        <v>0</v>
      </c>
      <c r="B2" s="2" t="s">
        <v>57</v>
      </c>
      <c r="E2" s="52">
        <v>2470100195</v>
      </c>
      <c r="F2" s="53" t="s">
        <v>81</v>
      </c>
      <c r="G2" s="54" t="str">
        <f>E2&amp;F2</f>
        <v>2470100195従来型</v>
      </c>
      <c r="H2" s="55" t="s">
        <v>60</v>
      </c>
      <c r="I2" s="55">
        <v>60</v>
      </c>
      <c r="K2" s="56" t="s">
        <v>76</v>
      </c>
      <c r="L2" s="57">
        <f>調査票4!C3</f>
        <v>0</v>
      </c>
    </row>
    <row r="3" spans="1:12" x14ac:dyDescent="0.2">
      <c r="A3" s="2" t="s">
        <v>2</v>
      </c>
      <c r="B3" s="2" t="s">
        <v>56</v>
      </c>
      <c r="E3" s="52">
        <v>2490100241</v>
      </c>
      <c r="F3" s="53" t="s">
        <v>82</v>
      </c>
      <c r="G3" s="54" t="str">
        <f t="shared" ref="G3:G65" si="0">E3&amp;F3</f>
        <v>2490100241ユニット型</v>
      </c>
      <c r="H3" s="55" t="s">
        <v>61</v>
      </c>
      <c r="I3" s="55">
        <v>20</v>
      </c>
      <c r="K3" s="57" t="s">
        <v>77</v>
      </c>
      <c r="L3" s="58">
        <f>調査票4!E3</f>
        <v>0</v>
      </c>
    </row>
    <row r="4" spans="1:12" x14ac:dyDescent="0.2">
      <c r="A4" s="2" t="s">
        <v>3</v>
      </c>
      <c r="B4" s="2" t="s">
        <v>58</v>
      </c>
      <c r="C4" s="2" t="s">
        <v>34</v>
      </c>
      <c r="E4" s="52">
        <v>2470100518</v>
      </c>
      <c r="F4" s="53" t="s">
        <v>81</v>
      </c>
      <c r="G4" s="54" t="str">
        <f t="shared" si="0"/>
        <v>2470100518従来型</v>
      </c>
      <c r="H4" s="55" t="s">
        <v>62</v>
      </c>
      <c r="I4" s="55">
        <v>50</v>
      </c>
      <c r="K4" s="59" t="s">
        <v>78</v>
      </c>
      <c r="L4" s="54" t="str">
        <f>L2&amp;L3</f>
        <v>00</v>
      </c>
    </row>
    <row r="5" spans="1:12" x14ac:dyDescent="0.2">
      <c r="A5" s="2" t="s">
        <v>4</v>
      </c>
      <c r="B5" s="2" t="s">
        <v>58</v>
      </c>
      <c r="E5" s="52">
        <v>2490100274</v>
      </c>
      <c r="F5" s="53" t="s">
        <v>82</v>
      </c>
      <c r="G5" s="54" t="str">
        <f t="shared" si="0"/>
        <v>2490100274ユニット型</v>
      </c>
      <c r="H5" s="55" t="s">
        <v>63</v>
      </c>
      <c r="I5" s="55">
        <v>15</v>
      </c>
    </row>
    <row r="6" spans="1:12" x14ac:dyDescent="0.2">
      <c r="A6" s="2" t="s">
        <v>5</v>
      </c>
      <c r="B6" s="2" t="s">
        <v>56</v>
      </c>
      <c r="E6" s="52">
        <v>2490100282</v>
      </c>
      <c r="F6" s="53" t="s">
        <v>82</v>
      </c>
      <c r="G6" s="54" t="str">
        <f t="shared" si="0"/>
        <v>2490100282ユニット型</v>
      </c>
      <c r="H6" s="55" t="s">
        <v>64</v>
      </c>
      <c r="I6" s="55">
        <v>29</v>
      </c>
    </row>
    <row r="7" spans="1:12" x14ac:dyDescent="0.2">
      <c r="A7" s="2" t="s">
        <v>6</v>
      </c>
      <c r="B7" s="2" t="s">
        <v>57</v>
      </c>
      <c r="E7" s="52">
        <v>2470100872</v>
      </c>
      <c r="F7" s="53" t="s">
        <v>81</v>
      </c>
      <c r="G7" s="54" t="str">
        <f t="shared" si="0"/>
        <v>2470100872従来型</v>
      </c>
      <c r="H7" s="55" t="s">
        <v>65</v>
      </c>
      <c r="I7" s="55">
        <v>58</v>
      </c>
    </row>
    <row r="8" spans="1:12" x14ac:dyDescent="0.2">
      <c r="A8" s="2" t="s">
        <v>7</v>
      </c>
      <c r="B8" s="2" t="s">
        <v>58</v>
      </c>
      <c r="E8" s="52">
        <v>2470102142</v>
      </c>
      <c r="F8" s="53" t="s">
        <v>75</v>
      </c>
      <c r="G8" s="54" t="str">
        <f t="shared" si="0"/>
        <v>2470102142ユニット型</v>
      </c>
      <c r="H8" s="55" t="s">
        <v>66</v>
      </c>
      <c r="I8" s="55">
        <v>40</v>
      </c>
    </row>
    <row r="9" spans="1:12" x14ac:dyDescent="0.2">
      <c r="A9" s="2" t="s">
        <v>8</v>
      </c>
      <c r="B9" s="2" t="s">
        <v>56</v>
      </c>
      <c r="E9" s="52">
        <v>2472000161</v>
      </c>
      <c r="F9" s="53" t="s">
        <v>81</v>
      </c>
      <c r="G9" s="54" t="str">
        <f t="shared" si="0"/>
        <v>2472000161従来型</v>
      </c>
      <c r="H9" s="55" t="s">
        <v>67</v>
      </c>
      <c r="I9" s="55">
        <v>50</v>
      </c>
    </row>
    <row r="10" spans="1:12" x14ac:dyDescent="0.2">
      <c r="A10" s="2" t="s">
        <v>9</v>
      </c>
      <c r="B10" s="2" t="s">
        <v>58</v>
      </c>
      <c r="E10" s="52">
        <v>2490100126</v>
      </c>
      <c r="F10" s="53" t="s">
        <v>82</v>
      </c>
      <c r="G10" s="54" t="str">
        <f t="shared" si="0"/>
        <v>2490100126ユニット型</v>
      </c>
      <c r="H10" s="55" t="s">
        <v>68</v>
      </c>
      <c r="I10" s="55">
        <v>29</v>
      </c>
    </row>
    <row r="11" spans="1:12" x14ac:dyDescent="0.2">
      <c r="A11" s="2" t="s">
        <v>10</v>
      </c>
      <c r="B11" s="2" t="s">
        <v>57</v>
      </c>
      <c r="E11" s="52">
        <v>2472100136</v>
      </c>
      <c r="F11" s="53" t="s">
        <v>81</v>
      </c>
      <c r="G11" s="54" t="str">
        <f t="shared" si="0"/>
        <v>2472100136従来型</v>
      </c>
      <c r="H11" s="55" t="s">
        <v>69</v>
      </c>
      <c r="I11" s="55">
        <v>50</v>
      </c>
    </row>
    <row r="12" spans="1:12" x14ac:dyDescent="0.2">
      <c r="A12" s="2" t="s">
        <v>11</v>
      </c>
      <c r="B12" s="2" t="s">
        <v>56</v>
      </c>
      <c r="E12" s="52">
        <v>2472100193</v>
      </c>
      <c r="F12" s="53" t="s">
        <v>81</v>
      </c>
      <c r="G12" s="54" t="str">
        <f t="shared" si="0"/>
        <v>2472100193従来型</v>
      </c>
      <c r="H12" s="55" t="s">
        <v>70</v>
      </c>
      <c r="I12" s="55">
        <v>60</v>
      </c>
    </row>
    <row r="13" spans="1:12" x14ac:dyDescent="0.2">
      <c r="A13" s="2" t="s">
        <v>12</v>
      </c>
      <c r="B13" s="2" t="s">
        <v>56</v>
      </c>
      <c r="E13" s="52">
        <v>2491400079</v>
      </c>
      <c r="F13" s="53" t="s">
        <v>82</v>
      </c>
      <c r="G13" s="54" t="str">
        <f t="shared" si="0"/>
        <v>2491400079ユニット型</v>
      </c>
      <c r="H13" s="55" t="s">
        <v>71</v>
      </c>
      <c r="I13" s="55">
        <v>20</v>
      </c>
    </row>
    <row r="14" spans="1:12" x14ac:dyDescent="0.2">
      <c r="A14" s="2" t="s">
        <v>13</v>
      </c>
      <c r="B14" s="2" t="s">
        <v>56</v>
      </c>
      <c r="E14" s="52">
        <v>2472000203</v>
      </c>
      <c r="F14" s="53" t="s">
        <v>75</v>
      </c>
      <c r="G14" s="54" t="str">
        <f t="shared" si="0"/>
        <v>2472000203ユニット型</v>
      </c>
      <c r="H14" s="55" t="s">
        <v>84</v>
      </c>
      <c r="I14" s="55">
        <v>62</v>
      </c>
    </row>
    <row r="15" spans="1:12" x14ac:dyDescent="0.2">
      <c r="A15" s="2" t="s">
        <v>14</v>
      </c>
      <c r="B15" s="2" t="s">
        <v>56</v>
      </c>
      <c r="E15" s="52">
        <v>2472100250</v>
      </c>
      <c r="F15" s="53" t="s">
        <v>81</v>
      </c>
      <c r="G15" s="54" t="str">
        <f t="shared" si="0"/>
        <v>2472100250従来型</v>
      </c>
      <c r="H15" s="55" t="s">
        <v>85</v>
      </c>
      <c r="I15" s="55">
        <v>90</v>
      </c>
    </row>
    <row r="16" spans="1:12" x14ac:dyDescent="0.2">
      <c r="A16" s="2" t="s">
        <v>15</v>
      </c>
      <c r="B16" s="2" t="s">
        <v>56</v>
      </c>
      <c r="E16" s="52">
        <v>2472100847</v>
      </c>
      <c r="F16" s="53" t="s">
        <v>75</v>
      </c>
      <c r="G16" s="54" t="str">
        <f t="shared" si="0"/>
        <v>2472100847ユニット型</v>
      </c>
      <c r="H16" s="55" t="s">
        <v>86</v>
      </c>
      <c r="I16" s="55">
        <v>40</v>
      </c>
    </row>
    <row r="17" spans="1:9" x14ac:dyDescent="0.2">
      <c r="A17" s="2" t="s">
        <v>16</v>
      </c>
      <c r="B17" s="2" t="s">
        <v>58</v>
      </c>
      <c r="E17" s="52">
        <v>2470200169</v>
      </c>
      <c r="F17" s="53" t="s">
        <v>81</v>
      </c>
      <c r="G17" s="54" t="str">
        <f t="shared" si="0"/>
        <v>2470200169従来型</v>
      </c>
      <c r="H17" s="55" t="s">
        <v>87</v>
      </c>
      <c r="I17" s="55">
        <v>70</v>
      </c>
    </row>
    <row r="18" spans="1:9" x14ac:dyDescent="0.2">
      <c r="A18" s="2" t="s">
        <v>17</v>
      </c>
      <c r="B18" s="2" t="s">
        <v>58</v>
      </c>
      <c r="E18" s="52">
        <v>2470204724</v>
      </c>
      <c r="F18" s="53" t="s">
        <v>75</v>
      </c>
      <c r="G18" s="54" t="str">
        <f t="shared" si="0"/>
        <v>2470204724ユニット型</v>
      </c>
      <c r="H18" s="55" t="s">
        <v>88</v>
      </c>
      <c r="I18" s="63">
        <v>100</v>
      </c>
    </row>
    <row r="19" spans="1:9" x14ac:dyDescent="0.2">
      <c r="A19" s="2" t="s">
        <v>18</v>
      </c>
      <c r="B19" s="2" t="s">
        <v>58</v>
      </c>
      <c r="E19" s="52">
        <v>2470200391</v>
      </c>
      <c r="F19" s="53" t="s">
        <v>81</v>
      </c>
      <c r="G19" s="54" t="str">
        <f t="shared" si="0"/>
        <v>2470200391従来型</v>
      </c>
      <c r="H19" s="55" t="s">
        <v>89</v>
      </c>
      <c r="I19" s="55">
        <v>50</v>
      </c>
    </row>
    <row r="20" spans="1:9" x14ac:dyDescent="0.2">
      <c r="A20" s="2" t="s">
        <v>19</v>
      </c>
      <c r="B20" s="2" t="s">
        <v>58</v>
      </c>
      <c r="E20" s="52">
        <v>2470204567</v>
      </c>
      <c r="F20" s="53" t="s">
        <v>75</v>
      </c>
      <c r="G20" s="54" t="str">
        <f t="shared" si="0"/>
        <v>2470204567ユニット型</v>
      </c>
      <c r="H20" s="55" t="s">
        <v>90</v>
      </c>
      <c r="I20" s="55">
        <v>30</v>
      </c>
    </row>
    <row r="21" spans="1:9" x14ac:dyDescent="0.2">
      <c r="A21" s="2" t="s">
        <v>20</v>
      </c>
      <c r="B21" s="2" t="s">
        <v>58</v>
      </c>
      <c r="E21" s="52">
        <v>2470200409</v>
      </c>
      <c r="F21" s="53" t="s">
        <v>81</v>
      </c>
      <c r="G21" s="54" t="str">
        <f t="shared" si="0"/>
        <v>2470200409従来型</v>
      </c>
      <c r="H21" s="55" t="s">
        <v>91</v>
      </c>
      <c r="I21" s="55">
        <v>50</v>
      </c>
    </row>
    <row r="22" spans="1:9" x14ac:dyDescent="0.2">
      <c r="A22" s="2" t="s">
        <v>21</v>
      </c>
      <c r="B22" s="2" t="s">
        <v>58</v>
      </c>
      <c r="E22" s="52">
        <v>2470200417</v>
      </c>
      <c r="F22" s="53" t="s">
        <v>81</v>
      </c>
      <c r="G22" s="54" t="str">
        <f t="shared" si="0"/>
        <v>2470200417従来型</v>
      </c>
      <c r="H22" s="55" t="s">
        <v>92</v>
      </c>
      <c r="I22" s="55">
        <v>80</v>
      </c>
    </row>
    <row r="23" spans="1:9" x14ac:dyDescent="0.2">
      <c r="A23" s="2" t="s">
        <v>22</v>
      </c>
      <c r="B23" s="2" t="s">
        <v>58</v>
      </c>
      <c r="E23" s="52">
        <v>2470200425</v>
      </c>
      <c r="F23" s="53" t="s">
        <v>81</v>
      </c>
      <c r="G23" s="54" t="str">
        <f t="shared" si="0"/>
        <v>2470200425従来型</v>
      </c>
      <c r="H23" s="55" t="s">
        <v>93</v>
      </c>
      <c r="I23" s="55">
        <v>42</v>
      </c>
    </row>
    <row r="24" spans="1:9" x14ac:dyDescent="0.2">
      <c r="A24" s="2" t="s">
        <v>23</v>
      </c>
      <c r="B24" s="2" t="s">
        <v>59</v>
      </c>
      <c r="E24" s="52">
        <v>2470204559</v>
      </c>
      <c r="F24" s="53" t="s">
        <v>75</v>
      </c>
      <c r="G24" s="54" t="str">
        <f t="shared" si="0"/>
        <v>2470204559ユニット型</v>
      </c>
      <c r="H24" s="55" t="s">
        <v>94</v>
      </c>
      <c r="I24" s="55">
        <v>78</v>
      </c>
    </row>
    <row r="25" spans="1:9" x14ac:dyDescent="0.2">
      <c r="A25" s="2" t="s">
        <v>24</v>
      </c>
      <c r="B25" s="2" t="s">
        <v>59</v>
      </c>
      <c r="E25" s="52">
        <v>2470200433</v>
      </c>
      <c r="F25" s="53" t="s">
        <v>81</v>
      </c>
      <c r="G25" s="54" t="str">
        <f t="shared" si="0"/>
        <v>2470200433従来型</v>
      </c>
      <c r="H25" s="55" t="s">
        <v>95</v>
      </c>
      <c r="I25" s="55">
        <v>70</v>
      </c>
    </row>
    <row r="26" spans="1:9" x14ac:dyDescent="0.2">
      <c r="A26" s="2" t="s">
        <v>25</v>
      </c>
      <c r="B26" s="2" t="s">
        <v>59</v>
      </c>
      <c r="E26" s="52">
        <v>2470204716</v>
      </c>
      <c r="F26" s="53" t="s">
        <v>75</v>
      </c>
      <c r="G26" s="54" t="str">
        <f t="shared" si="0"/>
        <v>2470204716ユニット型</v>
      </c>
      <c r="H26" s="55" t="s">
        <v>96</v>
      </c>
      <c r="I26" s="55">
        <v>60</v>
      </c>
    </row>
    <row r="27" spans="1:9" x14ac:dyDescent="0.2">
      <c r="A27" s="2" t="s">
        <v>26</v>
      </c>
      <c r="B27" s="2" t="s">
        <v>59</v>
      </c>
      <c r="E27" s="52">
        <v>2470200441</v>
      </c>
      <c r="F27" s="53" t="s">
        <v>75</v>
      </c>
      <c r="G27" s="54" t="str">
        <f t="shared" si="0"/>
        <v>2470200441ユニット型</v>
      </c>
      <c r="H27" s="55" t="s">
        <v>97</v>
      </c>
      <c r="I27" s="55">
        <v>100</v>
      </c>
    </row>
    <row r="28" spans="1:9" x14ac:dyDescent="0.2">
      <c r="A28" s="2" t="s">
        <v>27</v>
      </c>
      <c r="B28" s="2" t="s">
        <v>59</v>
      </c>
      <c r="E28" s="52">
        <v>2470202009</v>
      </c>
      <c r="F28" s="53" t="s">
        <v>75</v>
      </c>
      <c r="G28" s="54" t="str">
        <f t="shared" si="0"/>
        <v>2470202009ユニット型</v>
      </c>
      <c r="H28" s="55" t="s">
        <v>98</v>
      </c>
      <c r="I28" s="55">
        <v>50</v>
      </c>
    </row>
    <row r="29" spans="1:9" x14ac:dyDescent="0.2">
      <c r="A29" s="2" t="s">
        <v>28</v>
      </c>
      <c r="B29" s="2" t="s">
        <v>56</v>
      </c>
      <c r="E29" s="52">
        <v>2470202314</v>
      </c>
      <c r="F29" s="53" t="s">
        <v>75</v>
      </c>
      <c r="G29" s="54" t="str">
        <f t="shared" si="0"/>
        <v>2470202314ユニット型</v>
      </c>
      <c r="H29" s="55" t="s">
        <v>99</v>
      </c>
      <c r="I29" s="55">
        <v>48</v>
      </c>
    </row>
    <row r="30" spans="1:9" x14ac:dyDescent="0.2">
      <c r="A30" s="2" t="s">
        <v>29</v>
      </c>
      <c r="B30" s="2" t="s">
        <v>56</v>
      </c>
      <c r="E30" s="52">
        <v>2470205127</v>
      </c>
      <c r="F30" s="53" t="s">
        <v>75</v>
      </c>
      <c r="G30" s="54" t="str">
        <f t="shared" si="0"/>
        <v>2470205127ユニット型</v>
      </c>
      <c r="H30" s="55" t="s">
        <v>100</v>
      </c>
      <c r="I30" s="55">
        <v>50</v>
      </c>
    </row>
    <row r="31" spans="1:9" x14ac:dyDescent="0.2">
      <c r="A31" s="2" t="s">
        <v>30</v>
      </c>
      <c r="E31" s="52">
        <v>2470203791</v>
      </c>
      <c r="F31" s="53" t="s">
        <v>75</v>
      </c>
      <c r="G31" s="54" t="str">
        <f t="shared" si="0"/>
        <v>2470203791ユニット型</v>
      </c>
      <c r="H31" s="55" t="s">
        <v>101</v>
      </c>
      <c r="I31" s="55">
        <v>30</v>
      </c>
    </row>
    <row r="32" spans="1:9" x14ac:dyDescent="0.2">
      <c r="A32" s="2" t="s">
        <v>31</v>
      </c>
      <c r="E32" s="52">
        <v>2470203825</v>
      </c>
      <c r="F32" s="53" t="s">
        <v>75</v>
      </c>
      <c r="G32" s="54" t="str">
        <f t="shared" si="0"/>
        <v>2470203825ユニット型</v>
      </c>
      <c r="H32" s="55" t="s">
        <v>102</v>
      </c>
      <c r="I32" s="55">
        <v>80</v>
      </c>
    </row>
    <row r="33" spans="1:9" x14ac:dyDescent="0.2">
      <c r="E33" s="52">
        <v>2470204328</v>
      </c>
      <c r="F33" s="53" t="s">
        <v>75</v>
      </c>
      <c r="G33" s="54" t="str">
        <f t="shared" si="0"/>
        <v>2470204328ユニット型</v>
      </c>
      <c r="H33" s="55" t="s">
        <v>103</v>
      </c>
      <c r="I33" s="55">
        <v>80</v>
      </c>
    </row>
    <row r="34" spans="1:9" x14ac:dyDescent="0.2">
      <c r="A34" s="2" t="s">
        <v>74</v>
      </c>
      <c r="E34" s="52">
        <v>2470204633</v>
      </c>
      <c r="F34" s="53" t="s">
        <v>81</v>
      </c>
      <c r="G34" s="54" t="str">
        <f t="shared" si="0"/>
        <v>2470204633従来型</v>
      </c>
      <c r="H34" s="55" t="s">
        <v>104</v>
      </c>
      <c r="I34" s="55">
        <v>30</v>
      </c>
    </row>
    <row r="35" spans="1:9" x14ac:dyDescent="0.2">
      <c r="A35" s="2" t="s">
        <v>75</v>
      </c>
      <c r="E35" s="52">
        <v>2470204641</v>
      </c>
      <c r="F35" s="53" t="s">
        <v>75</v>
      </c>
      <c r="G35" s="54" t="str">
        <f t="shared" si="0"/>
        <v>2470204641ユニット型</v>
      </c>
      <c r="H35" s="63" t="s">
        <v>105</v>
      </c>
      <c r="I35" s="55">
        <v>30</v>
      </c>
    </row>
    <row r="36" spans="1:9" x14ac:dyDescent="0.2">
      <c r="E36" s="52">
        <v>2472200175</v>
      </c>
      <c r="F36" s="53" t="s">
        <v>81</v>
      </c>
      <c r="G36" s="54" t="str">
        <f t="shared" si="0"/>
        <v>2472200175従来型</v>
      </c>
      <c r="H36" s="63" t="s">
        <v>106</v>
      </c>
      <c r="I36" s="55">
        <v>50</v>
      </c>
    </row>
    <row r="37" spans="1:9" x14ac:dyDescent="0.2">
      <c r="E37" s="52">
        <v>2490200058</v>
      </c>
      <c r="F37" s="53" t="s">
        <v>82</v>
      </c>
      <c r="G37" s="54" t="str">
        <f t="shared" si="0"/>
        <v>2490200058ユニット型</v>
      </c>
      <c r="H37" s="63" t="s">
        <v>107</v>
      </c>
      <c r="I37" s="55">
        <v>20</v>
      </c>
    </row>
    <row r="38" spans="1:9" x14ac:dyDescent="0.2">
      <c r="E38" s="52">
        <v>2490200074</v>
      </c>
      <c r="F38" s="53" t="s">
        <v>82</v>
      </c>
      <c r="G38" s="54" t="str">
        <f t="shared" si="0"/>
        <v>2490200074ユニット型</v>
      </c>
      <c r="H38" s="63" t="s">
        <v>108</v>
      </c>
      <c r="I38" s="55">
        <v>20</v>
      </c>
    </row>
    <row r="39" spans="1:9" x14ac:dyDescent="0.2">
      <c r="E39" s="52">
        <v>2490200082</v>
      </c>
      <c r="F39" s="53" t="s">
        <v>82</v>
      </c>
      <c r="G39" s="54" t="str">
        <f t="shared" si="0"/>
        <v>2490200082ユニット型</v>
      </c>
      <c r="H39" s="63" t="s">
        <v>109</v>
      </c>
      <c r="I39" s="55">
        <v>20</v>
      </c>
    </row>
    <row r="40" spans="1:9" x14ac:dyDescent="0.2">
      <c r="E40" s="52">
        <v>2490200116</v>
      </c>
      <c r="F40" s="53" t="s">
        <v>82</v>
      </c>
      <c r="G40" s="54" t="str">
        <f t="shared" si="0"/>
        <v>2490200116ユニット型</v>
      </c>
      <c r="H40" s="63" t="s">
        <v>110</v>
      </c>
      <c r="I40" s="55">
        <v>29</v>
      </c>
    </row>
    <row r="41" spans="1:9" x14ac:dyDescent="0.2">
      <c r="E41" s="52">
        <v>2490200132</v>
      </c>
      <c r="F41" s="53" t="s">
        <v>82</v>
      </c>
      <c r="G41" s="54" t="str">
        <f t="shared" si="0"/>
        <v>2490200132ユニット型</v>
      </c>
      <c r="H41" s="55" t="s">
        <v>111</v>
      </c>
      <c r="I41" s="55">
        <v>29</v>
      </c>
    </row>
    <row r="42" spans="1:9" x14ac:dyDescent="0.2">
      <c r="E42" s="52">
        <v>2490200199</v>
      </c>
      <c r="F42" s="53" t="s">
        <v>82</v>
      </c>
      <c r="G42" s="54" t="str">
        <f t="shared" si="0"/>
        <v>2490200199ユニット型</v>
      </c>
      <c r="H42" s="55" t="s">
        <v>112</v>
      </c>
      <c r="I42" s="55">
        <v>29</v>
      </c>
    </row>
    <row r="43" spans="1:9" x14ac:dyDescent="0.2">
      <c r="E43" s="52">
        <v>2490200280</v>
      </c>
      <c r="F43" s="53" t="s">
        <v>82</v>
      </c>
      <c r="G43" s="54" t="str">
        <f t="shared" si="0"/>
        <v>2490200280ユニット型</v>
      </c>
      <c r="H43" s="55" t="s">
        <v>113</v>
      </c>
      <c r="I43" s="55">
        <v>29</v>
      </c>
    </row>
    <row r="44" spans="1:9" x14ac:dyDescent="0.2">
      <c r="E44" s="52">
        <v>2470205556</v>
      </c>
      <c r="F44" s="53" t="s">
        <v>75</v>
      </c>
      <c r="G44" s="54" t="str">
        <f t="shared" si="0"/>
        <v>2470205556ユニット型</v>
      </c>
      <c r="H44" s="55" t="s">
        <v>114</v>
      </c>
      <c r="I44" s="55">
        <v>60</v>
      </c>
    </row>
    <row r="45" spans="1:9" x14ac:dyDescent="0.2">
      <c r="E45" s="52">
        <v>2470205549</v>
      </c>
      <c r="F45" s="53" t="s">
        <v>75</v>
      </c>
      <c r="G45" s="54" t="str">
        <f t="shared" si="0"/>
        <v>2470205549ユニット型</v>
      </c>
      <c r="H45" s="55" t="s">
        <v>115</v>
      </c>
      <c r="I45" s="55">
        <v>60</v>
      </c>
    </row>
    <row r="46" spans="1:9" x14ac:dyDescent="0.2">
      <c r="E46" s="52">
        <v>2490200520</v>
      </c>
      <c r="F46" s="53" t="s">
        <v>82</v>
      </c>
      <c r="G46" s="54" t="str">
        <f t="shared" si="0"/>
        <v>2490200520ユニット型</v>
      </c>
      <c r="H46" s="55" t="s">
        <v>116</v>
      </c>
      <c r="I46" s="55">
        <v>29</v>
      </c>
    </row>
    <row r="47" spans="1:9" x14ac:dyDescent="0.2">
      <c r="E47" s="62">
        <v>2490200587</v>
      </c>
      <c r="F47" s="66" t="s">
        <v>82</v>
      </c>
      <c r="G47" s="66" t="str">
        <f t="shared" si="0"/>
        <v>2490200587ユニット型</v>
      </c>
      <c r="H47" s="61" t="s">
        <v>269</v>
      </c>
      <c r="I47" s="61">
        <v>29</v>
      </c>
    </row>
    <row r="48" spans="1:9" x14ac:dyDescent="0.2">
      <c r="E48" s="52">
        <v>2472200027</v>
      </c>
      <c r="F48" s="53" t="s">
        <v>81</v>
      </c>
      <c r="G48" s="54" t="str">
        <f t="shared" si="0"/>
        <v>2472200027従来型</v>
      </c>
      <c r="H48" s="55" t="s">
        <v>270</v>
      </c>
      <c r="I48" s="55">
        <v>50</v>
      </c>
    </row>
    <row r="49" spans="5:9" x14ac:dyDescent="0.2">
      <c r="E49" s="52">
        <v>2472200076</v>
      </c>
      <c r="F49" s="53" t="s">
        <v>81</v>
      </c>
      <c r="G49" s="54" t="str">
        <f t="shared" si="0"/>
        <v>2472200076従来型</v>
      </c>
      <c r="H49" s="55" t="s">
        <v>271</v>
      </c>
      <c r="I49" s="55">
        <v>30</v>
      </c>
    </row>
    <row r="50" spans="5:9" x14ac:dyDescent="0.2">
      <c r="E50" s="52">
        <v>2472200761</v>
      </c>
      <c r="F50" s="53" t="s">
        <v>75</v>
      </c>
      <c r="G50" s="54" t="str">
        <f t="shared" si="0"/>
        <v>2472200761ユニット型</v>
      </c>
      <c r="H50" s="55" t="s">
        <v>272</v>
      </c>
      <c r="I50" s="55">
        <v>60</v>
      </c>
    </row>
    <row r="51" spans="5:9" x14ac:dyDescent="0.2">
      <c r="E51" s="52">
        <v>2492200049</v>
      </c>
      <c r="F51" s="53" t="s">
        <v>82</v>
      </c>
      <c r="G51" s="54" t="str">
        <f t="shared" si="0"/>
        <v>2492200049ユニット型</v>
      </c>
      <c r="H51" s="55" t="s">
        <v>273</v>
      </c>
      <c r="I51" s="55">
        <v>29</v>
      </c>
    </row>
    <row r="52" spans="5:9" x14ac:dyDescent="0.2">
      <c r="E52" s="52">
        <v>2472200365</v>
      </c>
      <c r="F52" s="53" t="s">
        <v>75</v>
      </c>
      <c r="G52" s="54" t="str">
        <f t="shared" si="0"/>
        <v>2472200365ユニット型</v>
      </c>
      <c r="H52" s="55" t="s">
        <v>274</v>
      </c>
      <c r="I52" s="55">
        <v>100</v>
      </c>
    </row>
    <row r="53" spans="5:9" x14ac:dyDescent="0.2">
      <c r="E53" s="52">
        <v>2492200023</v>
      </c>
      <c r="F53" s="53" t="s">
        <v>82</v>
      </c>
      <c r="G53" s="54" t="str">
        <f t="shared" si="0"/>
        <v>2492200023ユニット型</v>
      </c>
      <c r="H53" s="55" t="s">
        <v>275</v>
      </c>
      <c r="I53" s="55">
        <v>29</v>
      </c>
    </row>
    <row r="54" spans="5:9" x14ac:dyDescent="0.2">
      <c r="E54" s="52">
        <v>2470300035</v>
      </c>
      <c r="F54" s="53" t="s">
        <v>75</v>
      </c>
      <c r="G54" s="54" t="str">
        <f t="shared" si="0"/>
        <v>2470300035ユニット型</v>
      </c>
      <c r="H54" s="55" t="s">
        <v>276</v>
      </c>
      <c r="I54" s="55">
        <v>60</v>
      </c>
    </row>
    <row r="55" spans="5:9" x14ac:dyDescent="0.2">
      <c r="E55" s="52">
        <v>2470300167</v>
      </c>
      <c r="F55" s="53" t="s">
        <v>81</v>
      </c>
      <c r="G55" s="54" t="str">
        <f t="shared" si="0"/>
        <v>2470300167従来型</v>
      </c>
      <c r="H55" s="55" t="s">
        <v>277</v>
      </c>
      <c r="I55" s="55">
        <v>50</v>
      </c>
    </row>
    <row r="56" spans="5:9" x14ac:dyDescent="0.2">
      <c r="E56" s="52">
        <v>2470302833</v>
      </c>
      <c r="F56" s="53" t="s">
        <v>75</v>
      </c>
      <c r="G56" s="54" t="str">
        <f t="shared" si="0"/>
        <v>2470302833ユニット型</v>
      </c>
      <c r="H56" s="55" t="s">
        <v>278</v>
      </c>
      <c r="I56" s="55">
        <v>40</v>
      </c>
    </row>
    <row r="57" spans="5:9" x14ac:dyDescent="0.2">
      <c r="E57" s="52">
        <v>2470300274</v>
      </c>
      <c r="F57" s="53" t="s">
        <v>75</v>
      </c>
      <c r="G57" s="54" t="str">
        <f t="shared" si="0"/>
        <v>2470300274ユニット型</v>
      </c>
      <c r="H57" s="55" t="s">
        <v>279</v>
      </c>
      <c r="I57" s="55">
        <v>80</v>
      </c>
    </row>
    <row r="58" spans="5:9" x14ac:dyDescent="0.2">
      <c r="E58" s="52">
        <v>2470300282</v>
      </c>
      <c r="F58" s="53" t="s">
        <v>81</v>
      </c>
      <c r="G58" s="54" t="str">
        <f t="shared" si="0"/>
        <v>2470300282従来型</v>
      </c>
      <c r="H58" s="55" t="s">
        <v>280</v>
      </c>
      <c r="I58" s="55">
        <v>80</v>
      </c>
    </row>
    <row r="59" spans="5:9" x14ac:dyDescent="0.2">
      <c r="E59" s="52">
        <v>2470300290</v>
      </c>
      <c r="F59" s="53" t="s">
        <v>81</v>
      </c>
      <c r="G59" s="54" t="str">
        <f t="shared" si="0"/>
        <v>2470300290従来型</v>
      </c>
      <c r="H59" s="55" t="s">
        <v>281</v>
      </c>
      <c r="I59" s="55">
        <v>50</v>
      </c>
    </row>
    <row r="60" spans="5:9" x14ac:dyDescent="0.2">
      <c r="E60" s="52">
        <v>2470302817</v>
      </c>
      <c r="F60" s="53" t="s">
        <v>75</v>
      </c>
      <c r="G60" s="54" t="str">
        <f t="shared" si="0"/>
        <v>2470302817ユニット型</v>
      </c>
      <c r="H60" s="55" t="s">
        <v>282</v>
      </c>
      <c r="I60" s="55">
        <v>30</v>
      </c>
    </row>
    <row r="61" spans="5:9" x14ac:dyDescent="0.2">
      <c r="E61" s="52">
        <v>2470300308</v>
      </c>
      <c r="F61" s="53" t="s">
        <v>81</v>
      </c>
      <c r="G61" s="54" t="str">
        <f t="shared" si="0"/>
        <v>2470300308従来型</v>
      </c>
      <c r="H61" s="55" t="s">
        <v>283</v>
      </c>
      <c r="I61" s="55">
        <v>80</v>
      </c>
    </row>
    <row r="62" spans="5:9" x14ac:dyDescent="0.2">
      <c r="E62" s="52">
        <v>2470300902</v>
      </c>
      <c r="F62" s="53" t="s">
        <v>75</v>
      </c>
      <c r="G62" s="54" t="str">
        <f t="shared" si="0"/>
        <v>2470300902ユニット型</v>
      </c>
      <c r="H62" s="55" t="s">
        <v>284</v>
      </c>
      <c r="I62" s="55">
        <v>40</v>
      </c>
    </row>
    <row r="63" spans="5:9" x14ac:dyDescent="0.2">
      <c r="E63" s="52">
        <v>2470302460</v>
      </c>
      <c r="F63" s="53" t="s">
        <v>81</v>
      </c>
      <c r="G63" s="54" t="str">
        <f t="shared" si="0"/>
        <v>2470302460従来型</v>
      </c>
      <c r="H63" s="55" t="s">
        <v>285</v>
      </c>
      <c r="I63" s="55">
        <v>60</v>
      </c>
    </row>
    <row r="64" spans="5:9" x14ac:dyDescent="0.2">
      <c r="E64" s="52">
        <v>2470303013</v>
      </c>
      <c r="F64" s="53" t="s">
        <v>75</v>
      </c>
      <c r="G64" s="54" t="str">
        <f t="shared" si="0"/>
        <v>2470303013ユニット型</v>
      </c>
      <c r="H64" s="55" t="s">
        <v>117</v>
      </c>
      <c r="I64" s="55">
        <v>80</v>
      </c>
    </row>
    <row r="65" spans="5:9" x14ac:dyDescent="0.2">
      <c r="E65" s="52">
        <v>2470303237</v>
      </c>
      <c r="F65" s="53" t="s">
        <v>75</v>
      </c>
      <c r="G65" s="54" t="str">
        <f t="shared" si="0"/>
        <v>2470303237ユニット型</v>
      </c>
      <c r="H65" s="55" t="s">
        <v>118</v>
      </c>
      <c r="I65" s="55">
        <v>80</v>
      </c>
    </row>
    <row r="66" spans="5:9" x14ac:dyDescent="0.2">
      <c r="E66" s="52">
        <v>2470400017</v>
      </c>
      <c r="F66" s="53" t="s">
        <v>81</v>
      </c>
      <c r="G66" s="54" t="str">
        <f t="shared" ref="G66:G129" si="1">E66&amp;F66</f>
        <v>2470400017従来型</v>
      </c>
      <c r="H66" s="55" t="s">
        <v>119</v>
      </c>
      <c r="I66" s="64">
        <v>40</v>
      </c>
    </row>
    <row r="67" spans="5:9" x14ac:dyDescent="0.2">
      <c r="E67" s="52">
        <v>2470400991</v>
      </c>
      <c r="F67" s="53" t="s">
        <v>75</v>
      </c>
      <c r="G67" s="54" t="str">
        <f t="shared" si="1"/>
        <v>2470400991ユニット型</v>
      </c>
      <c r="H67" s="55" t="s">
        <v>120</v>
      </c>
      <c r="I67" s="64">
        <v>40</v>
      </c>
    </row>
    <row r="68" spans="5:9" x14ac:dyDescent="0.2">
      <c r="E68" s="52">
        <v>2470400199</v>
      </c>
      <c r="F68" s="53" t="s">
        <v>75</v>
      </c>
      <c r="G68" s="54" t="str">
        <f t="shared" si="1"/>
        <v>2470400199ユニット型</v>
      </c>
      <c r="H68" s="55" t="s">
        <v>121</v>
      </c>
      <c r="I68" s="55">
        <v>50</v>
      </c>
    </row>
    <row r="69" spans="5:9" x14ac:dyDescent="0.2">
      <c r="E69" s="52">
        <v>2472300041</v>
      </c>
      <c r="F69" s="53" t="s">
        <v>81</v>
      </c>
      <c r="G69" s="54" t="str">
        <f t="shared" si="1"/>
        <v>2472300041従来型</v>
      </c>
      <c r="H69" s="55" t="s">
        <v>122</v>
      </c>
      <c r="I69" s="55">
        <v>50</v>
      </c>
    </row>
    <row r="70" spans="5:9" x14ac:dyDescent="0.2">
      <c r="E70" s="52">
        <v>2470400660</v>
      </c>
      <c r="F70" s="53" t="s">
        <v>75</v>
      </c>
      <c r="G70" s="54" t="str">
        <f t="shared" si="1"/>
        <v>2470400660ユニット型</v>
      </c>
      <c r="H70" s="55" t="s">
        <v>123</v>
      </c>
      <c r="I70" s="55">
        <v>50</v>
      </c>
    </row>
    <row r="71" spans="5:9" x14ac:dyDescent="0.2">
      <c r="E71" s="52">
        <v>2490400070</v>
      </c>
      <c r="F71" s="53" t="s">
        <v>82</v>
      </c>
      <c r="G71" s="54" t="str">
        <f t="shared" si="1"/>
        <v>2490400070ユニット型</v>
      </c>
      <c r="H71" s="55" t="s">
        <v>124</v>
      </c>
      <c r="I71" s="55">
        <v>29</v>
      </c>
    </row>
    <row r="72" spans="5:9" x14ac:dyDescent="0.2">
      <c r="E72" s="52">
        <v>2470500238</v>
      </c>
      <c r="F72" s="53" t="s">
        <v>81</v>
      </c>
      <c r="G72" s="54" t="str">
        <f t="shared" si="1"/>
        <v>2470500238従来型</v>
      </c>
      <c r="H72" s="55" t="s">
        <v>125</v>
      </c>
      <c r="I72" s="55">
        <v>110</v>
      </c>
    </row>
    <row r="73" spans="5:9" x14ac:dyDescent="0.2">
      <c r="E73" s="52">
        <v>2470500451</v>
      </c>
      <c r="F73" s="53" t="s">
        <v>81</v>
      </c>
      <c r="G73" s="54" t="str">
        <f t="shared" si="1"/>
        <v>2470500451従来型</v>
      </c>
      <c r="H73" s="55" t="s">
        <v>126</v>
      </c>
      <c r="I73" s="55">
        <v>50</v>
      </c>
    </row>
    <row r="74" spans="5:9" x14ac:dyDescent="0.2">
      <c r="E74" s="52">
        <v>2470500469</v>
      </c>
      <c r="F74" s="53" t="s">
        <v>81</v>
      </c>
      <c r="G74" s="54" t="str">
        <f t="shared" si="1"/>
        <v>2470500469従来型</v>
      </c>
      <c r="H74" s="55" t="s">
        <v>127</v>
      </c>
      <c r="I74" s="63">
        <v>80</v>
      </c>
    </row>
    <row r="75" spans="5:9" x14ac:dyDescent="0.2">
      <c r="E75" s="52">
        <v>2470500477</v>
      </c>
      <c r="F75" s="53" t="s">
        <v>81</v>
      </c>
      <c r="G75" s="54" t="str">
        <f t="shared" si="1"/>
        <v>2470500477従来型</v>
      </c>
      <c r="H75" s="55" t="s">
        <v>128</v>
      </c>
      <c r="I75" s="63">
        <v>70</v>
      </c>
    </row>
    <row r="76" spans="5:9" x14ac:dyDescent="0.2">
      <c r="E76" s="52">
        <v>2470500485</v>
      </c>
      <c r="F76" s="53" t="s">
        <v>81</v>
      </c>
      <c r="G76" s="54" t="str">
        <f t="shared" si="1"/>
        <v>2470500485従来型</v>
      </c>
      <c r="H76" s="55" t="s">
        <v>129</v>
      </c>
      <c r="I76" s="63">
        <v>110</v>
      </c>
    </row>
    <row r="77" spans="5:9" x14ac:dyDescent="0.2">
      <c r="E77" s="52">
        <v>2470500493</v>
      </c>
      <c r="F77" s="53" t="s">
        <v>81</v>
      </c>
      <c r="G77" s="54" t="str">
        <f t="shared" si="1"/>
        <v>2470500493従来型</v>
      </c>
      <c r="H77" s="55" t="s">
        <v>130</v>
      </c>
      <c r="I77" s="63">
        <v>100</v>
      </c>
    </row>
    <row r="78" spans="5:9" x14ac:dyDescent="0.2">
      <c r="E78" s="52">
        <v>2470502036</v>
      </c>
      <c r="F78" s="53" t="s">
        <v>81</v>
      </c>
      <c r="G78" s="54" t="str">
        <f t="shared" si="1"/>
        <v>2470502036従来型</v>
      </c>
      <c r="H78" s="55" t="s">
        <v>131</v>
      </c>
      <c r="I78" s="63">
        <v>50</v>
      </c>
    </row>
    <row r="79" spans="5:9" x14ac:dyDescent="0.2">
      <c r="E79" s="52">
        <v>2470502044</v>
      </c>
      <c r="F79" s="53" t="s">
        <v>75</v>
      </c>
      <c r="G79" s="54" t="str">
        <f t="shared" si="1"/>
        <v>2470502044ユニット型</v>
      </c>
      <c r="H79" s="55" t="s">
        <v>132</v>
      </c>
      <c r="I79" s="63">
        <v>80</v>
      </c>
    </row>
    <row r="80" spans="5:9" x14ac:dyDescent="0.2">
      <c r="E80" s="52">
        <v>2470504578</v>
      </c>
      <c r="F80" s="53" t="s">
        <v>75</v>
      </c>
      <c r="G80" s="54" t="str">
        <f t="shared" si="1"/>
        <v>2470504578ユニット型</v>
      </c>
      <c r="H80" s="55" t="s">
        <v>133</v>
      </c>
      <c r="I80" s="63">
        <v>60</v>
      </c>
    </row>
    <row r="81" spans="5:9" x14ac:dyDescent="0.2">
      <c r="E81" s="52">
        <v>2470504727</v>
      </c>
      <c r="F81" s="53" t="s">
        <v>75</v>
      </c>
      <c r="G81" s="54" t="str">
        <f t="shared" si="1"/>
        <v>2470504727ユニット型</v>
      </c>
      <c r="H81" s="55" t="s">
        <v>134</v>
      </c>
      <c r="I81" s="55">
        <v>80</v>
      </c>
    </row>
    <row r="82" spans="5:9" x14ac:dyDescent="0.2">
      <c r="E82" s="52">
        <v>2470504958</v>
      </c>
      <c r="F82" s="53" t="s">
        <v>75</v>
      </c>
      <c r="G82" s="54" t="str">
        <f t="shared" si="1"/>
        <v>2470504958ユニット型</v>
      </c>
      <c r="H82" s="55" t="s">
        <v>135</v>
      </c>
      <c r="I82" s="55">
        <v>60</v>
      </c>
    </row>
    <row r="83" spans="5:9" x14ac:dyDescent="0.2">
      <c r="E83" s="52">
        <v>2470502374</v>
      </c>
      <c r="F83" s="53" t="s">
        <v>75</v>
      </c>
      <c r="G83" s="54" t="str">
        <f t="shared" si="1"/>
        <v>2470502374ユニット型</v>
      </c>
      <c r="H83" s="55" t="s">
        <v>136</v>
      </c>
      <c r="I83" s="55">
        <v>60</v>
      </c>
    </row>
    <row r="84" spans="5:9" x14ac:dyDescent="0.2">
      <c r="E84" s="52">
        <v>2470502648</v>
      </c>
      <c r="F84" s="53" t="s">
        <v>75</v>
      </c>
      <c r="G84" s="54" t="str">
        <f t="shared" si="1"/>
        <v>2470502648ユニット型</v>
      </c>
      <c r="H84" s="55" t="s">
        <v>137</v>
      </c>
      <c r="I84" s="55">
        <v>30</v>
      </c>
    </row>
    <row r="85" spans="5:9" x14ac:dyDescent="0.2">
      <c r="E85" s="52">
        <v>2470503596</v>
      </c>
      <c r="F85" s="53" t="s">
        <v>75</v>
      </c>
      <c r="G85" s="54" t="str">
        <f t="shared" si="1"/>
        <v>2470503596ユニット型</v>
      </c>
      <c r="H85" s="55" t="s">
        <v>138</v>
      </c>
      <c r="I85" s="55">
        <v>50</v>
      </c>
    </row>
    <row r="86" spans="5:9" x14ac:dyDescent="0.2">
      <c r="E86" s="52">
        <v>2470503604</v>
      </c>
      <c r="F86" s="53" t="s">
        <v>75</v>
      </c>
      <c r="G86" s="54" t="str">
        <f t="shared" si="1"/>
        <v>2470503604ユニット型</v>
      </c>
      <c r="H86" s="55" t="s">
        <v>139</v>
      </c>
      <c r="I86" s="55">
        <v>50</v>
      </c>
    </row>
    <row r="87" spans="5:9" x14ac:dyDescent="0.2">
      <c r="E87" s="52">
        <v>2470503935</v>
      </c>
      <c r="F87" s="53" t="s">
        <v>75</v>
      </c>
      <c r="G87" s="54" t="str">
        <f t="shared" si="1"/>
        <v>2470503935ユニット型</v>
      </c>
      <c r="H87" s="55" t="s">
        <v>140</v>
      </c>
      <c r="I87" s="55">
        <v>50</v>
      </c>
    </row>
    <row r="88" spans="5:9" x14ac:dyDescent="0.2">
      <c r="E88" s="52">
        <v>2470600160</v>
      </c>
      <c r="F88" s="53" t="s">
        <v>81</v>
      </c>
      <c r="G88" s="54" t="str">
        <f t="shared" si="1"/>
        <v>2470600160従来型</v>
      </c>
      <c r="H88" s="55" t="s">
        <v>141</v>
      </c>
      <c r="I88" s="55">
        <v>50</v>
      </c>
    </row>
    <row r="89" spans="5:9" x14ac:dyDescent="0.2">
      <c r="E89" s="52">
        <v>2470600178</v>
      </c>
      <c r="F89" s="53" t="s">
        <v>81</v>
      </c>
      <c r="G89" s="54" t="str">
        <f t="shared" si="1"/>
        <v>2470600178従来型</v>
      </c>
      <c r="H89" s="55" t="s">
        <v>142</v>
      </c>
      <c r="I89" s="55">
        <v>50</v>
      </c>
    </row>
    <row r="90" spans="5:9" x14ac:dyDescent="0.2">
      <c r="E90" s="52">
        <v>2472400205</v>
      </c>
      <c r="F90" s="53" t="s">
        <v>81</v>
      </c>
      <c r="G90" s="54" t="str">
        <f t="shared" si="1"/>
        <v>2472400205従来型</v>
      </c>
      <c r="H90" s="55" t="s">
        <v>143</v>
      </c>
      <c r="I90" s="55">
        <v>50</v>
      </c>
    </row>
    <row r="91" spans="5:9" x14ac:dyDescent="0.2">
      <c r="E91" s="52">
        <v>2472400213</v>
      </c>
      <c r="F91" s="53" t="s">
        <v>81</v>
      </c>
      <c r="G91" s="54" t="str">
        <f t="shared" si="1"/>
        <v>2472400213従来型</v>
      </c>
      <c r="H91" s="55" t="s">
        <v>144</v>
      </c>
      <c r="I91" s="55">
        <v>50</v>
      </c>
    </row>
    <row r="92" spans="5:9" x14ac:dyDescent="0.2">
      <c r="E92" s="52">
        <v>2472400221</v>
      </c>
      <c r="F92" s="53" t="s">
        <v>81</v>
      </c>
      <c r="G92" s="54" t="str">
        <f t="shared" si="1"/>
        <v>2472400221従来型</v>
      </c>
      <c r="H92" s="55" t="s">
        <v>145</v>
      </c>
      <c r="I92" s="55">
        <v>60</v>
      </c>
    </row>
    <row r="93" spans="5:9" x14ac:dyDescent="0.2">
      <c r="E93" s="52">
        <v>2472400445</v>
      </c>
      <c r="F93" s="53" t="s">
        <v>75</v>
      </c>
      <c r="G93" s="54" t="str">
        <f t="shared" si="1"/>
        <v>2472400445ユニット型</v>
      </c>
      <c r="H93" s="55" t="s">
        <v>146</v>
      </c>
      <c r="I93" s="55">
        <v>60</v>
      </c>
    </row>
    <row r="94" spans="5:9" x14ac:dyDescent="0.2">
      <c r="E94" s="52">
        <v>2472500137</v>
      </c>
      <c r="F94" s="53" t="s">
        <v>81</v>
      </c>
      <c r="G94" s="54" t="str">
        <f t="shared" si="1"/>
        <v>2472500137従来型</v>
      </c>
      <c r="H94" s="55" t="s">
        <v>147</v>
      </c>
      <c r="I94" s="55">
        <v>30</v>
      </c>
    </row>
    <row r="95" spans="5:9" x14ac:dyDescent="0.2">
      <c r="E95" s="52">
        <v>2490500267</v>
      </c>
      <c r="F95" s="53" t="s">
        <v>82</v>
      </c>
      <c r="G95" s="54" t="str">
        <f t="shared" si="1"/>
        <v>2490500267ユニット型</v>
      </c>
      <c r="H95" s="55" t="s">
        <v>148</v>
      </c>
      <c r="I95" s="55">
        <v>10</v>
      </c>
    </row>
    <row r="96" spans="5:9" x14ac:dyDescent="0.2">
      <c r="E96" s="65">
        <v>2470506516</v>
      </c>
      <c r="F96" s="53" t="s">
        <v>81</v>
      </c>
      <c r="G96" s="54" t="str">
        <f t="shared" si="1"/>
        <v>2470506516従来型</v>
      </c>
      <c r="H96" s="63" t="s">
        <v>149</v>
      </c>
      <c r="I96" s="63">
        <v>62</v>
      </c>
    </row>
    <row r="97" spans="5:9" x14ac:dyDescent="0.2">
      <c r="E97" s="52">
        <v>2490500010</v>
      </c>
      <c r="F97" s="53" t="s">
        <v>82</v>
      </c>
      <c r="G97" s="54" t="str">
        <f t="shared" si="1"/>
        <v>2490500010ユニット型</v>
      </c>
      <c r="H97" s="55" t="s">
        <v>150</v>
      </c>
      <c r="I97" s="55">
        <v>20</v>
      </c>
    </row>
    <row r="98" spans="5:9" x14ac:dyDescent="0.2">
      <c r="E98" s="52">
        <v>2490500143</v>
      </c>
      <c r="F98" s="53" t="s">
        <v>82</v>
      </c>
      <c r="G98" s="54" t="str">
        <f t="shared" si="1"/>
        <v>2490500143ユニット型</v>
      </c>
      <c r="H98" s="55" t="s">
        <v>151</v>
      </c>
      <c r="I98" s="55">
        <v>29</v>
      </c>
    </row>
    <row r="99" spans="5:9" x14ac:dyDescent="0.2">
      <c r="E99" s="52">
        <v>2470505211</v>
      </c>
      <c r="F99" s="53" t="s">
        <v>75</v>
      </c>
      <c r="G99" s="54" t="str">
        <f t="shared" si="1"/>
        <v>2470505211ユニット型</v>
      </c>
      <c r="H99" s="55" t="s">
        <v>152</v>
      </c>
      <c r="I99" s="55">
        <v>60</v>
      </c>
    </row>
    <row r="100" spans="5:9" x14ac:dyDescent="0.2">
      <c r="E100" s="52">
        <v>2470505567</v>
      </c>
      <c r="F100" s="53" t="s">
        <v>75</v>
      </c>
      <c r="G100" s="54" t="str">
        <f t="shared" si="1"/>
        <v>2470505567ユニット型</v>
      </c>
      <c r="H100" s="55" t="s">
        <v>153</v>
      </c>
      <c r="I100" s="55">
        <v>60</v>
      </c>
    </row>
    <row r="101" spans="5:9" x14ac:dyDescent="0.2">
      <c r="E101" s="52">
        <v>2470506045</v>
      </c>
      <c r="F101" s="53" t="s">
        <v>75</v>
      </c>
      <c r="G101" s="54" t="str">
        <f t="shared" si="1"/>
        <v>2470506045ユニット型</v>
      </c>
      <c r="H101" s="55" t="s">
        <v>154</v>
      </c>
      <c r="I101" s="55">
        <v>60</v>
      </c>
    </row>
    <row r="102" spans="5:9" x14ac:dyDescent="0.2">
      <c r="E102" s="52">
        <v>2471200085</v>
      </c>
      <c r="F102" s="53" t="s">
        <v>81</v>
      </c>
      <c r="G102" s="54" t="str">
        <f t="shared" si="1"/>
        <v>2471200085従来型</v>
      </c>
      <c r="H102" s="55" t="s">
        <v>155</v>
      </c>
      <c r="I102" s="55">
        <v>50</v>
      </c>
    </row>
    <row r="103" spans="5:9" x14ac:dyDescent="0.2">
      <c r="E103" s="52">
        <v>2491200156</v>
      </c>
      <c r="F103" s="53" t="s">
        <v>82</v>
      </c>
      <c r="G103" s="54" t="str">
        <f t="shared" si="1"/>
        <v>2491200156ユニット型</v>
      </c>
      <c r="H103" s="55" t="s">
        <v>156</v>
      </c>
      <c r="I103" s="55">
        <v>18</v>
      </c>
    </row>
    <row r="104" spans="5:9" x14ac:dyDescent="0.2">
      <c r="E104" s="52">
        <v>2471200093</v>
      </c>
      <c r="F104" s="53" t="s">
        <v>81</v>
      </c>
      <c r="G104" s="54" t="str">
        <f t="shared" si="1"/>
        <v>2471200093従来型</v>
      </c>
      <c r="H104" s="55" t="s">
        <v>157</v>
      </c>
      <c r="I104" s="55">
        <v>80</v>
      </c>
    </row>
    <row r="105" spans="5:9" x14ac:dyDescent="0.2">
      <c r="E105" s="52">
        <v>2471200101</v>
      </c>
      <c r="F105" s="53" t="s">
        <v>81</v>
      </c>
      <c r="G105" s="54" t="str">
        <f t="shared" si="1"/>
        <v>2471200101従来型</v>
      </c>
      <c r="H105" s="55" t="s">
        <v>158</v>
      </c>
      <c r="I105" s="55">
        <v>50</v>
      </c>
    </row>
    <row r="106" spans="5:9" x14ac:dyDescent="0.2">
      <c r="E106" s="52">
        <v>2471200176</v>
      </c>
      <c r="F106" s="53" t="s">
        <v>81</v>
      </c>
      <c r="G106" s="54" t="str">
        <f t="shared" si="1"/>
        <v>2471200176従来型</v>
      </c>
      <c r="H106" s="55" t="s">
        <v>159</v>
      </c>
      <c r="I106" s="55">
        <v>60</v>
      </c>
    </row>
    <row r="107" spans="5:9" x14ac:dyDescent="0.2">
      <c r="E107" s="52">
        <v>2471201174</v>
      </c>
      <c r="F107" s="53" t="s">
        <v>75</v>
      </c>
      <c r="G107" s="54" t="str">
        <f t="shared" si="1"/>
        <v>2471201174ユニット型</v>
      </c>
      <c r="H107" s="55" t="s">
        <v>160</v>
      </c>
      <c r="I107" s="55">
        <v>30</v>
      </c>
    </row>
    <row r="108" spans="5:9" x14ac:dyDescent="0.2">
      <c r="E108" s="52">
        <v>2471200424</v>
      </c>
      <c r="F108" s="53" t="s">
        <v>75</v>
      </c>
      <c r="G108" s="54" t="str">
        <f t="shared" si="1"/>
        <v>2471200424ユニット型</v>
      </c>
      <c r="H108" s="55" t="s">
        <v>161</v>
      </c>
      <c r="I108" s="55">
        <v>60</v>
      </c>
    </row>
    <row r="109" spans="5:9" x14ac:dyDescent="0.2">
      <c r="E109" s="52">
        <v>2471201075</v>
      </c>
      <c r="F109" s="53" t="s">
        <v>75</v>
      </c>
      <c r="G109" s="54" t="str">
        <f t="shared" si="1"/>
        <v>2471201075ユニット型</v>
      </c>
      <c r="H109" s="55" t="s">
        <v>162</v>
      </c>
      <c r="I109" s="55">
        <v>80</v>
      </c>
    </row>
    <row r="110" spans="5:9" x14ac:dyDescent="0.2">
      <c r="E110" s="52">
        <v>2473200083</v>
      </c>
      <c r="F110" s="53" t="s">
        <v>81</v>
      </c>
      <c r="G110" s="54" t="str">
        <f t="shared" si="1"/>
        <v>2473200083従来型</v>
      </c>
      <c r="H110" s="55" t="s">
        <v>163</v>
      </c>
      <c r="I110" s="55">
        <v>80</v>
      </c>
    </row>
    <row r="111" spans="5:9" x14ac:dyDescent="0.2">
      <c r="E111" s="52">
        <v>2471200994</v>
      </c>
      <c r="F111" s="53" t="s">
        <v>75</v>
      </c>
      <c r="G111" s="54" t="str">
        <f t="shared" si="1"/>
        <v>2471200994ユニット型</v>
      </c>
      <c r="H111" s="55" t="s">
        <v>164</v>
      </c>
      <c r="I111" s="55">
        <v>80</v>
      </c>
    </row>
    <row r="112" spans="5:9" x14ac:dyDescent="0.2">
      <c r="E112" s="52">
        <v>2473200109</v>
      </c>
      <c r="F112" s="53" t="s">
        <v>81</v>
      </c>
      <c r="G112" s="54" t="str">
        <f t="shared" si="1"/>
        <v>2473200109従来型</v>
      </c>
      <c r="H112" s="55" t="s">
        <v>165</v>
      </c>
      <c r="I112" s="55">
        <v>48</v>
      </c>
    </row>
    <row r="113" spans="5:9" x14ac:dyDescent="0.2">
      <c r="E113" s="52">
        <v>2471201208</v>
      </c>
      <c r="F113" s="53" t="s">
        <v>75</v>
      </c>
      <c r="G113" s="54" t="str">
        <f t="shared" si="1"/>
        <v>2471201208ユニット型</v>
      </c>
      <c r="H113" s="55" t="s">
        <v>166</v>
      </c>
      <c r="I113" s="55">
        <v>40</v>
      </c>
    </row>
    <row r="114" spans="5:9" x14ac:dyDescent="0.2">
      <c r="E114" s="52">
        <v>2473300032</v>
      </c>
      <c r="F114" s="53" t="s">
        <v>81</v>
      </c>
      <c r="G114" s="54" t="str">
        <f t="shared" si="1"/>
        <v>2473300032従来型</v>
      </c>
      <c r="H114" s="55" t="s">
        <v>167</v>
      </c>
      <c r="I114" s="55">
        <v>50</v>
      </c>
    </row>
    <row r="115" spans="5:9" x14ac:dyDescent="0.2">
      <c r="E115" s="52">
        <v>2471201216</v>
      </c>
      <c r="F115" s="53" t="s">
        <v>75</v>
      </c>
      <c r="G115" s="54" t="str">
        <f t="shared" si="1"/>
        <v>2471201216ユニット型</v>
      </c>
      <c r="H115" s="55" t="s">
        <v>168</v>
      </c>
      <c r="I115" s="55">
        <v>40</v>
      </c>
    </row>
    <row r="116" spans="5:9" x14ac:dyDescent="0.2">
      <c r="E116" s="52">
        <v>2491200073</v>
      </c>
      <c r="F116" s="53" t="s">
        <v>82</v>
      </c>
      <c r="G116" s="54" t="str">
        <f t="shared" si="1"/>
        <v>2491200073ユニット型</v>
      </c>
      <c r="H116" s="55" t="s">
        <v>169</v>
      </c>
      <c r="I116" s="55">
        <v>29</v>
      </c>
    </row>
    <row r="117" spans="5:9" x14ac:dyDescent="0.2">
      <c r="E117" s="52">
        <v>2471201372</v>
      </c>
      <c r="F117" s="53" t="s">
        <v>81</v>
      </c>
      <c r="G117" s="54" t="str">
        <f t="shared" si="1"/>
        <v>2471201372従来型</v>
      </c>
      <c r="H117" s="55" t="s">
        <v>170</v>
      </c>
      <c r="I117" s="55">
        <v>40</v>
      </c>
    </row>
    <row r="118" spans="5:9" x14ac:dyDescent="0.2">
      <c r="E118" s="52">
        <v>2471201364</v>
      </c>
      <c r="F118" s="53" t="s">
        <v>75</v>
      </c>
      <c r="G118" s="54" t="str">
        <f t="shared" si="1"/>
        <v>2471201364ユニット型</v>
      </c>
      <c r="H118" s="55" t="s">
        <v>171</v>
      </c>
      <c r="I118" s="55">
        <v>40</v>
      </c>
    </row>
    <row r="119" spans="5:9" x14ac:dyDescent="0.2">
      <c r="E119" s="52">
        <v>2471300067</v>
      </c>
      <c r="F119" s="53" t="s">
        <v>75</v>
      </c>
      <c r="G119" s="54" t="str">
        <f t="shared" si="1"/>
        <v>2471300067ユニット型</v>
      </c>
      <c r="H119" s="55" t="s">
        <v>172</v>
      </c>
      <c r="I119" s="55">
        <v>80</v>
      </c>
    </row>
    <row r="120" spans="5:9" x14ac:dyDescent="0.2">
      <c r="E120" s="52">
        <v>2471300125</v>
      </c>
      <c r="F120" s="53" t="s">
        <v>81</v>
      </c>
      <c r="G120" s="54" t="str">
        <f t="shared" si="1"/>
        <v>2471300125従来型</v>
      </c>
      <c r="H120" s="55" t="s">
        <v>173</v>
      </c>
      <c r="I120" s="55">
        <v>80</v>
      </c>
    </row>
    <row r="121" spans="5:9" x14ac:dyDescent="0.2">
      <c r="E121" s="52">
        <v>2471300141</v>
      </c>
      <c r="F121" s="53" t="s">
        <v>81</v>
      </c>
      <c r="G121" s="54" t="str">
        <f t="shared" si="1"/>
        <v>2471300141従来型</v>
      </c>
      <c r="H121" s="55" t="s">
        <v>174</v>
      </c>
      <c r="I121" s="55">
        <v>50</v>
      </c>
    </row>
    <row r="122" spans="5:9" x14ac:dyDescent="0.2">
      <c r="E122" s="52">
        <v>2491300220</v>
      </c>
      <c r="F122" s="53" t="s">
        <v>81</v>
      </c>
      <c r="G122" s="54" t="str">
        <f t="shared" si="1"/>
        <v>2491300220従来型</v>
      </c>
      <c r="H122" s="55" t="s">
        <v>175</v>
      </c>
      <c r="I122" s="55">
        <v>10</v>
      </c>
    </row>
    <row r="123" spans="5:9" x14ac:dyDescent="0.2">
      <c r="E123" s="52">
        <v>2491300220</v>
      </c>
      <c r="F123" s="53" t="s">
        <v>82</v>
      </c>
      <c r="G123" s="54" t="str">
        <f t="shared" si="1"/>
        <v>2491300220ユニット型</v>
      </c>
      <c r="H123" s="55" t="s">
        <v>176</v>
      </c>
      <c r="I123" s="55">
        <v>20</v>
      </c>
    </row>
    <row r="124" spans="5:9" x14ac:dyDescent="0.2">
      <c r="E124" s="52">
        <v>2471300638</v>
      </c>
      <c r="F124" s="53" t="s">
        <v>75</v>
      </c>
      <c r="G124" s="54" t="str">
        <f t="shared" si="1"/>
        <v>2471300638ユニット型</v>
      </c>
      <c r="H124" s="55" t="s">
        <v>177</v>
      </c>
      <c r="I124" s="55">
        <v>50</v>
      </c>
    </row>
    <row r="125" spans="5:9" x14ac:dyDescent="0.2">
      <c r="E125" s="52">
        <v>2471300778</v>
      </c>
      <c r="F125" s="53" t="s">
        <v>75</v>
      </c>
      <c r="G125" s="54" t="str">
        <f t="shared" si="1"/>
        <v>2471300778ユニット型</v>
      </c>
      <c r="H125" s="55" t="s">
        <v>178</v>
      </c>
      <c r="I125" s="55">
        <v>80</v>
      </c>
    </row>
    <row r="126" spans="5:9" x14ac:dyDescent="0.2">
      <c r="E126" s="52">
        <v>2471300794</v>
      </c>
      <c r="F126" s="53" t="s">
        <v>75</v>
      </c>
      <c r="G126" s="54" t="str">
        <f t="shared" si="1"/>
        <v>2471300794ユニット型</v>
      </c>
      <c r="H126" s="55" t="s">
        <v>179</v>
      </c>
      <c r="I126" s="55">
        <v>80</v>
      </c>
    </row>
    <row r="127" spans="5:9" x14ac:dyDescent="0.2">
      <c r="E127" s="52">
        <v>2471301248</v>
      </c>
      <c r="F127" s="53" t="s">
        <v>75</v>
      </c>
      <c r="G127" s="54" t="str">
        <f t="shared" si="1"/>
        <v>2471301248ユニット型</v>
      </c>
      <c r="H127" s="55" t="s">
        <v>180</v>
      </c>
      <c r="I127" s="55">
        <v>60</v>
      </c>
    </row>
    <row r="128" spans="5:9" x14ac:dyDescent="0.2">
      <c r="E128" s="52">
        <v>2491300311</v>
      </c>
      <c r="F128" s="53" t="s">
        <v>82</v>
      </c>
      <c r="G128" s="54" t="str">
        <f t="shared" si="1"/>
        <v>2491300311ユニット型</v>
      </c>
      <c r="H128" s="55" t="s">
        <v>181</v>
      </c>
      <c r="I128" s="55">
        <v>29</v>
      </c>
    </row>
    <row r="129" spans="5:9" x14ac:dyDescent="0.2">
      <c r="E129" s="52">
        <v>2471301446</v>
      </c>
      <c r="F129" s="53" t="s">
        <v>75</v>
      </c>
      <c r="G129" s="54" t="str">
        <f t="shared" si="1"/>
        <v>2471301446ユニット型</v>
      </c>
      <c r="H129" s="55" t="s">
        <v>182</v>
      </c>
      <c r="I129" s="55">
        <v>80</v>
      </c>
    </row>
    <row r="130" spans="5:9" x14ac:dyDescent="0.2">
      <c r="E130" s="52">
        <v>2470700218</v>
      </c>
      <c r="F130" s="53" t="s">
        <v>81</v>
      </c>
      <c r="G130" s="54" t="str">
        <f t="shared" ref="G130:G193" si="2">E130&amp;F130</f>
        <v>2470700218従来型</v>
      </c>
      <c r="H130" s="55" t="s">
        <v>183</v>
      </c>
      <c r="I130" s="55">
        <v>90</v>
      </c>
    </row>
    <row r="131" spans="5:9" x14ac:dyDescent="0.2">
      <c r="E131" s="52">
        <v>2470700234</v>
      </c>
      <c r="F131" s="53" t="s">
        <v>81</v>
      </c>
      <c r="G131" s="54" t="str">
        <f t="shared" si="2"/>
        <v>2470700234従来型</v>
      </c>
      <c r="H131" s="55" t="s">
        <v>184</v>
      </c>
      <c r="I131" s="55">
        <v>80</v>
      </c>
    </row>
    <row r="132" spans="5:9" x14ac:dyDescent="0.2">
      <c r="E132" s="52">
        <v>2470700432</v>
      </c>
      <c r="F132" s="53" t="s">
        <v>81</v>
      </c>
      <c r="G132" s="54" t="str">
        <f t="shared" si="2"/>
        <v>2470700432従来型</v>
      </c>
      <c r="H132" s="55" t="s">
        <v>185</v>
      </c>
      <c r="I132" s="55">
        <v>50</v>
      </c>
    </row>
    <row r="133" spans="5:9" x14ac:dyDescent="0.2">
      <c r="E133" s="52">
        <v>2470701158</v>
      </c>
      <c r="F133" s="53" t="s">
        <v>81</v>
      </c>
      <c r="G133" s="54" t="str">
        <f t="shared" si="2"/>
        <v>2470701158従来型</v>
      </c>
      <c r="H133" s="55" t="s">
        <v>186</v>
      </c>
      <c r="I133" s="55">
        <v>50</v>
      </c>
    </row>
    <row r="134" spans="5:9" x14ac:dyDescent="0.2">
      <c r="E134" s="52">
        <v>2470701414</v>
      </c>
      <c r="F134" s="53" t="s">
        <v>75</v>
      </c>
      <c r="G134" s="54" t="str">
        <f t="shared" si="2"/>
        <v>2470701414ユニット型</v>
      </c>
      <c r="H134" s="55" t="s">
        <v>187</v>
      </c>
      <c r="I134" s="55">
        <v>50</v>
      </c>
    </row>
    <row r="135" spans="5:9" x14ac:dyDescent="0.2">
      <c r="E135" s="52">
        <v>2470701448</v>
      </c>
      <c r="F135" s="53" t="s">
        <v>75</v>
      </c>
      <c r="G135" s="54" t="str">
        <f t="shared" si="2"/>
        <v>2470701448ユニット型</v>
      </c>
      <c r="H135" s="55" t="s">
        <v>188</v>
      </c>
      <c r="I135" s="55">
        <v>50</v>
      </c>
    </row>
    <row r="136" spans="5:9" x14ac:dyDescent="0.2">
      <c r="E136" s="52">
        <v>2470702073</v>
      </c>
      <c r="F136" s="53" t="s">
        <v>81</v>
      </c>
      <c r="G136" s="54" t="str">
        <f t="shared" si="2"/>
        <v>2470702073従来型</v>
      </c>
      <c r="H136" s="55" t="s">
        <v>189</v>
      </c>
      <c r="I136" s="55">
        <v>80</v>
      </c>
    </row>
    <row r="137" spans="5:9" x14ac:dyDescent="0.2">
      <c r="E137" s="52">
        <v>2470702289</v>
      </c>
      <c r="F137" s="53" t="s">
        <v>75</v>
      </c>
      <c r="G137" s="54" t="str">
        <f t="shared" si="2"/>
        <v>2470702289ユニット型</v>
      </c>
      <c r="H137" s="55" t="s">
        <v>190</v>
      </c>
      <c r="I137" s="55">
        <v>50</v>
      </c>
    </row>
    <row r="138" spans="5:9" x14ac:dyDescent="0.2">
      <c r="E138" s="52">
        <v>2470703022</v>
      </c>
      <c r="F138" s="53" t="s">
        <v>81</v>
      </c>
      <c r="G138" s="54" t="str">
        <f t="shared" si="2"/>
        <v>2470703022従来型</v>
      </c>
      <c r="H138" s="55" t="s">
        <v>191</v>
      </c>
      <c r="I138" s="55">
        <v>40</v>
      </c>
    </row>
    <row r="139" spans="5:9" x14ac:dyDescent="0.2">
      <c r="E139" s="52">
        <v>2470703030</v>
      </c>
      <c r="F139" s="53" t="s">
        <v>75</v>
      </c>
      <c r="G139" s="54" t="str">
        <f t="shared" si="2"/>
        <v>2470703030ユニット型</v>
      </c>
      <c r="H139" s="55" t="s">
        <v>192</v>
      </c>
      <c r="I139" s="55">
        <v>40</v>
      </c>
    </row>
    <row r="140" spans="5:9" x14ac:dyDescent="0.2">
      <c r="E140" s="52">
        <v>2472500392</v>
      </c>
      <c r="F140" s="53" t="s">
        <v>75</v>
      </c>
      <c r="G140" s="54" t="str">
        <f t="shared" si="2"/>
        <v>2472500392ユニット型</v>
      </c>
      <c r="H140" s="55" t="s">
        <v>193</v>
      </c>
      <c r="I140" s="55">
        <v>30</v>
      </c>
    </row>
    <row r="141" spans="5:9" x14ac:dyDescent="0.2">
      <c r="E141" s="52">
        <v>2472600051</v>
      </c>
      <c r="F141" s="53" t="s">
        <v>81</v>
      </c>
      <c r="G141" s="54" t="str">
        <f t="shared" si="2"/>
        <v>2472600051従来型</v>
      </c>
      <c r="H141" s="55" t="s">
        <v>194</v>
      </c>
      <c r="I141" s="55">
        <v>50</v>
      </c>
    </row>
    <row r="142" spans="5:9" x14ac:dyDescent="0.2">
      <c r="E142" s="52">
        <v>2470702735</v>
      </c>
      <c r="F142" s="53" t="s">
        <v>75</v>
      </c>
      <c r="G142" s="54" t="str">
        <f t="shared" si="2"/>
        <v>2470702735ユニット型</v>
      </c>
      <c r="H142" s="55" t="s">
        <v>195</v>
      </c>
      <c r="I142" s="55">
        <v>30</v>
      </c>
    </row>
    <row r="143" spans="5:9" x14ac:dyDescent="0.2">
      <c r="E143" s="52">
        <v>2470700283</v>
      </c>
      <c r="F143" s="53" t="s">
        <v>81</v>
      </c>
      <c r="G143" s="54" t="str">
        <f t="shared" si="2"/>
        <v>2470700283従来型</v>
      </c>
      <c r="H143" s="55" t="s">
        <v>196</v>
      </c>
      <c r="I143" s="55">
        <v>28</v>
      </c>
    </row>
    <row r="144" spans="5:9" x14ac:dyDescent="0.2">
      <c r="E144" s="52">
        <v>2490700099</v>
      </c>
      <c r="F144" s="53" t="s">
        <v>82</v>
      </c>
      <c r="G144" s="54" t="str">
        <f t="shared" si="2"/>
        <v>2490700099ユニット型</v>
      </c>
      <c r="H144" s="55" t="s">
        <v>197</v>
      </c>
      <c r="I144" s="55">
        <v>29</v>
      </c>
    </row>
    <row r="145" spans="5:9" x14ac:dyDescent="0.2">
      <c r="E145" s="52">
        <v>2490700156</v>
      </c>
      <c r="F145" s="53" t="s">
        <v>82</v>
      </c>
      <c r="G145" s="54" t="str">
        <f t="shared" si="2"/>
        <v>2490700156ユニット型</v>
      </c>
      <c r="H145" s="55" t="s">
        <v>198</v>
      </c>
      <c r="I145" s="55">
        <v>29</v>
      </c>
    </row>
    <row r="146" spans="5:9" x14ac:dyDescent="0.2">
      <c r="E146" s="52">
        <v>2490700172</v>
      </c>
      <c r="F146" s="53" t="s">
        <v>82</v>
      </c>
      <c r="G146" s="54" t="str">
        <f t="shared" si="2"/>
        <v>2490700172ユニット型</v>
      </c>
      <c r="H146" s="55" t="s">
        <v>199</v>
      </c>
      <c r="I146" s="55">
        <v>29</v>
      </c>
    </row>
    <row r="147" spans="5:9" x14ac:dyDescent="0.2">
      <c r="E147" s="52">
        <v>2490700271</v>
      </c>
      <c r="F147" s="53" t="s">
        <v>82</v>
      </c>
      <c r="G147" s="54" t="str">
        <f t="shared" si="2"/>
        <v>2490700271ユニット型</v>
      </c>
      <c r="H147" s="55" t="s">
        <v>200</v>
      </c>
      <c r="I147" s="55">
        <v>29</v>
      </c>
    </row>
    <row r="148" spans="5:9" x14ac:dyDescent="0.2">
      <c r="E148" s="52">
        <v>2490700305</v>
      </c>
      <c r="F148" s="53" t="s">
        <v>82</v>
      </c>
      <c r="G148" s="54" t="str">
        <f t="shared" si="2"/>
        <v>2490700305ユニット型</v>
      </c>
      <c r="H148" s="55" t="s">
        <v>201</v>
      </c>
      <c r="I148" s="55">
        <v>29</v>
      </c>
    </row>
    <row r="149" spans="5:9" x14ac:dyDescent="0.2">
      <c r="E149" s="52">
        <v>2470703956</v>
      </c>
      <c r="F149" s="53" t="s">
        <v>75</v>
      </c>
      <c r="G149" s="54" t="str">
        <f t="shared" si="2"/>
        <v>2470703956ユニット型</v>
      </c>
      <c r="H149" s="55" t="s">
        <v>202</v>
      </c>
      <c r="I149" s="55">
        <v>30</v>
      </c>
    </row>
    <row r="150" spans="5:9" x14ac:dyDescent="0.2">
      <c r="E150" s="52">
        <v>2470703949</v>
      </c>
      <c r="F150" s="53" t="s">
        <v>81</v>
      </c>
      <c r="G150" s="54" t="str">
        <f t="shared" si="2"/>
        <v>2470703949従来型</v>
      </c>
      <c r="H150" s="55" t="s">
        <v>203</v>
      </c>
      <c r="I150" s="55">
        <v>30</v>
      </c>
    </row>
    <row r="151" spans="5:9" x14ac:dyDescent="0.2">
      <c r="E151" s="52">
        <v>2472700232</v>
      </c>
      <c r="F151" s="53" t="s">
        <v>81</v>
      </c>
      <c r="G151" s="54" t="str">
        <f t="shared" si="2"/>
        <v>2472700232従来型</v>
      </c>
      <c r="H151" s="55" t="s">
        <v>204</v>
      </c>
      <c r="I151" s="55">
        <v>50</v>
      </c>
    </row>
    <row r="152" spans="5:9" x14ac:dyDescent="0.2">
      <c r="E152" s="52">
        <v>2472700521</v>
      </c>
      <c r="F152" s="53" t="s">
        <v>75</v>
      </c>
      <c r="G152" s="54" t="str">
        <f t="shared" si="2"/>
        <v>2472700521ユニット型</v>
      </c>
      <c r="H152" s="55" t="s">
        <v>205</v>
      </c>
      <c r="I152" s="55">
        <v>70</v>
      </c>
    </row>
    <row r="153" spans="5:9" x14ac:dyDescent="0.2">
      <c r="E153" s="52">
        <v>2492700105</v>
      </c>
      <c r="F153" s="53" t="s">
        <v>82</v>
      </c>
      <c r="G153" s="54" t="str">
        <f t="shared" si="2"/>
        <v>2492700105ユニット型</v>
      </c>
      <c r="H153" s="55" t="s">
        <v>206</v>
      </c>
      <c r="I153" s="55">
        <v>29</v>
      </c>
    </row>
    <row r="154" spans="5:9" x14ac:dyDescent="0.2">
      <c r="E154" s="52">
        <v>2492700139</v>
      </c>
      <c r="F154" s="53" t="s">
        <v>82</v>
      </c>
      <c r="G154" s="54" t="str">
        <f t="shared" si="2"/>
        <v>2492700139ユニット型</v>
      </c>
      <c r="H154" s="55" t="s">
        <v>207</v>
      </c>
      <c r="I154" s="55">
        <v>29</v>
      </c>
    </row>
    <row r="155" spans="5:9" x14ac:dyDescent="0.2">
      <c r="E155" s="52">
        <v>2472700299</v>
      </c>
      <c r="F155" s="53" t="s">
        <v>75</v>
      </c>
      <c r="G155" s="54" t="str">
        <f t="shared" si="2"/>
        <v>2472700299ユニット型</v>
      </c>
      <c r="H155" s="55" t="s">
        <v>208</v>
      </c>
      <c r="I155" s="55">
        <v>100</v>
      </c>
    </row>
    <row r="156" spans="5:9" x14ac:dyDescent="0.2">
      <c r="E156" s="52">
        <v>2472700752</v>
      </c>
      <c r="F156" s="53" t="s">
        <v>75</v>
      </c>
      <c r="G156" s="54" t="str">
        <f t="shared" si="2"/>
        <v>2472700752ユニット型</v>
      </c>
      <c r="H156" s="55" t="s">
        <v>209</v>
      </c>
      <c r="I156" s="55">
        <v>60</v>
      </c>
    </row>
    <row r="157" spans="5:9" x14ac:dyDescent="0.2">
      <c r="E157" s="52">
        <v>2492700147</v>
      </c>
      <c r="F157" s="53" t="s">
        <v>82</v>
      </c>
      <c r="G157" s="54" t="str">
        <f t="shared" si="2"/>
        <v>2492700147ユニット型</v>
      </c>
      <c r="H157" s="55" t="s">
        <v>210</v>
      </c>
      <c r="I157" s="55">
        <v>20</v>
      </c>
    </row>
    <row r="158" spans="5:9" x14ac:dyDescent="0.2">
      <c r="E158" s="52">
        <v>2492700154</v>
      </c>
      <c r="F158" s="53" t="s">
        <v>81</v>
      </c>
      <c r="G158" s="54" t="str">
        <f t="shared" si="2"/>
        <v>2492700154従来型</v>
      </c>
      <c r="H158" s="55" t="s">
        <v>211</v>
      </c>
      <c r="I158" s="55">
        <v>9</v>
      </c>
    </row>
    <row r="159" spans="5:9" x14ac:dyDescent="0.2">
      <c r="E159" s="65">
        <v>2472701396</v>
      </c>
      <c r="F159" s="53" t="s">
        <v>81</v>
      </c>
      <c r="G159" s="54" t="str">
        <f t="shared" si="2"/>
        <v>2472701396従来型</v>
      </c>
      <c r="H159" s="55" t="s">
        <v>212</v>
      </c>
      <c r="I159" s="55">
        <v>50</v>
      </c>
    </row>
    <row r="160" spans="5:9" x14ac:dyDescent="0.2">
      <c r="E160" s="52">
        <v>2472700372</v>
      </c>
      <c r="F160" s="53" t="s">
        <v>75</v>
      </c>
      <c r="G160" s="54" t="str">
        <f t="shared" si="2"/>
        <v>2472700372ユニット型</v>
      </c>
      <c r="H160" s="55" t="s">
        <v>213</v>
      </c>
      <c r="I160" s="55">
        <v>50</v>
      </c>
    </row>
    <row r="161" spans="5:9" x14ac:dyDescent="0.2">
      <c r="E161" s="52">
        <v>2470800182</v>
      </c>
      <c r="F161" s="53" t="s">
        <v>81</v>
      </c>
      <c r="G161" s="54" t="str">
        <f t="shared" si="2"/>
        <v>2470800182従来型</v>
      </c>
      <c r="H161" s="55" t="s">
        <v>214</v>
      </c>
      <c r="I161" s="55">
        <v>58</v>
      </c>
    </row>
    <row r="162" spans="5:9" x14ac:dyDescent="0.2">
      <c r="E162" s="52">
        <v>2490800212</v>
      </c>
      <c r="F162" s="53" t="s">
        <v>82</v>
      </c>
      <c r="G162" s="54" t="str">
        <f t="shared" si="2"/>
        <v>2490800212ユニット型</v>
      </c>
      <c r="H162" s="55" t="s">
        <v>215</v>
      </c>
      <c r="I162" s="55">
        <v>20</v>
      </c>
    </row>
    <row r="163" spans="5:9" x14ac:dyDescent="0.2">
      <c r="E163" s="52">
        <v>2470800190</v>
      </c>
      <c r="F163" s="53" t="s">
        <v>81</v>
      </c>
      <c r="G163" s="54" t="str">
        <f t="shared" si="2"/>
        <v>2470800190従来型</v>
      </c>
      <c r="H163" s="55" t="s">
        <v>216</v>
      </c>
      <c r="I163" s="55">
        <v>50</v>
      </c>
    </row>
    <row r="164" spans="5:9" x14ac:dyDescent="0.2">
      <c r="E164" s="52">
        <v>2470800208</v>
      </c>
      <c r="F164" s="53" t="s">
        <v>81</v>
      </c>
      <c r="G164" s="54" t="str">
        <f t="shared" si="2"/>
        <v>2470800208従来型</v>
      </c>
      <c r="H164" s="55" t="s">
        <v>217</v>
      </c>
      <c r="I164" s="55">
        <v>50</v>
      </c>
    </row>
    <row r="165" spans="5:9" x14ac:dyDescent="0.2">
      <c r="E165" s="52">
        <v>2470800216</v>
      </c>
      <c r="F165" s="53" t="s">
        <v>81</v>
      </c>
      <c r="G165" s="54" t="str">
        <f t="shared" si="2"/>
        <v>2470800216従来型</v>
      </c>
      <c r="H165" s="55" t="s">
        <v>218</v>
      </c>
      <c r="I165" s="55">
        <v>54</v>
      </c>
    </row>
    <row r="166" spans="5:9" x14ac:dyDescent="0.2">
      <c r="E166" s="52">
        <v>2470800315</v>
      </c>
      <c r="F166" s="53" t="s">
        <v>81</v>
      </c>
      <c r="G166" s="54" t="str">
        <f t="shared" si="2"/>
        <v>2470800315従来型</v>
      </c>
      <c r="H166" s="55" t="s">
        <v>219</v>
      </c>
      <c r="I166" s="55">
        <v>55</v>
      </c>
    </row>
    <row r="167" spans="5:9" x14ac:dyDescent="0.2">
      <c r="E167" s="52">
        <v>2490800220</v>
      </c>
      <c r="F167" s="53" t="s">
        <v>82</v>
      </c>
      <c r="G167" s="54" t="str">
        <f t="shared" si="2"/>
        <v>2490800220ユニット型</v>
      </c>
      <c r="H167" s="55" t="s">
        <v>220</v>
      </c>
      <c r="I167" s="55">
        <v>20</v>
      </c>
    </row>
    <row r="168" spans="5:9" x14ac:dyDescent="0.2">
      <c r="E168" s="52">
        <v>2470800620</v>
      </c>
      <c r="F168" s="53" t="s">
        <v>75</v>
      </c>
      <c r="G168" s="54" t="str">
        <f t="shared" si="2"/>
        <v>2470800620ユニット型</v>
      </c>
      <c r="H168" s="55" t="s">
        <v>221</v>
      </c>
      <c r="I168" s="55">
        <v>100</v>
      </c>
    </row>
    <row r="169" spans="5:9" x14ac:dyDescent="0.2">
      <c r="E169" s="52">
        <v>2470800935</v>
      </c>
      <c r="F169" s="53" t="s">
        <v>75</v>
      </c>
      <c r="G169" s="54" t="str">
        <f t="shared" si="2"/>
        <v>2470800935ユニット型</v>
      </c>
      <c r="H169" s="55" t="s">
        <v>222</v>
      </c>
      <c r="I169" s="55">
        <v>50</v>
      </c>
    </row>
    <row r="170" spans="5:9" x14ac:dyDescent="0.2">
      <c r="E170" s="52">
        <v>2472800289</v>
      </c>
      <c r="F170" s="53" t="s">
        <v>81</v>
      </c>
      <c r="G170" s="54" t="str">
        <f t="shared" si="2"/>
        <v>2472800289従来型</v>
      </c>
      <c r="H170" s="55" t="s">
        <v>223</v>
      </c>
      <c r="I170" s="55">
        <v>80</v>
      </c>
    </row>
    <row r="171" spans="5:9" x14ac:dyDescent="0.2">
      <c r="E171" s="52">
        <v>2470802022</v>
      </c>
      <c r="F171" s="53" t="s">
        <v>75</v>
      </c>
      <c r="G171" s="54" t="str">
        <f t="shared" si="2"/>
        <v>2470802022ユニット型</v>
      </c>
      <c r="H171" s="55" t="s">
        <v>224</v>
      </c>
      <c r="I171" s="55">
        <v>80</v>
      </c>
    </row>
    <row r="172" spans="5:9" x14ac:dyDescent="0.2">
      <c r="E172" s="52">
        <v>2470800398</v>
      </c>
      <c r="F172" s="53" t="s">
        <v>81</v>
      </c>
      <c r="G172" s="54" t="str">
        <f t="shared" si="2"/>
        <v>2470800398従来型</v>
      </c>
      <c r="H172" s="55" t="s">
        <v>225</v>
      </c>
      <c r="I172" s="55">
        <v>20</v>
      </c>
    </row>
    <row r="173" spans="5:9" x14ac:dyDescent="0.2">
      <c r="E173" s="52">
        <v>2470802493</v>
      </c>
      <c r="F173" s="53" t="s">
        <v>75</v>
      </c>
      <c r="G173" s="54" t="str">
        <f t="shared" si="2"/>
        <v>2470802493ユニット型</v>
      </c>
      <c r="H173" s="55" t="s">
        <v>226</v>
      </c>
      <c r="I173" s="55">
        <v>100</v>
      </c>
    </row>
    <row r="174" spans="5:9" x14ac:dyDescent="0.2">
      <c r="E174" s="52">
        <v>2470802725</v>
      </c>
      <c r="F174" s="53" t="s">
        <v>75</v>
      </c>
      <c r="G174" s="54" t="str">
        <f t="shared" si="2"/>
        <v>2470802725ユニット型</v>
      </c>
      <c r="H174" s="55" t="s">
        <v>227</v>
      </c>
      <c r="I174" s="55">
        <v>40</v>
      </c>
    </row>
    <row r="175" spans="5:9" x14ac:dyDescent="0.2">
      <c r="E175" s="52">
        <v>2470900040</v>
      </c>
      <c r="F175" s="53" t="s">
        <v>81</v>
      </c>
      <c r="G175" s="54" t="str">
        <f t="shared" si="2"/>
        <v>2470900040従来型</v>
      </c>
      <c r="H175" s="55" t="s">
        <v>228</v>
      </c>
      <c r="I175" s="55">
        <v>50</v>
      </c>
    </row>
    <row r="176" spans="5:9" x14ac:dyDescent="0.2">
      <c r="E176" s="52">
        <v>2470900321</v>
      </c>
      <c r="F176" s="53" t="s">
        <v>75</v>
      </c>
      <c r="G176" s="54" t="str">
        <f t="shared" si="2"/>
        <v>2470900321ユニット型</v>
      </c>
      <c r="H176" s="55" t="s">
        <v>229</v>
      </c>
      <c r="I176" s="55">
        <v>30</v>
      </c>
    </row>
    <row r="177" spans="5:9" x14ac:dyDescent="0.2">
      <c r="E177" s="52">
        <v>2470900339</v>
      </c>
      <c r="F177" s="53" t="s">
        <v>75</v>
      </c>
      <c r="G177" s="54" t="str">
        <f t="shared" si="2"/>
        <v>2470900339ユニット型</v>
      </c>
      <c r="H177" s="55" t="s">
        <v>230</v>
      </c>
      <c r="I177" s="55">
        <v>80</v>
      </c>
    </row>
    <row r="178" spans="5:9" x14ac:dyDescent="0.2">
      <c r="E178" s="52">
        <v>2472900071</v>
      </c>
      <c r="F178" s="53" t="s">
        <v>81</v>
      </c>
      <c r="G178" s="54" t="str">
        <f t="shared" si="2"/>
        <v>2472900071従来型</v>
      </c>
      <c r="H178" s="55" t="s">
        <v>231</v>
      </c>
      <c r="I178" s="55">
        <v>84</v>
      </c>
    </row>
    <row r="179" spans="5:9" x14ac:dyDescent="0.2">
      <c r="E179" s="52">
        <v>2472900097</v>
      </c>
      <c r="F179" s="53" t="s">
        <v>81</v>
      </c>
      <c r="G179" s="54" t="str">
        <f t="shared" si="2"/>
        <v>2472900097従来型</v>
      </c>
      <c r="H179" s="55" t="s">
        <v>232</v>
      </c>
      <c r="I179" s="55">
        <v>86</v>
      </c>
    </row>
    <row r="180" spans="5:9" x14ac:dyDescent="0.2">
      <c r="E180" s="52">
        <v>2472900667</v>
      </c>
      <c r="F180" s="53" t="s">
        <v>75</v>
      </c>
      <c r="G180" s="54" t="str">
        <f t="shared" si="2"/>
        <v>2472900667ユニット型</v>
      </c>
      <c r="H180" s="55" t="s">
        <v>233</v>
      </c>
      <c r="I180" s="55">
        <v>50</v>
      </c>
    </row>
    <row r="181" spans="5:9" x14ac:dyDescent="0.2">
      <c r="E181" s="52">
        <v>2472901053</v>
      </c>
      <c r="F181" s="53" t="s">
        <v>75</v>
      </c>
      <c r="G181" s="54" t="str">
        <f t="shared" si="2"/>
        <v>2472901053ユニット型</v>
      </c>
      <c r="H181" s="55" t="s">
        <v>234</v>
      </c>
      <c r="I181" s="55">
        <v>80</v>
      </c>
    </row>
    <row r="182" spans="5:9" x14ac:dyDescent="0.2">
      <c r="E182" s="52">
        <v>2472901251</v>
      </c>
      <c r="F182" s="53" t="s">
        <v>75</v>
      </c>
      <c r="G182" s="54" t="str">
        <f t="shared" si="2"/>
        <v>2472901251ユニット型</v>
      </c>
      <c r="H182" s="55" t="s">
        <v>235</v>
      </c>
      <c r="I182" s="55">
        <v>50</v>
      </c>
    </row>
    <row r="183" spans="5:9" x14ac:dyDescent="0.2">
      <c r="E183" s="52">
        <v>2472901558</v>
      </c>
      <c r="F183" s="53" t="s">
        <v>75</v>
      </c>
      <c r="G183" s="54" t="str">
        <f t="shared" si="2"/>
        <v>2472901558ユニット型</v>
      </c>
      <c r="H183" s="55" t="s">
        <v>236</v>
      </c>
      <c r="I183" s="55">
        <v>60</v>
      </c>
    </row>
    <row r="184" spans="5:9" x14ac:dyDescent="0.2">
      <c r="E184" s="52">
        <v>2472901566</v>
      </c>
      <c r="F184" s="53" t="s">
        <v>81</v>
      </c>
      <c r="G184" s="54" t="str">
        <f t="shared" si="2"/>
        <v>2472901566従来型</v>
      </c>
      <c r="H184" s="55" t="s">
        <v>237</v>
      </c>
      <c r="I184" s="55">
        <v>60</v>
      </c>
    </row>
    <row r="185" spans="5:9" x14ac:dyDescent="0.2">
      <c r="E185" s="52">
        <v>2472800479</v>
      </c>
      <c r="F185" s="53" t="s">
        <v>81</v>
      </c>
      <c r="G185" s="54" t="str">
        <f t="shared" si="2"/>
        <v>2472800479従来型</v>
      </c>
      <c r="H185" s="55" t="s">
        <v>238</v>
      </c>
      <c r="I185" s="55">
        <v>60</v>
      </c>
    </row>
    <row r="186" spans="5:9" x14ac:dyDescent="0.2">
      <c r="E186" s="52">
        <v>2472801535</v>
      </c>
      <c r="F186" s="53" t="s">
        <v>75</v>
      </c>
      <c r="G186" s="54" t="str">
        <f t="shared" si="2"/>
        <v>2472801535ユニット型</v>
      </c>
      <c r="H186" s="55" t="s">
        <v>239</v>
      </c>
      <c r="I186" s="55">
        <v>30</v>
      </c>
    </row>
    <row r="187" spans="5:9" x14ac:dyDescent="0.2">
      <c r="E187" s="52">
        <v>2472800271</v>
      </c>
      <c r="F187" s="53" t="s">
        <v>81</v>
      </c>
      <c r="G187" s="54" t="str">
        <f t="shared" si="2"/>
        <v>2472800271従来型</v>
      </c>
      <c r="H187" s="55" t="s">
        <v>240</v>
      </c>
      <c r="I187" s="55">
        <v>70</v>
      </c>
    </row>
    <row r="188" spans="5:9" x14ac:dyDescent="0.2">
      <c r="E188" s="52">
        <v>2492800079</v>
      </c>
      <c r="F188" s="53" t="s">
        <v>81</v>
      </c>
      <c r="G188" s="54" t="str">
        <f t="shared" si="2"/>
        <v>2492800079従来型</v>
      </c>
      <c r="H188" s="55" t="s">
        <v>241</v>
      </c>
      <c r="I188" s="55">
        <v>24</v>
      </c>
    </row>
    <row r="189" spans="5:9" x14ac:dyDescent="0.2">
      <c r="E189" s="52">
        <v>2472801063</v>
      </c>
      <c r="F189" s="53" t="s">
        <v>75</v>
      </c>
      <c r="G189" s="54" t="str">
        <f t="shared" si="2"/>
        <v>2472801063ユニット型</v>
      </c>
      <c r="H189" s="55" t="s">
        <v>242</v>
      </c>
      <c r="I189" s="55">
        <v>80</v>
      </c>
    </row>
    <row r="190" spans="5:9" x14ac:dyDescent="0.2">
      <c r="E190" s="52">
        <v>2472800255</v>
      </c>
      <c r="F190" s="53" t="s">
        <v>81</v>
      </c>
      <c r="G190" s="54" t="str">
        <f t="shared" si="2"/>
        <v>2472800255従来型</v>
      </c>
      <c r="H190" s="55" t="s">
        <v>243</v>
      </c>
      <c r="I190" s="55">
        <v>58</v>
      </c>
    </row>
    <row r="191" spans="5:9" x14ac:dyDescent="0.2">
      <c r="E191" s="52">
        <v>2472800446</v>
      </c>
      <c r="F191" s="53" t="s">
        <v>81</v>
      </c>
      <c r="G191" s="54" t="str">
        <f t="shared" si="2"/>
        <v>2472800446従来型</v>
      </c>
      <c r="H191" s="55" t="s">
        <v>244</v>
      </c>
      <c r="I191" s="55">
        <v>50</v>
      </c>
    </row>
    <row r="192" spans="5:9" x14ac:dyDescent="0.2">
      <c r="E192" s="52">
        <v>2472801337</v>
      </c>
      <c r="F192" s="53" t="s">
        <v>75</v>
      </c>
      <c r="G192" s="54" t="str">
        <f t="shared" si="2"/>
        <v>2472801337ユニット型</v>
      </c>
      <c r="H192" s="55" t="s">
        <v>245</v>
      </c>
      <c r="I192" s="55">
        <v>30</v>
      </c>
    </row>
    <row r="193" spans="5:9" x14ac:dyDescent="0.2">
      <c r="E193" s="52">
        <v>2472800263</v>
      </c>
      <c r="F193" s="53" t="s">
        <v>81</v>
      </c>
      <c r="G193" s="54" t="str">
        <f t="shared" si="2"/>
        <v>2472800263従来型</v>
      </c>
      <c r="H193" s="55" t="s">
        <v>246</v>
      </c>
      <c r="I193" s="55">
        <v>50</v>
      </c>
    </row>
    <row r="194" spans="5:9" x14ac:dyDescent="0.2">
      <c r="E194" s="52">
        <v>2472800297</v>
      </c>
      <c r="F194" s="53" t="s">
        <v>81</v>
      </c>
      <c r="G194" s="54" t="str">
        <f t="shared" ref="G194:G211" si="3">E194&amp;F194</f>
        <v>2472800297従来型</v>
      </c>
      <c r="H194" s="55" t="s">
        <v>247</v>
      </c>
      <c r="I194" s="55">
        <v>70</v>
      </c>
    </row>
    <row r="195" spans="5:9" x14ac:dyDescent="0.2">
      <c r="E195" s="52">
        <v>2492800103</v>
      </c>
      <c r="F195" s="53" t="s">
        <v>82</v>
      </c>
      <c r="G195" s="54" t="str">
        <f t="shared" si="3"/>
        <v>2492800103ユニット型</v>
      </c>
      <c r="H195" s="55" t="s">
        <v>248</v>
      </c>
      <c r="I195" s="55">
        <v>29</v>
      </c>
    </row>
    <row r="196" spans="5:9" x14ac:dyDescent="0.2">
      <c r="E196" s="52">
        <v>2472801659</v>
      </c>
      <c r="F196" s="53" t="s">
        <v>81</v>
      </c>
      <c r="G196" s="54" t="str">
        <f t="shared" si="3"/>
        <v>2472801659従来型</v>
      </c>
      <c r="H196" s="55" t="s">
        <v>249</v>
      </c>
      <c r="I196" s="55">
        <v>30</v>
      </c>
    </row>
    <row r="197" spans="5:9" x14ac:dyDescent="0.2">
      <c r="E197" s="52">
        <v>2472801667</v>
      </c>
      <c r="F197" s="53" t="s">
        <v>75</v>
      </c>
      <c r="G197" s="54" t="str">
        <f t="shared" si="3"/>
        <v>2472801667ユニット型</v>
      </c>
      <c r="H197" s="55" t="s">
        <v>250</v>
      </c>
      <c r="I197" s="55">
        <v>40</v>
      </c>
    </row>
    <row r="198" spans="5:9" x14ac:dyDescent="0.2">
      <c r="E198" s="52">
        <v>2471000063</v>
      </c>
      <c r="F198" s="53" t="s">
        <v>81</v>
      </c>
      <c r="G198" s="54" t="str">
        <f t="shared" si="3"/>
        <v>2471000063従来型</v>
      </c>
      <c r="H198" s="55" t="s">
        <v>251</v>
      </c>
      <c r="I198" s="55">
        <v>80</v>
      </c>
    </row>
    <row r="199" spans="5:9" x14ac:dyDescent="0.2">
      <c r="E199" s="52">
        <v>2471000204</v>
      </c>
      <c r="F199" s="53" t="s">
        <v>81</v>
      </c>
      <c r="G199" s="54" t="str">
        <f t="shared" si="3"/>
        <v>2471000204従来型</v>
      </c>
      <c r="H199" s="55" t="s">
        <v>252</v>
      </c>
      <c r="I199" s="55">
        <v>50</v>
      </c>
    </row>
    <row r="200" spans="5:9" x14ac:dyDescent="0.2">
      <c r="E200" s="52">
        <v>2491000044</v>
      </c>
      <c r="F200" s="53" t="s">
        <v>82</v>
      </c>
      <c r="G200" s="54" t="str">
        <f t="shared" si="3"/>
        <v>2491000044ユニット型</v>
      </c>
      <c r="H200" s="55" t="s">
        <v>253</v>
      </c>
      <c r="I200" s="55">
        <v>29</v>
      </c>
    </row>
    <row r="201" spans="5:9" x14ac:dyDescent="0.2">
      <c r="E201" s="52">
        <v>2491000051</v>
      </c>
      <c r="F201" s="53" t="s">
        <v>82</v>
      </c>
      <c r="G201" s="54" t="str">
        <f t="shared" si="3"/>
        <v>2491000051ユニット型</v>
      </c>
      <c r="H201" s="55" t="s">
        <v>254</v>
      </c>
      <c r="I201" s="55">
        <v>29</v>
      </c>
    </row>
    <row r="202" spans="5:9" x14ac:dyDescent="0.2">
      <c r="E202" s="52">
        <v>2473000095</v>
      </c>
      <c r="F202" s="53" t="s">
        <v>81</v>
      </c>
      <c r="G202" s="54" t="str">
        <f t="shared" si="3"/>
        <v>2473000095従来型</v>
      </c>
      <c r="H202" s="55" t="s">
        <v>255</v>
      </c>
      <c r="I202" s="55">
        <v>50</v>
      </c>
    </row>
    <row r="203" spans="5:9" x14ac:dyDescent="0.2">
      <c r="E203" s="52">
        <v>2473000103</v>
      </c>
      <c r="F203" s="53" t="s">
        <v>81</v>
      </c>
      <c r="G203" s="54" t="str">
        <f t="shared" si="3"/>
        <v>2473000103従来型</v>
      </c>
      <c r="H203" s="55" t="s">
        <v>256</v>
      </c>
      <c r="I203" s="55">
        <v>50</v>
      </c>
    </row>
    <row r="204" spans="5:9" x14ac:dyDescent="0.2">
      <c r="E204" s="52">
        <v>2493000083</v>
      </c>
      <c r="F204" s="53" t="s">
        <v>82</v>
      </c>
      <c r="G204" s="54" t="str">
        <f t="shared" si="3"/>
        <v>2493000083ユニット型</v>
      </c>
      <c r="H204" s="55" t="s">
        <v>257</v>
      </c>
      <c r="I204" s="55">
        <v>20</v>
      </c>
    </row>
    <row r="205" spans="5:9" x14ac:dyDescent="0.2">
      <c r="E205" s="52">
        <v>2473000400</v>
      </c>
      <c r="F205" s="53" t="s">
        <v>75</v>
      </c>
      <c r="G205" s="54" t="str">
        <f t="shared" si="3"/>
        <v>2473000400ユニット型</v>
      </c>
      <c r="H205" s="55" t="s">
        <v>258</v>
      </c>
      <c r="I205" s="55">
        <v>50</v>
      </c>
    </row>
    <row r="206" spans="5:9" x14ac:dyDescent="0.2">
      <c r="E206" s="52">
        <v>2471100012</v>
      </c>
      <c r="F206" s="53" t="s">
        <v>81</v>
      </c>
      <c r="G206" s="54" t="str">
        <f t="shared" si="3"/>
        <v>2471100012従来型</v>
      </c>
      <c r="H206" s="55" t="s">
        <v>259</v>
      </c>
      <c r="I206" s="55">
        <v>60</v>
      </c>
    </row>
    <row r="207" spans="5:9" x14ac:dyDescent="0.2">
      <c r="E207" s="52">
        <v>2471100392</v>
      </c>
      <c r="F207" s="53" t="s">
        <v>75</v>
      </c>
      <c r="G207" s="54" t="str">
        <f t="shared" si="3"/>
        <v>2471100392ユニット型</v>
      </c>
      <c r="H207" s="55" t="s">
        <v>260</v>
      </c>
      <c r="I207" s="55">
        <v>70</v>
      </c>
    </row>
    <row r="208" spans="5:9" x14ac:dyDescent="0.2">
      <c r="E208" s="52">
        <v>2473100069</v>
      </c>
      <c r="F208" s="53" t="s">
        <v>81</v>
      </c>
      <c r="G208" s="54" t="str">
        <f t="shared" si="3"/>
        <v>2473100069従来型</v>
      </c>
      <c r="H208" s="55" t="s">
        <v>261</v>
      </c>
      <c r="I208" s="55">
        <v>50</v>
      </c>
    </row>
    <row r="209" spans="5:9" x14ac:dyDescent="0.2">
      <c r="E209" s="52">
        <v>2473100077</v>
      </c>
      <c r="F209" s="53" t="s">
        <v>81</v>
      </c>
      <c r="G209" s="54" t="str">
        <f t="shared" si="3"/>
        <v>2473100077従来型</v>
      </c>
      <c r="H209" s="55" t="s">
        <v>262</v>
      </c>
      <c r="I209" s="55">
        <v>50</v>
      </c>
    </row>
    <row r="210" spans="5:9" x14ac:dyDescent="0.2">
      <c r="E210" s="52">
        <v>2473100028</v>
      </c>
      <c r="F210" s="53" t="s">
        <v>81</v>
      </c>
      <c r="G210" s="54" t="str">
        <f t="shared" si="3"/>
        <v>2473100028従来型</v>
      </c>
      <c r="H210" s="55" t="s">
        <v>263</v>
      </c>
      <c r="I210" s="55">
        <v>82</v>
      </c>
    </row>
    <row r="211" spans="5:9" x14ac:dyDescent="0.2">
      <c r="E211" s="52">
        <v>2493100024</v>
      </c>
      <c r="F211" s="53" t="s">
        <v>82</v>
      </c>
      <c r="G211" s="54" t="str">
        <f t="shared" si="3"/>
        <v>2493100024ユニット型</v>
      </c>
      <c r="H211" s="55" t="s">
        <v>264</v>
      </c>
      <c r="I211" s="55">
        <v>29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調査票4</vt:lpstr>
      <vt:lpstr>記入例</vt:lpstr>
      <vt:lpstr>データ</vt:lpstr>
      <vt:lpstr>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