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2815-user\Desktop\【経営比較分析表】2021_245623_47_1718\県提出\"/>
    </mc:Choice>
  </mc:AlternateContent>
  <workbookProtection workbookAlgorithmName="SHA-512" workbookHashValue="oD00GHaH6G5aBde/RPJ0CFmpnWOWLEvxoPNBQayiaqj2lHa6nk5f/u5f3NThjmnyoMQgz9X2fSbpwI7bIWPvrw==" workbookSaltValue="EhOMORhCLM4Xng7q/PFEI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<sst xmlns="http://schemas.openxmlformats.org/spreadsheetml/2006/main" count="247" uniqueCount="120">
  <si>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</si>
  <si>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</si>
  <si>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</si>
  <si>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</si>
  <si>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</si>
  <si>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</si>
  <si>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</si>
  <si>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</si>
  <si>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</si>
  <si>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</si>
  <si>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</si>
  <si>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</si>
  <si>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</si>
  <si>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</si>
  <si>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</si>
  <si>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</si>
  <si>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</si>
  <si>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</si>
  <si>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</si>
  <si>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</si>
  <si>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</si>
  <si>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</si>
  <si>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</si>
  <si>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</si>
  <si>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</si>
  <si>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</si>
  <si>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</si>
  <si>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</si>
  <si>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</si>
  <si>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</si>
  <si>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</si>
  <si>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</si>
  <si>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</si>
  <si>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</si>
  <si>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</si>
  <si>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</si>
  <si>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</si>
  <si>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</si>
  <si>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</si>
  <si>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</si>
  <si>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</si>
  <si>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</si>
  <si>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</si>
  <si>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</si>
  <si>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</si>
  <si>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</si>
  <si>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</si>
  <si>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</si>
  <si>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</si>
  <si>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</si>
  <si>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</si>
  <si>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</si>
  <si>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</si>
  <si>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</si>
  <si>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</si>
  <si>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</si>
  <si>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</si>
  <si>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</si>
  <si>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</si>
  <si>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</si>
  <si>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</si>
  <si>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</si>
  <si>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</si>
  <si>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</si>
  <si>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</si>
  <si>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</si>
  <si>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</si>
  <si>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</si>
  <si>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</si>
  <si>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</si>
  <si>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</si>
  <si>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</si>
  <si>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</si>
  <si>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</si>
  <si>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</si>
  <si>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</si>
  <si>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</si>
  <si>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</si>
  <si>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</si>
  <si>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</si>
  <si>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</si>
  <si>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</si>
  <si>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</si>
  <si>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</si>
  <si>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</si>
  <si>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</si>
  <si>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</si>
  <si>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</si>
  <si>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</si>
  <si>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</si>
  <si>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</si>
  <si>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</si>
  <si>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</si>
  <si>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</si>
  <si>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</si>
  <si>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</si>
  <si>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</si>
  <si>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</si>
  <si>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</si>
  <si>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</si>
  <si>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</si>
  <si>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</si>
  <si>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</si>
  <si>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</si>
  <si>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</si>
  <si>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</si>
  <si>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</si>
  <si>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</si>
  <si>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</si>
  <si>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</si>
  <si>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</si>
  <si>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</si>
  <si>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</si>
  <si>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</si>
  <si>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</si>
  <si>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</si>
  <si>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</si>
  <si>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平成20年以降、設置浄化槽は随時、供用開始している。現在、浄化槽のブロワーやマンホール蓋などの部品が、経年劣化により修理・交換が必要となってきており、年々修繕費が増加してきている。
　今後、想定される老朽化に対して長寿命対策等を検討していく。</t>
    <rPh sb="48" eb="50">
      <t>ブヒン</t>
    </rPh>
    <rPh sb="59" eb="61">
      <t>シュウリ</t>
    </rPh>
    <rPh sb="76" eb="78">
      <t>ネンネン</t>
    </rPh>
    <rPh sb="78" eb="81">
      <t>シュウゼンヒ</t>
    </rPh>
    <rPh sb="82" eb="84">
      <t>ゾウカ</t>
    </rPh>
    <phoneticPr fontId="4"/>
  </si>
  <si>
    <t>　本事業の健全な経営を行っていくため、下水道事業債の償還金交付税措置分は、一般会計からの繰り入れを適正に行う。
　また、今後も収益的収支比率の改善に努める。</t>
    <phoneticPr fontId="4"/>
  </si>
  <si>
    <t>　昨年度（令和２年度）決算については、令和２年度において、大幅に浄化槽使用料の回収が進んだことにより、収益的比率が107.61％まで回復することができたが、令和３年度については、過年度分の使用料の回収が令和２年度において一定の回収が落ち着いたため、前年度に比較して、収益的比率が減少したものと考えられる。
　今後は、下水道事業債償還金が年々増えてきていることから、償還金支出に対応した財源の確保に努める。</t>
    <rPh sb="1" eb="4">
      <t>サクネンド</t>
    </rPh>
    <rPh sb="5" eb="6">
      <t>レイ</t>
    </rPh>
    <rPh sb="6" eb="7">
      <t>ワ</t>
    </rPh>
    <rPh sb="8" eb="10">
      <t>ネンド</t>
    </rPh>
    <rPh sb="11" eb="13">
      <t>ケッサン</t>
    </rPh>
    <rPh sb="19" eb="20">
      <t>レイ</t>
    </rPh>
    <rPh sb="20" eb="21">
      <t>ワ</t>
    </rPh>
    <rPh sb="22" eb="24">
      <t>ネンド</t>
    </rPh>
    <rPh sb="29" eb="31">
      <t>オオハバ</t>
    </rPh>
    <rPh sb="51" eb="54">
      <t>シュウエキテキ</t>
    </rPh>
    <rPh sb="78" eb="79">
      <t>レイ</t>
    </rPh>
    <rPh sb="79" eb="80">
      <t>ワ</t>
    </rPh>
    <rPh sb="81" eb="83">
      <t>ネンド</t>
    </rPh>
    <rPh sb="89" eb="92">
      <t>カネンド</t>
    </rPh>
    <rPh sb="92" eb="93">
      <t>ブン</t>
    </rPh>
    <rPh sb="94" eb="97">
      <t>シヨウリョウ</t>
    </rPh>
    <rPh sb="98" eb="100">
      <t>カイシュウ</t>
    </rPh>
    <rPh sb="101" eb="102">
      <t>レイ</t>
    </rPh>
    <rPh sb="102" eb="103">
      <t>ワ</t>
    </rPh>
    <rPh sb="104" eb="106">
      <t>ネンド</t>
    </rPh>
    <rPh sb="110" eb="112">
      <t>イッテイ</t>
    </rPh>
    <rPh sb="113" eb="115">
      <t>カイシュウ</t>
    </rPh>
    <rPh sb="116" eb="117">
      <t>オ</t>
    </rPh>
    <rPh sb="118" eb="119">
      <t>ツ</t>
    </rPh>
    <rPh sb="124" eb="126">
      <t>ゼンネン</t>
    </rPh>
    <rPh sb="126" eb="127">
      <t>ド</t>
    </rPh>
    <rPh sb="128" eb="130">
      <t>ヒカク</t>
    </rPh>
    <rPh sb="133" eb="136">
      <t>シュウエキテキ</t>
    </rPh>
    <rPh sb="136" eb="138">
      <t>ヒリツ</t>
    </rPh>
    <rPh sb="139" eb="141">
      <t>ゲンショウ</t>
    </rPh>
    <rPh sb="146" eb="14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</si>
</sst>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D0-4D82-A328-E100F797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71456"/>
        <c:axId val="315172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D0-4D82-A328-E100F797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71456"/>
        <c:axId val="315172632"/>
      </c:lineChart>
      <c:dateAx>
        <c:axId val="315171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5172632"/>
        <c:crosses val="autoZero"/>
        <c:auto val="1"/>
        <c:lblOffset val="100"/>
        <c:baseTimeUnit val="years"/>
      </c:dateAx>
      <c:valAx>
        <c:axId val="315172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17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86-4F98-8AC9-B1423EB7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64960"/>
        <c:axId val="25685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56.45</c:v>
                </c:pt>
                <c:pt idx="4">
                  <c:v>58.26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86-4F98-8AC9-B1423EB7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4960"/>
        <c:axId val="256858640"/>
      </c:lineChart>
      <c:dateAx>
        <c:axId val="15716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6858640"/>
        <c:crosses val="autoZero"/>
        <c:auto val="1"/>
        <c:lblOffset val="100"/>
        <c:baseTimeUnit val="years"/>
      </c:dateAx>
      <c:valAx>
        <c:axId val="25685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6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B9-4EF2-9452-79A53AF8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859816"/>
        <c:axId val="25686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54.99</c:v>
                </c:pt>
                <c:pt idx="4">
                  <c:v>66.430000000000007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B9-4EF2-9452-79A53AF8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859816"/>
        <c:axId val="256860208"/>
      </c:lineChart>
      <c:dateAx>
        <c:axId val="256859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6860208"/>
        <c:crosses val="autoZero"/>
        <c:auto val="1"/>
        <c:lblOffset val="100"/>
        <c:baseTimeUnit val="years"/>
      </c:dateAx>
      <c:valAx>
        <c:axId val="25686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685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100.15</c:v>
                </c:pt>
                <c:pt idx="1">
                  <c:v>100.03</c:v>
                </c:pt>
                <c:pt idx="2">
                  <c:v>92.73</c:v>
                </c:pt>
                <c:pt idx="3">
                  <c:v>107.61</c:v>
                </c:pt>
                <c:pt idx="4">
                  <c:v>99.41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3-45FA-AE37-30B4D0032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73808"/>
        <c:axId val="315174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E3-45FA-AE37-30B4D0032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73808"/>
        <c:axId val="315174200"/>
      </c:lineChart>
      <c:dateAx>
        <c:axId val="315173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5174200"/>
        <c:crosses val="autoZero"/>
        <c:auto val="1"/>
        <c:lblOffset val="100"/>
        <c:baseTimeUnit val="years"/>
      </c:dateAx>
      <c:valAx>
        <c:axId val="315174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17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36-4337-AB7C-370BC05D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96016"/>
        <c:axId val="25999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36-4337-AB7C-370BC05D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96016"/>
        <c:axId val="259995624"/>
      </c:lineChart>
      <c:dateAx>
        <c:axId val="259996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9995624"/>
        <c:crosses val="autoZero"/>
        <c:auto val="1"/>
        <c:lblOffset val="100"/>
        <c:baseTimeUnit val="years"/>
      </c:dateAx>
      <c:valAx>
        <c:axId val="25999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99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7D-40BE-9447-64B483D81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94840"/>
        <c:axId val="25999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7D-40BE-9447-64B483D81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94840"/>
        <c:axId val="259994056"/>
      </c:lineChart>
      <c:dateAx>
        <c:axId val="259994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9994056"/>
        <c:crosses val="autoZero"/>
        <c:auto val="1"/>
        <c:lblOffset val="100"/>
        <c:baseTimeUnit val="years"/>
      </c:dateAx>
      <c:valAx>
        <c:axId val="25999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994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D4-4763-88FA-1C92F41D1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5616"/>
        <c:axId val="261957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D4-4763-88FA-1C92F41D1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5616"/>
        <c:axId val="261957576"/>
      </c:lineChart>
      <c:dateAx>
        <c:axId val="261955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1957576"/>
        <c:crosses val="autoZero"/>
        <c:auto val="1"/>
        <c:lblOffset val="100"/>
        <c:baseTimeUnit val="years"/>
      </c:dateAx>
      <c:valAx>
        <c:axId val="261957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D9-48C8-B6F4-547AE0532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6400"/>
        <c:axId val="26195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D9-48C8-B6F4-547AE0532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6400"/>
        <c:axId val="261958752"/>
      </c:lineChart>
      <c:dateAx>
        <c:axId val="261956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1958752"/>
        <c:crosses val="autoZero"/>
        <c:auto val="1"/>
        <c:lblOffset val="100"/>
        <c:baseTimeUnit val="years"/>
      </c:dateAx>
      <c:valAx>
        <c:axId val="26195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565.03</c:v>
                </c:pt>
                <c:pt idx="1">
                  <c:v>508.14</c:v>
                </c:pt>
                <c:pt idx="2">
                  <c:v>424.02</c:v>
                </c:pt>
                <c:pt idx="3">
                  <c:v>433.05</c:v>
                </c:pt>
                <c:pt idx="4">
                  <c:v>476.67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D1-46EE-ADCC-C138655C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98352"/>
        <c:axId val="263347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398.42</c:v>
                </c:pt>
                <c:pt idx="4">
                  <c:v>393.35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D1-46EE-ADCC-C138655C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598352"/>
        <c:axId val="263347176"/>
      </c:lineChart>
      <c:dateAx>
        <c:axId val="310598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3347176"/>
        <c:crosses val="autoZero"/>
        <c:auto val="1"/>
        <c:lblOffset val="100"/>
        <c:baseTimeUnit val="years"/>
      </c:dateAx>
      <c:valAx>
        <c:axId val="263347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59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79.52</c:v>
                </c:pt>
                <c:pt idx="1">
                  <c:v>77.64</c:v>
                </c:pt>
                <c:pt idx="2">
                  <c:v>73.260000000000005</c:v>
                </c:pt>
                <c:pt idx="3">
                  <c:v>78.069999999999993</c:v>
                </c:pt>
                <c:pt idx="4">
                  <c:v>73.099999999999994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15-428E-99C7-2D15017E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61824"/>
        <c:axId val="15716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50.7</c:v>
                </c:pt>
                <c:pt idx="4">
                  <c:v>48.13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15-428E-99C7-2D15017E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1824"/>
        <c:axId val="157162216"/>
      </c:lineChart>
      <c:dateAx>
        <c:axId val="15716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7162216"/>
        <c:crosses val="autoZero"/>
        <c:auto val="1"/>
        <c:lblOffset val="100"/>
        <c:baseTimeUnit val="years"/>
      </c:dateAx>
      <c:valAx>
        <c:axId val="15716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6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140.97</c:v>
                </c:pt>
                <c:pt idx="1">
                  <c:v>148.09</c:v>
                </c:pt>
                <c:pt idx="2">
                  <c:v>193.87</c:v>
                </c:pt>
                <c:pt idx="3">
                  <c:v>183.96</c:v>
                </c:pt>
                <c:pt idx="4">
                  <c:v>181.58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08-49B8-B95D-E194C9FDE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63392"/>
        <c:axId val="15716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289.81</c:v>
                </c:pt>
                <c:pt idx="4">
                  <c:v>301.54000000000002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08-49B8-B95D-E194C9FDE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3392"/>
        <c:axId val="157163784"/>
      </c:lineChart>
      <c:dateAx>
        <c:axId val="157163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7163784"/>
        <c:crosses val="autoZero"/>
        <c:auto val="1"/>
        <c:lblOffset val="100"/>
        <c:baseTimeUnit val="years"/>
      </c:dateAx>
      <c:valAx>
        <c:axId val="15716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6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6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三重県　紀宝町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K3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10585</v>
      </c>
      <c r="AM8" s="42"/>
      <c r="AN8" s="42"/>
      <c r="AO8" s="42"/>
      <c r="AP8" s="42"/>
      <c r="AQ8" s="42"/>
      <c r="AR8" s="42"/>
      <c r="AS8" s="42"/>
      <c r="AT8" s="35">
        <f>データ!T6</f>
        <v>79.62</v>
      </c>
      <c r="AU8" s="35"/>
      <c r="AV8" s="35"/>
      <c r="AW8" s="35"/>
      <c r="AX8" s="35"/>
      <c r="AY8" s="35"/>
      <c r="AZ8" s="35"/>
      <c r="BA8" s="35"/>
      <c r="BB8" s="35">
        <f>データ!U6</f>
        <v>132.94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60.79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4000</v>
      </c>
      <c r="AE10" s="42"/>
      <c r="AF10" s="42"/>
      <c r="AG10" s="42"/>
      <c r="AH10" s="42"/>
      <c r="AI10" s="42"/>
      <c r="AJ10" s="42"/>
      <c r="AK10" s="2"/>
      <c r="AL10" s="42">
        <f>データ!V6</f>
        <v>6388</v>
      </c>
      <c r="AM10" s="42"/>
      <c r="AN10" s="42"/>
      <c r="AO10" s="42"/>
      <c r="AP10" s="42"/>
      <c r="AQ10" s="42"/>
      <c r="AR10" s="42"/>
      <c r="AS10" s="42"/>
      <c r="AT10" s="35">
        <f>データ!W6</f>
        <v>79.62</v>
      </c>
      <c r="AU10" s="35"/>
      <c r="AV10" s="35"/>
      <c r="AW10" s="35"/>
      <c r="AX10" s="35"/>
      <c r="AY10" s="35"/>
      <c r="AZ10" s="35"/>
      <c r="BA10" s="35"/>
      <c r="BB10" s="35">
        <f>データ!X6</f>
        <v>80.23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iD5uIqhXNZW2I19pJOOVn0ZmO/B3Rl4MY0vFexcp/yQukPWOOimX3ldfjA2lCat58MBvMDVryT9Gu8nNs+T/hQ==" saltValue="LBrbo7L3orEyF7qtsNp5I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245623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三重県　紀宝町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60.79</v>
      </c>
      <c r="Q6" s="20">
        <f t="shared" si="3"/>
        <v>100</v>
      </c>
      <c r="R6" s="20">
        <f t="shared" si="3"/>
        <v>4000</v>
      </c>
      <c r="S6" s="20">
        <f t="shared" si="3"/>
        <v>10585</v>
      </c>
      <c r="T6" s="20">
        <f t="shared" si="3"/>
        <v>79.62</v>
      </c>
      <c r="U6" s="20">
        <f t="shared" si="3"/>
        <v>132.94</v>
      </c>
      <c r="V6" s="20">
        <f t="shared" si="3"/>
        <v>6388</v>
      </c>
      <c r="W6" s="20">
        <f t="shared" si="3"/>
        <v>79.62</v>
      </c>
      <c r="X6" s="20">
        <f t="shared" si="3"/>
        <v>80.23</v>
      </c>
      <c r="Y6" s="21">
        <f>IF(Y7="",NA(),Y7)</f>
        <v>100.15</v>
      </c>
      <c r="Z6" s="21">
        <f t="shared" ref="Z6:AH6" si="4">IF(Z7="",NA(),Z7)</f>
        <v>100.03</v>
      </c>
      <c r="AA6" s="21">
        <f t="shared" si="4"/>
        <v>92.73</v>
      </c>
      <c r="AB6" s="21">
        <f t="shared" si="4"/>
        <v>107.61</v>
      </c>
      <c r="AC6" s="21">
        <f t="shared" si="4"/>
        <v>99.41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565.03</v>
      </c>
      <c r="BG6" s="21">
        <f t="shared" ref="BG6:BO6" si="7">IF(BG7="",NA(),BG7)</f>
        <v>508.14</v>
      </c>
      <c r="BH6" s="21">
        <f t="shared" si="7"/>
        <v>424.02</v>
      </c>
      <c r="BI6" s="21">
        <f t="shared" si="7"/>
        <v>433.05</v>
      </c>
      <c r="BJ6" s="21">
        <f t="shared" si="7"/>
        <v>476.67</v>
      </c>
      <c r="BK6" s="21">
        <f t="shared" si="7"/>
        <v>407.42</v>
      </c>
      <c r="BL6" s="21">
        <f t="shared" si="7"/>
        <v>386.46</v>
      </c>
      <c r="BM6" s="21">
        <f t="shared" si="7"/>
        <v>421.25</v>
      </c>
      <c r="BN6" s="21">
        <f t="shared" si="7"/>
        <v>398.42</v>
      </c>
      <c r="BO6" s="21">
        <f t="shared" si="7"/>
        <v>393.35</v>
      </c>
      <c r="BP6" s="20" t="str">
        <f>IF(BP7="","",IF(BP7="-","【-】","【"&amp;SUBSTITUTE(TEXT(BP7,"#,##0.00"),"-","△")&amp;"】"))</f>
        <v>【310.14】</v>
      </c>
      <c r="BQ6" s="21">
        <f>IF(BQ7="",NA(),BQ7)</f>
        <v>79.52</v>
      </c>
      <c r="BR6" s="21">
        <f t="shared" ref="BR6:BZ6" si="8">IF(BR7="",NA(),BR7)</f>
        <v>77.64</v>
      </c>
      <c r="BS6" s="21">
        <f t="shared" si="8"/>
        <v>73.260000000000005</v>
      </c>
      <c r="BT6" s="21">
        <f t="shared" si="8"/>
        <v>78.069999999999993</v>
      </c>
      <c r="BU6" s="21">
        <f t="shared" si="8"/>
        <v>73.099999999999994</v>
      </c>
      <c r="BV6" s="21">
        <f t="shared" si="8"/>
        <v>57.08</v>
      </c>
      <c r="BW6" s="21">
        <f t="shared" si="8"/>
        <v>55.85</v>
      </c>
      <c r="BX6" s="21">
        <f t="shared" si="8"/>
        <v>53.23</v>
      </c>
      <c r="BY6" s="21">
        <f t="shared" si="8"/>
        <v>50.7</v>
      </c>
      <c r="BZ6" s="21">
        <f t="shared" si="8"/>
        <v>48.13</v>
      </c>
      <c r="CA6" s="20" t="str">
        <f>IF(CA7="","",IF(CA7="-","【-】","【"&amp;SUBSTITUTE(TEXT(CA7,"#,##0.00"),"-","△")&amp;"】"))</f>
        <v>【57.71】</v>
      </c>
      <c r="CB6" s="21">
        <f>IF(CB7="",NA(),CB7)</f>
        <v>140.97</v>
      </c>
      <c r="CC6" s="21">
        <f t="shared" ref="CC6:CK6" si="9">IF(CC7="",NA(),CC7)</f>
        <v>148.09</v>
      </c>
      <c r="CD6" s="21">
        <f t="shared" si="9"/>
        <v>193.87</v>
      </c>
      <c r="CE6" s="21">
        <f t="shared" si="9"/>
        <v>183.96</v>
      </c>
      <c r="CF6" s="21">
        <f t="shared" si="9"/>
        <v>181.58</v>
      </c>
      <c r="CG6" s="21">
        <f t="shared" si="9"/>
        <v>286.86</v>
      </c>
      <c r="CH6" s="21">
        <f t="shared" si="9"/>
        <v>287.91000000000003</v>
      </c>
      <c r="CI6" s="21">
        <f t="shared" si="9"/>
        <v>283.3</v>
      </c>
      <c r="CJ6" s="21">
        <f t="shared" si="9"/>
        <v>289.81</v>
      </c>
      <c r="CK6" s="21">
        <f t="shared" si="9"/>
        <v>301.54000000000002</v>
      </c>
      <c r="CL6" s="20" t="str">
        <f>IF(CL7="","",IF(CL7="-","【-】","【"&amp;SUBSTITUTE(TEXT(CL7,"#,##0.00"),"-","△")&amp;"】"))</f>
        <v>【286.17】</v>
      </c>
      <c r="CM6" s="20">
        <f>IF(CM7="",NA(),CM7)</f>
        <v>0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>
        <f t="shared" si="10"/>
        <v>57.22</v>
      </c>
      <c r="CS6" s="21">
        <f t="shared" si="10"/>
        <v>54.93</v>
      </c>
      <c r="CT6" s="21">
        <f t="shared" si="10"/>
        <v>55.96</v>
      </c>
      <c r="CU6" s="21">
        <f t="shared" si="10"/>
        <v>56.45</v>
      </c>
      <c r="CV6" s="21">
        <f t="shared" si="10"/>
        <v>58.26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67.290000000000006</v>
      </c>
      <c r="DD6" s="21">
        <f t="shared" si="11"/>
        <v>65.569999999999993</v>
      </c>
      <c r="DE6" s="21">
        <f t="shared" si="11"/>
        <v>60.12</v>
      </c>
      <c r="DF6" s="21">
        <f t="shared" si="11"/>
        <v>54.99</v>
      </c>
      <c r="DG6" s="21">
        <f t="shared" si="11"/>
        <v>66.430000000000007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245623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60.79</v>
      </c>
      <c r="Q7" s="24">
        <v>100</v>
      </c>
      <c r="R7" s="24">
        <v>4000</v>
      </c>
      <c r="S7" s="24">
        <v>10585</v>
      </c>
      <c r="T7" s="24">
        <v>79.62</v>
      </c>
      <c r="U7" s="24">
        <v>132.94</v>
      </c>
      <c r="V7" s="24">
        <v>6388</v>
      </c>
      <c r="W7" s="24">
        <v>79.62</v>
      </c>
      <c r="X7" s="24">
        <v>80.23</v>
      </c>
      <c r="Y7" s="24">
        <v>100.15</v>
      </c>
      <c r="Z7" s="24">
        <v>100.03</v>
      </c>
      <c r="AA7" s="24">
        <v>92.73</v>
      </c>
      <c r="AB7" s="24">
        <v>107.61</v>
      </c>
      <c r="AC7" s="24">
        <v>99.41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565.03</v>
      </c>
      <c r="BG7" s="24">
        <v>508.14</v>
      </c>
      <c r="BH7" s="24">
        <v>424.02</v>
      </c>
      <c r="BI7" s="24">
        <v>433.05</v>
      </c>
      <c r="BJ7" s="24">
        <v>476.67</v>
      </c>
      <c r="BK7" s="24">
        <v>407.42</v>
      </c>
      <c r="BL7" s="24">
        <v>386.46</v>
      </c>
      <c r="BM7" s="24">
        <v>421.25</v>
      </c>
      <c r="BN7" s="24">
        <v>398.42</v>
      </c>
      <c r="BO7" s="24">
        <v>393.35</v>
      </c>
      <c r="BP7" s="24">
        <v>310.14</v>
      </c>
      <c r="BQ7" s="24">
        <v>79.52</v>
      </c>
      <c r="BR7" s="24">
        <v>77.64</v>
      </c>
      <c r="BS7" s="24">
        <v>73.260000000000005</v>
      </c>
      <c r="BT7" s="24">
        <v>78.069999999999993</v>
      </c>
      <c r="BU7" s="24">
        <v>73.099999999999994</v>
      </c>
      <c r="BV7" s="24">
        <v>57.08</v>
      </c>
      <c r="BW7" s="24">
        <v>55.85</v>
      </c>
      <c r="BX7" s="24">
        <v>53.23</v>
      </c>
      <c r="BY7" s="24">
        <v>50.7</v>
      </c>
      <c r="BZ7" s="24">
        <v>48.13</v>
      </c>
      <c r="CA7" s="24">
        <v>57.71</v>
      </c>
      <c r="CB7" s="24">
        <v>140.97</v>
      </c>
      <c r="CC7" s="24">
        <v>148.09</v>
      </c>
      <c r="CD7" s="24">
        <v>193.87</v>
      </c>
      <c r="CE7" s="24">
        <v>183.96</v>
      </c>
      <c r="CF7" s="24">
        <v>181.58</v>
      </c>
      <c r="CG7" s="24">
        <v>286.86</v>
      </c>
      <c r="CH7" s="24">
        <v>287.91000000000003</v>
      </c>
      <c r="CI7" s="24">
        <v>283.3</v>
      </c>
      <c r="CJ7" s="24">
        <v>289.81</v>
      </c>
      <c r="CK7" s="24">
        <v>301.54000000000002</v>
      </c>
      <c r="CL7" s="24">
        <v>286.17</v>
      </c>
      <c r="CM7" s="24">
        <v>0</v>
      </c>
      <c r="CN7" s="24">
        <v>0</v>
      </c>
      <c r="CO7" s="24">
        <v>0</v>
      </c>
      <c r="CP7" s="24">
        <v>0</v>
      </c>
      <c r="CQ7" s="24">
        <v>0</v>
      </c>
      <c r="CR7" s="24">
        <v>57.22</v>
      </c>
      <c r="CS7" s="24">
        <v>54.93</v>
      </c>
      <c r="CT7" s="24">
        <v>55.96</v>
      </c>
      <c r="CU7" s="24">
        <v>56.45</v>
      </c>
      <c r="CV7" s="24">
        <v>58.26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67.290000000000006</v>
      </c>
      <c r="DD7" s="24">
        <v>65.569999999999993</v>
      </c>
      <c r="DE7" s="24">
        <v>60.12</v>
      </c>
      <c r="DF7" s="24">
        <v>54.99</v>
      </c>
      <c r="DG7" s="24">
        <v>66.430000000000007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lg2815-user</cp:lastModifiedBy>
  <cp:lastPrinted>2023-01-23T00:56:15Z</cp:lastPrinted>
  <dcterms:created xsi:type="dcterms:W3CDTF">2023-01-13T00:09:16Z</dcterms:created>
  <dcterms:modified xsi:type="dcterms:W3CDTF">2023-01-23T01:04:44Z</dcterms:modified>
  <cp:category/>
</cp:coreProperties>
</file>