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C:\Users\j-nyuu\Desktop\令和４年度\経営分析\【経営比較分析表】2021_244724_47_1718\"/>
    </mc:Choice>
  </mc:AlternateContent>
  <xr:revisionPtr revIDLastSave="0" documentId="13_ncr:1_{65EA926C-E27F-47CB-8A88-C30948DB2434}" xr6:coauthVersionLast="36" xr6:coauthVersionMax="36" xr10:uidLastSave="{00000000-0000-0000-0000-000000000000}"/>
  <workbookProtection workbookAlgorithmName="SHA-512" workbookHashValue="EuK9SvXxLPEBC2/ua11mrony7ImshQcfD0N/dN4VL+68ccgwTaR8xYxYvTtNC7ivKFgOoPJJmazzAp96PTxx5A==" workbookSaltValue="uDPs7xaDdHlqvRK3eoYBHQ=="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V6" i="5"/>
  <c r="U6" i="5"/>
  <c r="T6" i="5"/>
  <c r="S6" i="5"/>
  <c r="R6" i="5"/>
  <c r="AD10" i="4" s="1"/>
  <c r="Q6" i="5"/>
  <c r="W10" i="4" s="1"/>
  <c r="P6" i="5"/>
  <c r="O6" i="5"/>
  <c r="N6" i="5"/>
  <c r="B10" i="4" s="1"/>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BB10" i="4"/>
  <c r="AT10" i="4"/>
  <c r="AL10" i="4"/>
  <c r="P10" i="4"/>
  <c r="I10" i="4"/>
  <c r="BB8" i="4"/>
  <c r="AT8" i="4"/>
  <c r="AL8" i="4"/>
  <c r="W8" i="4"/>
  <c r="B6"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<sst xmlns="http://schemas.openxmlformats.org/spreadsheetml/2006/main" count="236" uniqueCount="119">
  <si>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</si>
  <si>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</si>
  <si>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</si>
  <si>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</si>
  <si>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</si>
  <si>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</si>
  <si>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</si>
  <si>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</si>
  <si>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</si>
  <si>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</si>
  <si>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</si>
  <si>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</si>
  <si>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</si>
  <si>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</si>
  <si>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</si>
  <si>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</si>
  <si>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</si>
  <si>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</si>
  <si>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</si>
  <si>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</si>
  <si>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</si>
  <si>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</si>
  <si>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</si>
  <si>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</si>
  <si>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</si>
  <si>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</si>
  <si>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</si>
  <si>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</si>
  <si>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</si>
  <si>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</si>
  <si>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</si>
  <si>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</si>
  <si>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</si>
  <si>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</si>
  <si>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</si>
  <si>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</si>
  <si>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</si>
  <si>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</si>
  <si>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</si>
  <si>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</si>
  <si>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</si>
  <si>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</si>
  <si>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</si>
  <si>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</si>
  <si>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</si>
  <si>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</si>
  <si>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</si>
  <si>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</si>
  <si>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</si>
  <si>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</si>
  <si>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</si>
  <si>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</si>
  <si>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</si>
  <si>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</si>
  <si>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</si>
  <si>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</si>
  <si>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</si>
  <si>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</si>
  <si>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</si>
  <si>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</si>
  <si>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</si>
  <si>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</si>
  <si>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</si>
  <si>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</si>
  <si>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</si>
  <si>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</si>
  <si>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</si>
  <si>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</si>
  <si>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</si>
  <si>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</si>
  <si>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</si>
  <si>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</si>
  <si>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</si>
  <si>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</si>
  <si>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</si>
  <si>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</si>
  <si>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</si>
  <si>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</si>
  <si>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</si>
  <si>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</si>
  <si>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</si>
  <si>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</si>
  <si>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</si>
  <si>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</si>
  <si>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</si>
  <si>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</si>
  <si>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</si>
  <si>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</si>
  <si>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</si>
  <si>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</si>
  <si>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</si>
  <si>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</si>
  <si>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</si>
  <si>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</si>
  <si>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</si>
  <si>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</si>
  <si>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</si>
  <si>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</si>
  <si>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南伊勢町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</si>
  <si>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</si>
  <si>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</si>
  <si>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</si>
  <si>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</si>
  <si>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</si>
  <si>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</si>
  <si>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</si>
  <si>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</si>
  <si>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</si>
  <si>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</si>
  <si>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</si>
  <si>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</si>
  <si>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</si>
  <si>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</si>
  <si>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</si>
  <si>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</si>
  <si>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</si>
  <si>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人口減少による有収水量の減少及び更新コストの増加を考慮すると、今後は経費回収率は現状よりも低下することが見込まれるため、より一層の加入促進を行うと共に維持管理コストの縮減が必要である。</t>
    <rPh sb="0" eb="2">
      <t>ジンコウ</t>
    </rPh>
    <rPh sb="2" eb="4">
      <t>ゲンショウ</t>
    </rPh>
    <rPh sb="7" eb="9">
      <t>ユウシュウ</t>
    </rPh>
    <rPh sb="9" eb="11">
      <t>スイリョウ</t>
    </rPh>
    <rPh sb="12" eb="14">
      <t>ゲンショウ</t>
    </rPh>
    <rPh sb="14" eb="15">
      <t>オヨ</t>
    </rPh>
    <rPh sb="16" eb="18">
      <t>コウシン</t>
    </rPh>
    <rPh sb="22" eb="24">
      <t>ゾウカ</t>
    </rPh>
    <rPh sb="25" eb="27">
      <t>コウリョ</t>
    </rPh>
    <rPh sb="31" eb="33">
      <t>コンゴ</t>
    </rPh>
    <rPh sb="34" eb="36">
      <t>ケイヒ</t>
    </rPh>
    <rPh sb="36" eb="38">
      <t>カイシュウ</t>
    </rPh>
    <rPh sb="38" eb="39">
      <t>リツ</t>
    </rPh>
    <rPh sb="40" eb="42">
      <t>ゲンジョウ</t>
    </rPh>
    <rPh sb="45" eb="47">
      <t>テイカ</t>
    </rPh>
    <rPh sb="52" eb="54">
      <t>ミコ</t>
    </rPh>
    <rPh sb="62" eb="64">
      <t>イッソウ</t>
    </rPh>
    <rPh sb="65" eb="67">
      <t>カニュウ</t>
    </rPh>
    <rPh sb="67" eb="69">
      <t>ソクシン</t>
    </rPh>
    <rPh sb="70" eb="71">
      <t>オコナ</t>
    </rPh>
    <rPh sb="73" eb="74">
      <t>トモ</t>
    </rPh>
    <rPh sb="75" eb="77">
      <t>イジ</t>
    </rPh>
    <rPh sb="77" eb="79">
      <t>カンリ</t>
    </rPh>
    <rPh sb="83" eb="85">
      <t>シュクゲン</t>
    </rPh>
    <rPh sb="86" eb="88">
      <t>ヒツヨウ</t>
    </rPh>
    <phoneticPr fontId="4"/>
  </si>
  <si>
    <t>収益的収支比率はR１から年々については減少をしている。経費回収率についても同様に減少傾向である。、水洗化率については、年々微増を続けているが汚水処理原価が類似団体平均値より高く経費回収率及び施設利用率が低い事から整備した施設が現状において適切な水準の料金収入に結びついていないので、更なる加入促進や将来的には料金改定も検討する事が必要と思われる。</t>
    <rPh sb="0" eb="2">
      <t>シュウエキ</t>
    </rPh>
    <rPh sb="2" eb="3">
      <t>テキ</t>
    </rPh>
    <rPh sb="3" eb="5">
      <t>シュウシ</t>
    </rPh>
    <rPh sb="5" eb="7">
      <t>ヒリツ</t>
    </rPh>
    <rPh sb="12" eb="14">
      <t>ネンネン</t>
    </rPh>
    <rPh sb="19" eb="21">
      <t>ゲンショウ</t>
    </rPh>
    <rPh sb="27" eb="29">
      <t>ケイヒ</t>
    </rPh>
    <rPh sb="29" eb="31">
      <t>カイシュウ</t>
    </rPh>
    <rPh sb="31" eb="32">
      <t>リツ</t>
    </rPh>
    <rPh sb="37" eb="39">
      <t>ドウヨウ</t>
    </rPh>
    <rPh sb="49" eb="52">
      <t>スイセンカ</t>
    </rPh>
    <rPh sb="52" eb="53">
      <t>リツ</t>
    </rPh>
    <rPh sb="59" eb="61">
      <t>ネンネン</t>
    </rPh>
    <rPh sb="61" eb="63">
      <t>ビゾウ</t>
    </rPh>
    <rPh sb="64" eb="65">
      <t>ツヅ</t>
    </rPh>
    <rPh sb="70" eb="72">
      <t>オスイ</t>
    </rPh>
    <rPh sb="72" eb="74">
      <t>ショリ</t>
    </rPh>
    <rPh sb="74" eb="76">
      <t>ゲンカ</t>
    </rPh>
    <rPh sb="77" eb="79">
      <t>ルイジ</t>
    </rPh>
    <rPh sb="79" eb="81">
      <t>ダンタイ</t>
    </rPh>
    <rPh sb="81" eb="84">
      <t>ヘイキンチ</t>
    </rPh>
    <rPh sb="86" eb="87">
      <t>タカ</t>
    </rPh>
    <rPh sb="88" eb="90">
      <t>ケイヒ</t>
    </rPh>
    <rPh sb="90" eb="92">
      <t>カイシュウ</t>
    </rPh>
    <rPh sb="92" eb="93">
      <t>リツ</t>
    </rPh>
    <rPh sb="93" eb="94">
      <t>オヨ</t>
    </rPh>
    <rPh sb="95" eb="97">
      <t>シセツ</t>
    </rPh>
    <rPh sb="97" eb="100">
      <t>リヨウリツ</t>
    </rPh>
    <rPh sb="101" eb="102">
      <t>ヒク</t>
    </rPh>
    <rPh sb="103" eb="104">
      <t>コト</t>
    </rPh>
    <rPh sb="106" eb="108">
      <t>セイビ</t>
    </rPh>
    <rPh sb="110" eb="112">
      <t>シセツ</t>
    </rPh>
    <rPh sb="113" eb="115">
      <t>ゲンジョウ</t>
    </rPh>
    <rPh sb="119" eb="121">
      <t>テキセツ</t>
    </rPh>
    <rPh sb="122" eb="124">
      <t>スイジュン</t>
    </rPh>
    <rPh sb="125" eb="129">
      <t>リョウキンシュウニュウ</t>
    </rPh>
    <rPh sb="130" eb="131">
      <t>ムス</t>
    </rPh>
    <rPh sb="141" eb="142">
      <t>サラ</t>
    </rPh>
    <rPh sb="144" eb="146">
      <t>カニュウ</t>
    </rPh>
    <rPh sb="146" eb="148">
      <t>ソクシン</t>
    </rPh>
    <rPh sb="149" eb="152">
      <t>ショウライテキ</t>
    </rPh>
    <rPh sb="154" eb="156">
      <t>リョウキン</t>
    </rPh>
    <rPh sb="156" eb="158">
      <t>カイテイ</t>
    </rPh>
    <rPh sb="159" eb="161">
      <t>ケントウ</t>
    </rPh>
    <rPh sb="163" eb="164">
      <t>コト</t>
    </rPh>
    <rPh sb="165" eb="167">
      <t>ヒツヨウ</t>
    </rPh>
    <rPh sb="168" eb="169">
      <t>オモ</t>
    </rPh>
    <phoneticPr fontId="4"/>
  </si>
  <si>
    <t>現時点では耐用年数に達している管渠がないため、更新等は考えていないが適切な維持管理を行う事で修繕等の経費を抑えていく他、将来的には長寿命化計画等の策定による更新等によるコスト縮減も考えてていかなくてはならない。</t>
    <rPh sb="0" eb="3">
      <t>ゲンジテン</t>
    </rPh>
    <rPh sb="5" eb="9">
      <t>タイヨウネンスウ</t>
    </rPh>
    <rPh sb="10" eb="11">
      <t>タッ</t>
    </rPh>
    <rPh sb="15" eb="17">
      <t>カンキョ</t>
    </rPh>
    <rPh sb="23" eb="25">
      <t>コウシン</t>
    </rPh>
    <rPh sb="25" eb="26">
      <t>トウ</t>
    </rPh>
    <rPh sb="27" eb="28">
      <t>カンガ</t>
    </rPh>
    <rPh sb="34" eb="36">
      <t>テキセツ</t>
    </rPh>
    <rPh sb="37" eb="39">
      <t>イジ</t>
    </rPh>
    <rPh sb="39" eb="41">
      <t>カンリ</t>
    </rPh>
    <rPh sb="42" eb="43">
      <t>オコナ</t>
    </rPh>
    <rPh sb="44" eb="45">
      <t>コト</t>
    </rPh>
    <rPh sb="46" eb="48">
      <t>シュウゼン</t>
    </rPh>
    <rPh sb="48" eb="49">
      <t>トウ</t>
    </rPh>
    <rPh sb="50" eb="52">
      <t>ケイヒ</t>
    </rPh>
    <rPh sb="53" eb="54">
      <t>オサ</t>
    </rPh>
    <rPh sb="58" eb="59">
      <t>ホカ</t>
    </rPh>
    <rPh sb="60" eb="63">
      <t>ショウライテキ</t>
    </rPh>
    <rPh sb="65" eb="69">
      <t>チョウジュミョウカ</t>
    </rPh>
    <rPh sb="69" eb="71">
      <t>ケイカク</t>
    </rPh>
    <rPh sb="71" eb="72">
      <t>トウ</t>
    </rPh>
    <rPh sb="73" eb="75">
      <t>サクテイ</t>
    </rPh>
    <rPh sb="78" eb="80">
      <t>コウシン</t>
    </rPh>
    <rPh sb="80" eb="81">
      <t>トウ</t>
    </rPh>
    <rPh sb="87" eb="89">
      <t>シュクゲン</t>
    </rPh>
    <rPh sb="90" eb="91">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</si>
</sst>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EF4-45CB-A26A-4B4D88A949A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c:ext xmlns:c16="http://schemas.microsoft.com/office/drawing/2014/chart" uri="{C3380CC4-5D6E-409C-BE32-E72D297353CC}">
              <c16:uniqueId val="{00000001-CEF4-45CB-A26A-4B4D88A949A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25.4</c:v>
                </c:pt>
                <c:pt idx="1">
                  <c:v>25.92</c:v>
                </c:pt>
                <c:pt idx="2">
                  <c:v>23.38</c:v>
                </c:pt>
                <c:pt idx="3">
                  <c:v>26.75</c:v>
                </c:pt>
                <c:pt idx="4" formatCode="#,##0.00;&quot;△&quot;#,##0.00">
                  <c:v>0</c:v>
                </c:pt>
              </c:numCache>
            </c:numRef>
          </c:val>
          <c:extLst>
            <c:ext xmlns:c16="http://schemas.microsoft.com/office/drawing/2014/chart" uri="{C3380CC4-5D6E-409C-BE32-E72D297353CC}">
              <c16:uniqueId val="{00000000-4F9B-407A-A6F5-95E46EB0649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c:ext xmlns:c16="http://schemas.microsoft.com/office/drawing/2014/chart" uri="{C3380CC4-5D6E-409C-BE32-E72D297353CC}">
              <c16:uniqueId val="{00000001-4F9B-407A-A6F5-95E46EB0649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84.81</c:v>
                </c:pt>
                <c:pt idx="1">
                  <c:v>87.82</c:v>
                </c:pt>
                <c:pt idx="2">
                  <c:v>90.87</c:v>
                </c:pt>
                <c:pt idx="3">
                  <c:v>93.46</c:v>
                </c:pt>
                <c:pt idx="4">
                  <c:v>93.95</c:v>
                </c:pt>
              </c:numCache>
            </c:numRef>
          </c:val>
          <c:extLst>
            <c:ext xmlns:c16="http://schemas.microsoft.com/office/drawing/2014/chart" uri="{C3380CC4-5D6E-409C-BE32-E72D297353CC}">
              <c16:uniqueId val="{00000000-3CEC-43FF-929C-6C542141D69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c:ext xmlns:c16="http://schemas.microsoft.com/office/drawing/2014/chart" uri="{C3380CC4-5D6E-409C-BE32-E72D297353CC}">
              <c16:uniqueId val="{00000001-3CEC-43FF-929C-6C542141D69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89.65</c:v>
                </c:pt>
                <c:pt idx="1">
                  <c:v>85.37</c:v>
                </c:pt>
                <c:pt idx="2">
                  <c:v>91.01</c:v>
                </c:pt>
                <c:pt idx="3">
                  <c:v>88.74</c:v>
                </c:pt>
                <c:pt idx="4">
                  <c:v>76.62</c:v>
                </c:pt>
              </c:numCache>
            </c:numRef>
          </c:val>
          <c:extLst>
            <c:ext xmlns:c16="http://schemas.microsoft.com/office/drawing/2014/chart" uri="{C3380CC4-5D6E-409C-BE32-E72D297353CC}">
              <c16:uniqueId val="{00000000-A325-4225-87B9-1374532D5CE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25-4225-87B9-1374532D5CE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93A-4A6A-88F1-2E1FAE7D64D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3A-4A6A-88F1-2E1FAE7D64D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837-4E06-B0AC-D8C696D58EC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37-4E06-B0AC-D8C696D58EC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444-46BA-964C-AE2BC6A6B3F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44-46BA-964C-AE2BC6A6B3F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EA5-4904-A7A9-6C71BE0163E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A5-4904-A7A9-6C71BE0163E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1161</c:v>
                </c:pt>
                <c:pt idx="1">
                  <c:v>1051.03</c:v>
                </c:pt>
                <c:pt idx="2">
                  <c:v>687.6</c:v>
                </c:pt>
                <c:pt idx="3">
                  <c:v>856.03</c:v>
                </c:pt>
                <c:pt idx="4" formatCode="#,##0.00;&quot;△&quot;#,##0.00">
                  <c:v>0</c:v>
                </c:pt>
              </c:numCache>
            </c:numRef>
          </c:val>
          <c:extLst>
            <c:ext xmlns:c16="http://schemas.microsoft.com/office/drawing/2014/chart" uri="{C3380CC4-5D6E-409C-BE32-E72D297353CC}">
              <c16:uniqueId val="{00000000-4752-4CDF-9A07-8F6D21106EF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c:ext xmlns:c16="http://schemas.microsoft.com/office/drawing/2014/chart" uri="{C3380CC4-5D6E-409C-BE32-E72D297353CC}">
              <c16:uniqueId val="{00000001-4752-4CDF-9A07-8F6D21106EF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64.19</c:v>
                </c:pt>
                <c:pt idx="1">
                  <c:v>54.05</c:v>
                </c:pt>
                <c:pt idx="2">
                  <c:v>69.38</c:v>
                </c:pt>
                <c:pt idx="3">
                  <c:v>62.39</c:v>
                </c:pt>
                <c:pt idx="4">
                  <c:v>34.380000000000003</c:v>
                </c:pt>
              </c:numCache>
            </c:numRef>
          </c:val>
          <c:extLst>
            <c:ext xmlns:c16="http://schemas.microsoft.com/office/drawing/2014/chart" uri="{C3380CC4-5D6E-409C-BE32-E72D297353CC}">
              <c16:uniqueId val="{00000000-E261-455F-A161-25F124B836E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E261-455F-A161-25F124B836E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278.41000000000003</c:v>
                </c:pt>
                <c:pt idx="1">
                  <c:v>331.96</c:v>
                </c:pt>
                <c:pt idx="2">
                  <c:v>262.2</c:v>
                </c:pt>
                <c:pt idx="3">
                  <c:v>295.44</c:v>
                </c:pt>
                <c:pt idx="4">
                  <c:v>548.47</c:v>
                </c:pt>
              </c:numCache>
            </c:numRef>
          </c:val>
          <c:extLst>
            <c:ext xmlns:c16="http://schemas.microsoft.com/office/drawing/2014/chart" uri="{C3380CC4-5D6E-409C-BE32-E72D297353CC}">
              <c16:uniqueId val="{00000000-644C-4F57-ADE8-1258C3A4F27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c:ext xmlns:c16="http://schemas.microsoft.com/office/drawing/2014/chart" uri="{C3380CC4-5D6E-409C-BE32-E72D297353CC}">
              <c16:uniqueId val="{00000001-644C-4F57-ADE8-1258C3A4F27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14"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三重県　南伊勢町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54">
        <f>データ!S6</f>
        <v>11637</v>
      </c>
      <c r="AM8" s="54"/>
      <c r="AN8" s="54"/>
      <c r="AO8" s="54"/>
      <c r="AP8" s="54"/>
      <c r="AQ8" s="54"/>
      <c r="AR8" s="54"/>
      <c r="AS8" s="54"/>
      <c r="AT8" s="53">
        <f>データ!T6</f>
        <v>241.89</v>
      </c>
      <c r="AU8" s="53"/>
      <c r="AV8" s="53"/>
      <c r="AW8" s="53"/>
      <c r="AX8" s="53"/>
      <c r="AY8" s="53"/>
      <c r="AZ8" s="53"/>
      <c r="BA8" s="53"/>
      <c r="BB8" s="53">
        <f>データ!U6</f>
        <v>48.11</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t="str">
        <f>データ!O6</f>
        <v>該当数値なし</v>
      </c>
      <c r="J10" s="53"/>
      <c r="K10" s="53"/>
      <c r="L10" s="53"/>
      <c r="M10" s="53"/>
      <c r="N10" s="53"/>
      <c r="O10" s="53"/>
      <c r="P10" s="53">
        <f>データ!P6</f>
        <v>21.58</v>
      </c>
      <c r="Q10" s="53"/>
      <c r="R10" s="53"/>
      <c r="S10" s="53"/>
      <c r="T10" s="53"/>
      <c r="U10" s="53"/>
      <c r="V10" s="53"/>
      <c r="W10" s="53">
        <f>データ!Q6</f>
        <v>100</v>
      </c>
      <c r="X10" s="53"/>
      <c r="Y10" s="53"/>
      <c r="Z10" s="53"/>
      <c r="AA10" s="53"/>
      <c r="AB10" s="53"/>
      <c r="AC10" s="53"/>
      <c r="AD10" s="54">
        <f>データ!R6</f>
        <v>3410</v>
      </c>
      <c r="AE10" s="54"/>
      <c r="AF10" s="54"/>
      <c r="AG10" s="54"/>
      <c r="AH10" s="54"/>
      <c r="AI10" s="54"/>
      <c r="AJ10" s="54"/>
      <c r="AK10" s="2"/>
      <c r="AL10" s="54">
        <f>データ!V6</f>
        <v>2478</v>
      </c>
      <c r="AM10" s="54"/>
      <c r="AN10" s="54"/>
      <c r="AO10" s="54"/>
      <c r="AP10" s="54"/>
      <c r="AQ10" s="54"/>
      <c r="AR10" s="54"/>
      <c r="AS10" s="54"/>
      <c r="AT10" s="53">
        <f>データ!W6</f>
        <v>1.0900000000000001</v>
      </c>
      <c r="AU10" s="53"/>
      <c r="AV10" s="53"/>
      <c r="AW10" s="53"/>
      <c r="AX10" s="53"/>
      <c r="AY10" s="53"/>
      <c r="AZ10" s="53"/>
      <c r="BA10" s="53"/>
      <c r="BB10" s="53">
        <f>データ!X6</f>
        <v>2273.39</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79"/>
      <c r="BN16" s="79"/>
      <c r="BO16" s="79"/>
      <c r="BP16" s="79"/>
      <c r="BQ16" s="79"/>
      <c r="BR16" s="79"/>
      <c r="BS16" s="79"/>
      <c r="BT16" s="79"/>
      <c r="BU16" s="79"/>
      <c r="BV16" s="79"/>
      <c r="BW16" s="79"/>
      <c r="BX16" s="79"/>
      <c r="BY16" s="7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79"/>
      <c r="BN17" s="79"/>
      <c r="BO17" s="79"/>
      <c r="BP17" s="79"/>
      <c r="BQ17" s="79"/>
      <c r="BR17" s="79"/>
      <c r="BS17" s="79"/>
      <c r="BT17" s="79"/>
      <c r="BU17" s="79"/>
      <c r="BV17" s="79"/>
      <c r="BW17" s="79"/>
      <c r="BX17" s="79"/>
      <c r="BY17" s="7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79"/>
      <c r="BN18" s="79"/>
      <c r="BO18" s="79"/>
      <c r="BP18" s="79"/>
      <c r="BQ18" s="79"/>
      <c r="BR18" s="79"/>
      <c r="BS18" s="79"/>
      <c r="BT18" s="79"/>
      <c r="BU18" s="79"/>
      <c r="BV18" s="79"/>
      <c r="BW18" s="79"/>
      <c r="BX18" s="79"/>
      <c r="BY18" s="7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79"/>
      <c r="BN19" s="79"/>
      <c r="BO19" s="79"/>
      <c r="BP19" s="79"/>
      <c r="BQ19" s="79"/>
      <c r="BR19" s="79"/>
      <c r="BS19" s="79"/>
      <c r="BT19" s="79"/>
      <c r="BU19" s="79"/>
      <c r="BV19" s="79"/>
      <c r="BW19" s="79"/>
      <c r="BX19" s="79"/>
      <c r="BY19" s="7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79"/>
      <c r="BN20" s="79"/>
      <c r="BO20" s="79"/>
      <c r="BP20" s="79"/>
      <c r="BQ20" s="79"/>
      <c r="BR20" s="79"/>
      <c r="BS20" s="79"/>
      <c r="BT20" s="79"/>
      <c r="BU20" s="79"/>
      <c r="BV20" s="79"/>
      <c r="BW20" s="79"/>
      <c r="BX20" s="79"/>
      <c r="BY20" s="7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79"/>
      <c r="BN21" s="79"/>
      <c r="BO21" s="79"/>
      <c r="BP21" s="79"/>
      <c r="BQ21" s="79"/>
      <c r="BR21" s="79"/>
      <c r="BS21" s="79"/>
      <c r="BT21" s="79"/>
      <c r="BU21" s="79"/>
      <c r="BV21" s="79"/>
      <c r="BW21" s="79"/>
      <c r="BX21" s="79"/>
      <c r="BY21" s="7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79"/>
      <c r="BN22" s="79"/>
      <c r="BO22" s="79"/>
      <c r="BP22" s="79"/>
      <c r="BQ22" s="79"/>
      <c r="BR22" s="79"/>
      <c r="BS22" s="79"/>
      <c r="BT22" s="79"/>
      <c r="BU22" s="79"/>
      <c r="BV22" s="79"/>
      <c r="BW22" s="79"/>
      <c r="BX22" s="79"/>
      <c r="BY22" s="7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79"/>
      <c r="BN23" s="79"/>
      <c r="BO23" s="79"/>
      <c r="BP23" s="79"/>
      <c r="BQ23" s="79"/>
      <c r="BR23" s="79"/>
      <c r="BS23" s="79"/>
      <c r="BT23" s="79"/>
      <c r="BU23" s="79"/>
      <c r="BV23" s="79"/>
      <c r="BW23" s="79"/>
      <c r="BX23" s="79"/>
      <c r="BY23" s="7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79"/>
      <c r="BN24" s="79"/>
      <c r="BO24" s="79"/>
      <c r="BP24" s="79"/>
      <c r="BQ24" s="79"/>
      <c r="BR24" s="79"/>
      <c r="BS24" s="79"/>
      <c r="BT24" s="79"/>
      <c r="BU24" s="79"/>
      <c r="BV24" s="79"/>
      <c r="BW24" s="79"/>
      <c r="BX24" s="79"/>
      <c r="BY24" s="7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79"/>
      <c r="BN25" s="79"/>
      <c r="BO25" s="79"/>
      <c r="BP25" s="79"/>
      <c r="BQ25" s="79"/>
      <c r="BR25" s="79"/>
      <c r="BS25" s="79"/>
      <c r="BT25" s="79"/>
      <c r="BU25" s="79"/>
      <c r="BV25" s="79"/>
      <c r="BW25" s="79"/>
      <c r="BX25" s="79"/>
      <c r="BY25" s="7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79"/>
      <c r="BN26" s="79"/>
      <c r="BO26" s="79"/>
      <c r="BP26" s="79"/>
      <c r="BQ26" s="79"/>
      <c r="BR26" s="79"/>
      <c r="BS26" s="79"/>
      <c r="BT26" s="79"/>
      <c r="BU26" s="79"/>
      <c r="BV26" s="79"/>
      <c r="BW26" s="79"/>
      <c r="BX26" s="79"/>
      <c r="BY26" s="7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79"/>
      <c r="BN27" s="79"/>
      <c r="BO27" s="79"/>
      <c r="BP27" s="79"/>
      <c r="BQ27" s="79"/>
      <c r="BR27" s="79"/>
      <c r="BS27" s="79"/>
      <c r="BT27" s="79"/>
      <c r="BU27" s="79"/>
      <c r="BV27" s="79"/>
      <c r="BW27" s="79"/>
      <c r="BX27" s="79"/>
      <c r="BY27" s="7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79"/>
      <c r="BN28" s="79"/>
      <c r="BO28" s="79"/>
      <c r="BP28" s="79"/>
      <c r="BQ28" s="79"/>
      <c r="BR28" s="79"/>
      <c r="BS28" s="79"/>
      <c r="BT28" s="79"/>
      <c r="BU28" s="79"/>
      <c r="BV28" s="79"/>
      <c r="BW28" s="79"/>
      <c r="BX28" s="79"/>
      <c r="BY28" s="7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79"/>
      <c r="BN29" s="79"/>
      <c r="BO29" s="79"/>
      <c r="BP29" s="79"/>
      <c r="BQ29" s="79"/>
      <c r="BR29" s="79"/>
      <c r="BS29" s="79"/>
      <c r="BT29" s="79"/>
      <c r="BU29" s="79"/>
      <c r="BV29" s="79"/>
      <c r="BW29" s="79"/>
      <c r="BX29" s="79"/>
      <c r="BY29" s="7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79"/>
      <c r="BN30" s="79"/>
      <c r="BO30" s="79"/>
      <c r="BP30" s="79"/>
      <c r="BQ30" s="79"/>
      <c r="BR30" s="79"/>
      <c r="BS30" s="79"/>
      <c r="BT30" s="79"/>
      <c r="BU30" s="79"/>
      <c r="BV30" s="79"/>
      <c r="BW30" s="79"/>
      <c r="BX30" s="79"/>
      <c r="BY30" s="7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79"/>
      <c r="BN31" s="79"/>
      <c r="BO31" s="79"/>
      <c r="BP31" s="79"/>
      <c r="BQ31" s="79"/>
      <c r="BR31" s="79"/>
      <c r="BS31" s="79"/>
      <c r="BT31" s="79"/>
      <c r="BU31" s="79"/>
      <c r="BV31" s="79"/>
      <c r="BW31" s="79"/>
      <c r="BX31" s="79"/>
      <c r="BY31" s="7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79"/>
      <c r="BN32" s="79"/>
      <c r="BO32" s="79"/>
      <c r="BP32" s="79"/>
      <c r="BQ32" s="79"/>
      <c r="BR32" s="79"/>
      <c r="BS32" s="79"/>
      <c r="BT32" s="79"/>
      <c r="BU32" s="79"/>
      <c r="BV32" s="79"/>
      <c r="BW32" s="79"/>
      <c r="BX32" s="79"/>
      <c r="BY32" s="7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79"/>
      <c r="BN33" s="79"/>
      <c r="BO33" s="79"/>
      <c r="BP33" s="79"/>
      <c r="BQ33" s="79"/>
      <c r="BR33" s="79"/>
      <c r="BS33" s="79"/>
      <c r="BT33" s="79"/>
      <c r="BU33" s="79"/>
      <c r="BV33" s="79"/>
      <c r="BW33" s="79"/>
      <c r="BX33" s="79"/>
      <c r="BY33" s="7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79"/>
      <c r="BN34" s="79"/>
      <c r="BO34" s="79"/>
      <c r="BP34" s="79"/>
      <c r="BQ34" s="79"/>
      <c r="BR34" s="79"/>
      <c r="BS34" s="79"/>
      <c r="BT34" s="79"/>
      <c r="BU34" s="79"/>
      <c r="BV34" s="79"/>
      <c r="BW34" s="79"/>
      <c r="BX34" s="79"/>
      <c r="BY34" s="7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79"/>
      <c r="BN35" s="79"/>
      <c r="BO35" s="79"/>
      <c r="BP35" s="79"/>
      <c r="BQ35" s="79"/>
      <c r="BR35" s="79"/>
      <c r="BS35" s="79"/>
      <c r="BT35" s="79"/>
      <c r="BU35" s="79"/>
      <c r="BV35" s="79"/>
      <c r="BW35" s="79"/>
      <c r="BX35" s="79"/>
      <c r="BY35" s="7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79"/>
      <c r="BN36" s="79"/>
      <c r="BO36" s="79"/>
      <c r="BP36" s="79"/>
      <c r="BQ36" s="79"/>
      <c r="BR36" s="79"/>
      <c r="BS36" s="79"/>
      <c r="BT36" s="79"/>
      <c r="BU36" s="79"/>
      <c r="BV36" s="79"/>
      <c r="BW36" s="79"/>
      <c r="BX36" s="79"/>
      <c r="BY36" s="7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79"/>
      <c r="BN37" s="79"/>
      <c r="BO37" s="79"/>
      <c r="BP37" s="79"/>
      <c r="BQ37" s="79"/>
      <c r="BR37" s="79"/>
      <c r="BS37" s="79"/>
      <c r="BT37" s="79"/>
      <c r="BU37" s="79"/>
      <c r="BV37" s="79"/>
      <c r="BW37" s="79"/>
      <c r="BX37" s="79"/>
      <c r="BY37" s="7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79"/>
      <c r="BN38" s="79"/>
      <c r="BO38" s="79"/>
      <c r="BP38" s="79"/>
      <c r="BQ38" s="79"/>
      <c r="BR38" s="79"/>
      <c r="BS38" s="79"/>
      <c r="BT38" s="79"/>
      <c r="BU38" s="79"/>
      <c r="BV38" s="79"/>
      <c r="BW38" s="79"/>
      <c r="BX38" s="79"/>
      <c r="BY38" s="7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79"/>
      <c r="BN39" s="79"/>
      <c r="BO39" s="79"/>
      <c r="BP39" s="79"/>
      <c r="BQ39" s="79"/>
      <c r="BR39" s="79"/>
      <c r="BS39" s="79"/>
      <c r="BT39" s="79"/>
      <c r="BU39" s="79"/>
      <c r="BV39" s="79"/>
      <c r="BW39" s="79"/>
      <c r="BX39" s="79"/>
      <c r="BY39" s="7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79"/>
      <c r="BN40" s="79"/>
      <c r="BO40" s="79"/>
      <c r="BP40" s="79"/>
      <c r="BQ40" s="79"/>
      <c r="BR40" s="79"/>
      <c r="BS40" s="79"/>
      <c r="BT40" s="79"/>
      <c r="BU40" s="79"/>
      <c r="BV40" s="79"/>
      <c r="BW40" s="79"/>
      <c r="BX40" s="79"/>
      <c r="BY40" s="7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79"/>
      <c r="BN41" s="79"/>
      <c r="BO41" s="79"/>
      <c r="BP41" s="79"/>
      <c r="BQ41" s="79"/>
      <c r="BR41" s="79"/>
      <c r="BS41" s="79"/>
      <c r="BT41" s="79"/>
      <c r="BU41" s="79"/>
      <c r="BV41" s="79"/>
      <c r="BW41" s="79"/>
      <c r="BX41" s="79"/>
      <c r="BY41" s="7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79"/>
      <c r="BN42" s="79"/>
      <c r="BO42" s="79"/>
      <c r="BP42" s="79"/>
      <c r="BQ42" s="79"/>
      <c r="BR42" s="79"/>
      <c r="BS42" s="79"/>
      <c r="BT42" s="79"/>
      <c r="BU42" s="79"/>
      <c r="BV42" s="79"/>
      <c r="BW42" s="79"/>
      <c r="BX42" s="79"/>
      <c r="BY42" s="7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79"/>
      <c r="BN43" s="79"/>
      <c r="BO43" s="79"/>
      <c r="BP43" s="79"/>
      <c r="BQ43" s="79"/>
      <c r="BR43" s="79"/>
      <c r="BS43" s="79"/>
      <c r="BT43" s="79"/>
      <c r="BU43" s="79"/>
      <c r="BV43" s="79"/>
      <c r="BW43" s="79"/>
      <c r="BX43" s="79"/>
      <c r="BY43" s="7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79"/>
      <c r="BN47" s="79"/>
      <c r="BO47" s="79"/>
      <c r="BP47" s="79"/>
      <c r="BQ47" s="79"/>
      <c r="BR47" s="79"/>
      <c r="BS47" s="79"/>
      <c r="BT47" s="79"/>
      <c r="BU47" s="79"/>
      <c r="BV47" s="79"/>
      <c r="BW47" s="79"/>
      <c r="BX47" s="79"/>
      <c r="BY47" s="7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79"/>
      <c r="BN48" s="79"/>
      <c r="BO48" s="79"/>
      <c r="BP48" s="79"/>
      <c r="BQ48" s="79"/>
      <c r="BR48" s="79"/>
      <c r="BS48" s="79"/>
      <c r="BT48" s="79"/>
      <c r="BU48" s="79"/>
      <c r="BV48" s="79"/>
      <c r="BW48" s="79"/>
      <c r="BX48" s="79"/>
      <c r="BY48" s="7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79"/>
      <c r="BN49" s="79"/>
      <c r="BO49" s="79"/>
      <c r="BP49" s="79"/>
      <c r="BQ49" s="79"/>
      <c r="BR49" s="79"/>
      <c r="BS49" s="79"/>
      <c r="BT49" s="79"/>
      <c r="BU49" s="79"/>
      <c r="BV49" s="79"/>
      <c r="BW49" s="79"/>
      <c r="BX49" s="79"/>
      <c r="BY49" s="7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79"/>
      <c r="BN50" s="79"/>
      <c r="BO50" s="79"/>
      <c r="BP50" s="79"/>
      <c r="BQ50" s="79"/>
      <c r="BR50" s="79"/>
      <c r="BS50" s="79"/>
      <c r="BT50" s="79"/>
      <c r="BU50" s="79"/>
      <c r="BV50" s="79"/>
      <c r="BW50" s="79"/>
      <c r="BX50" s="79"/>
      <c r="BY50" s="7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79"/>
      <c r="BN51" s="79"/>
      <c r="BO51" s="79"/>
      <c r="BP51" s="79"/>
      <c r="BQ51" s="79"/>
      <c r="BR51" s="79"/>
      <c r="BS51" s="79"/>
      <c r="BT51" s="79"/>
      <c r="BU51" s="79"/>
      <c r="BV51" s="79"/>
      <c r="BW51" s="79"/>
      <c r="BX51" s="79"/>
      <c r="BY51" s="7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79"/>
      <c r="BN52" s="79"/>
      <c r="BO52" s="79"/>
      <c r="BP52" s="79"/>
      <c r="BQ52" s="79"/>
      <c r="BR52" s="79"/>
      <c r="BS52" s="79"/>
      <c r="BT52" s="79"/>
      <c r="BU52" s="79"/>
      <c r="BV52" s="79"/>
      <c r="BW52" s="79"/>
      <c r="BX52" s="79"/>
      <c r="BY52" s="7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79"/>
      <c r="BN53" s="79"/>
      <c r="BO53" s="79"/>
      <c r="BP53" s="79"/>
      <c r="BQ53" s="79"/>
      <c r="BR53" s="79"/>
      <c r="BS53" s="79"/>
      <c r="BT53" s="79"/>
      <c r="BU53" s="79"/>
      <c r="BV53" s="79"/>
      <c r="BW53" s="79"/>
      <c r="BX53" s="79"/>
      <c r="BY53" s="7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79"/>
      <c r="BN54" s="79"/>
      <c r="BO54" s="79"/>
      <c r="BP54" s="79"/>
      <c r="BQ54" s="79"/>
      <c r="BR54" s="79"/>
      <c r="BS54" s="79"/>
      <c r="BT54" s="79"/>
      <c r="BU54" s="79"/>
      <c r="BV54" s="79"/>
      <c r="BW54" s="79"/>
      <c r="BX54" s="79"/>
      <c r="BY54" s="7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79"/>
      <c r="BN55" s="79"/>
      <c r="BO55" s="79"/>
      <c r="BP55" s="79"/>
      <c r="BQ55" s="79"/>
      <c r="BR55" s="79"/>
      <c r="BS55" s="79"/>
      <c r="BT55" s="79"/>
      <c r="BU55" s="79"/>
      <c r="BV55" s="79"/>
      <c r="BW55" s="79"/>
      <c r="BX55" s="79"/>
      <c r="BY55" s="7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79"/>
      <c r="BN56" s="79"/>
      <c r="BO56" s="79"/>
      <c r="BP56" s="79"/>
      <c r="BQ56" s="79"/>
      <c r="BR56" s="79"/>
      <c r="BS56" s="79"/>
      <c r="BT56" s="79"/>
      <c r="BU56" s="79"/>
      <c r="BV56" s="79"/>
      <c r="BW56" s="79"/>
      <c r="BX56" s="79"/>
      <c r="BY56" s="7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79"/>
      <c r="BN57" s="79"/>
      <c r="BO57" s="79"/>
      <c r="BP57" s="79"/>
      <c r="BQ57" s="79"/>
      <c r="BR57" s="79"/>
      <c r="BS57" s="79"/>
      <c r="BT57" s="79"/>
      <c r="BU57" s="79"/>
      <c r="BV57" s="79"/>
      <c r="BW57" s="79"/>
      <c r="BX57" s="79"/>
      <c r="BY57" s="7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79"/>
      <c r="BN58" s="79"/>
      <c r="BO58" s="79"/>
      <c r="BP58" s="79"/>
      <c r="BQ58" s="79"/>
      <c r="BR58" s="79"/>
      <c r="BS58" s="79"/>
      <c r="BT58" s="79"/>
      <c r="BU58" s="79"/>
      <c r="BV58" s="79"/>
      <c r="BW58" s="79"/>
      <c r="BX58" s="79"/>
      <c r="BY58" s="7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79"/>
      <c r="BN59" s="79"/>
      <c r="BO59" s="79"/>
      <c r="BP59" s="79"/>
      <c r="BQ59" s="79"/>
      <c r="BR59" s="79"/>
      <c r="BS59" s="79"/>
      <c r="BT59" s="79"/>
      <c r="BU59" s="79"/>
      <c r="BV59" s="79"/>
      <c r="BW59" s="79"/>
      <c r="BX59" s="79"/>
      <c r="BY59" s="7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9"/>
      <c r="BM60" s="79"/>
      <c r="BN60" s="79"/>
      <c r="BO60" s="79"/>
      <c r="BP60" s="79"/>
      <c r="BQ60" s="79"/>
      <c r="BR60" s="79"/>
      <c r="BS60" s="79"/>
      <c r="BT60" s="79"/>
      <c r="BU60" s="79"/>
      <c r="BV60" s="79"/>
      <c r="BW60" s="79"/>
      <c r="BX60" s="79"/>
      <c r="BY60" s="7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9"/>
      <c r="BM61" s="79"/>
      <c r="BN61" s="79"/>
      <c r="BO61" s="79"/>
      <c r="BP61" s="79"/>
      <c r="BQ61" s="79"/>
      <c r="BR61" s="79"/>
      <c r="BS61" s="79"/>
      <c r="BT61" s="79"/>
      <c r="BU61" s="79"/>
      <c r="BV61" s="79"/>
      <c r="BW61" s="79"/>
      <c r="BX61" s="79"/>
      <c r="BY61" s="7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79"/>
      <c r="BN62" s="79"/>
      <c r="BO62" s="79"/>
      <c r="BP62" s="79"/>
      <c r="BQ62" s="79"/>
      <c r="BR62" s="79"/>
      <c r="BS62" s="79"/>
      <c r="BT62" s="79"/>
      <c r="BU62" s="79"/>
      <c r="BV62" s="79"/>
      <c r="BW62" s="79"/>
      <c r="BX62" s="79"/>
      <c r="BY62" s="7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79"/>
      <c r="BN66" s="79"/>
      <c r="BO66" s="79"/>
      <c r="BP66" s="79"/>
      <c r="BQ66" s="79"/>
      <c r="BR66" s="79"/>
      <c r="BS66" s="79"/>
      <c r="BT66" s="79"/>
      <c r="BU66" s="79"/>
      <c r="BV66" s="79"/>
      <c r="BW66" s="79"/>
      <c r="BX66" s="79"/>
      <c r="BY66" s="7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79"/>
      <c r="BN67" s="79"/>
      <c r="BO67" s="79"/>
      <c r="BP67" s="79"/>
      <c r="BQ67" s="79"/>
      <c r="BR67" s="79"/>
      <c r="BS67" s="79"/>
      <c r="BT67" s="79"/>
      <c r="BU67" s="79"/>
      <c r="BV67" s="79"/>
      <c r="BW67" s="79"/>
      <c r="BX67" s="79"/>
      <c r="BY67" s="7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79"/>
      <c r="BN68" s="79"/>
      <c r="BO68" s="79"/>
      <c r="BP68" s="79"/>
      <c r="BQ68" s="79"/>
      <c r="BR68" s="79"/>
      <c r="BS68" s="79"/>
      <c r="BT68" s="79"/>
      <c r="BU68" s="79"/>
      <c r="BV68" s="79"/>
      <c r="BW68" s="79"/>
      <c r="BX68" s="79"/>
      <c r="BY68" s="7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79"/>
      <c r="BN69" s="79"/>
      <c r="BO69" s="79"/>
      <c r="BP69" s="79"/>
      <c r="BQ69" s="79"/>
      <c r="BR69" s="79"/>
      <c r="BS69" s="79"/>
      <c r="BT69" s="79"/>
      <c r="BU69" s="79"/>
      <c r="BV69" s="79"/>
      <c r="BW69" s="79"/>
      <c r="BX69" s="79"/>
      <c r="BY69" s="7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79"/>
      <c r="BN70" s="79"/>
      <c r="BO70" s="79"/>
      <c r="BP70" s="79"/>
      <c r="BQ70" s="79"/>
      <c r="BR70" s="79"/>
      <c r="BS70" s="79"/>
      <c r="BT70" s="79"/>
      <c r="BU70" s="79"/>
      <c r="BV70" s="79"/>
      <c r="BW70" s="79"/>
      <c r="BX70" s="79"/>
      <c r="BY70" s="7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79"/>
      <c r="BN71" s="79"/>
      <c r="BO71" s="79"/>
      <c r="BP71" s="79"/>
      <c r="BQ71" s="79"/>
      <c r="BR71" s="79"/>
      <c r="BS71" s="79"/>
      <c r="BT71" s="79"/>
      <c r="BU71" s="79"/>
      <c r="BV71" s="79"/>
      <c r="BW71" s="79"/>
      <c r="BX71" s="79"/>
      <c r="BY71" s="7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79"/>
      <c r="BN72" s="79"/>
      <c r="BO72" s="79"/>
      <c r="BP72" s="79"/>
      <c r="BQ72" s="79"/>
      <c r="BR72" s="79"/>
      <c r="BS72" s="79"/>
      <c r="BT72" s="79"/>
      <c r="BU72" s="79"/>
      <c r="BV72" s="79"/>
      <c r="BW72" s="79"/>
      <c r="BX72" s="79"/>
      <c r="BY72" s="7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79"/>
      <c r="BN73" s="79"/>
      <c r="BO73" s="79"/>
      <c r="BP73" s="79"/>
      <c r="BQ73" s="79"/>
      <c r="BR73" s="79"/>
      <c r="BS73" s="79"/>
      <c r="BT73" s="79"/>
      <c r="BU73" s="79"/>
      <c r="BV73" s="79"/>
      <c r="BW73" s="79"/>
      <c r="BX73" s="79"/>
      <c r="BY73" s="7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79"/>
      <c r="BN74" s="79"/>
      <c r="BO74" s="79"/>
      <c r="BP74" s="79"/>
      <c r="BQ74" s="79"/>
      <c r="BR74" s="79"/>
      <c r="BS74" s="79"/>
      <c r="BT74" s="79"/>
      <c r="BU74" s="79"/>
      <c r="BV74" s="79"/>
      <c r="BW74" s="79"/>
      <c r="BX74" s="79"/>
      <c r="BY74" s="7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79"/>
      <c r="BN75" s="79"/>
      <c r="BO75" s="79"/>
      <c r="BP75" s="79"/>
      <c r="BQ75" s="79"/>
      <c r="BR75" s="79"/>
      <c r="BS75" s="79"/>
      <c r="BT75" s="79"/>
      <c r="BU75" s="79"/>
      <c r="BV75" s="79"/>
      <c r="BW75" s="79"/>
      <c r="BX75" s="79"/>
      <c r="BY75" s="7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79"/>
      <c r="BN76" s="79"/>
      <c r="BO76" s="79"/>
      <c r="BP76" s="79"/>
      <c r="BQ76" s="79"/>
      <c r="BR76" s="79"/>
      <c r="BS76" s="79"/>
      <c r="BT76" s="79"/>
      <c r="BU76" s="79"/>
      <c r="BV76" s="79"/>
      <c r="BW76" s="79"/>
      <c r="BX76" s="79"/>
      <c r="BY76" s="7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79"/>
      <c r="BN77" s="79"/>
      <c r="BO77" s="79"/>
      <c r="BP77" s="79"/>
      <c r="BQ77" s="79"/>
      <c r="BR77" s="79"/>
      <c r="BS77" s="79"/>
      <c r="BT77" s="79"/>
      <c r="BU77" s="79"/>
      <c r="BV77" s="79"/>
      <c r="BW77" s="79"/>
      <c r="BX77" s="79"/>
      <c r="BY77" s="7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79"/>
      <c r="BN78" s="79"/>
      <c r="BO78" s="79"/>
      <c r="BP78" s="79"/>
      <c r="BQ78" s="79"/>
      <c r="BR78" s="79"/>
      <c r="BS78" s="79"/>
      <c r="BT78" s="79"/>
      <c r="BU78" s="79"/>
      <c r="BV78" s="79"/>
      <c r="BW78" s="79"/>
      <c r="BX78" s="79"/>
      <c r="BY78" s="7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79"/>
      <c r="BN79" s="79"/>
      <c r="BO79" s="79"/>
      <c r="BP79" s="79"/>
      <c r="BQ79" s="79"/>
      <c r="BR79" s="79"/>
      <c r="BS79" s="79"/>
      <c r="BT79" s="79"/>
      <c r="BU79" s="79"/>
      <c r="BV79" s="79"/>
      <c r="BW79" s="79"/>
      <c r="BX79" s="79"/>
      <c r="BY79" s="7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79"/>
      <c r="BN80" s="79"/>
      <c r="BO80" s="79"/>
      <c r="BP80" s="79"/>
      <c r="BQ80" s="79"/>
      <c r="BR80" s="79"/>
      <c r="BS80" s="79"/>
      <c r="BT80" s="79"/>
      <c r="BU80" s="79"/>
      <c r="BV80" s="79"/>
      <c r="BW80" s="79"/>
      <c r="BX80" s="79"/>
      <c r="BY80" s="7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79"/>
      <c r="BN81" s="79"/>
      <c r="BO81" s="79"/>
      <c r="BP81" s="79"/>
      <c r="BQ81" s="79"/>
      <c r="BR81" s="79"/>
      <c r="BS81" s="79"/>
      <c r="BT81" s="79"/>
      <c r="BU81" s="79"/>
      <c r="BV81" s="79"/>
      <c r="BW81" s="79"/>
      <c r="BX81" s="79"/>
      <c r="BY81" s="7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【1,201.79】</v>
      </c>
      <c r="I86" s="12" t="str">
        <f>データ!CA6</f>
        <v>【75.31】</v>
      </c>
      <c r="J86" s="12" t="str">
        <f>データ!CL6</f>
        <v>【216.39】</v>
      </c>
      <c r="K86" s="12" t="str">
        <f>データ!CW6</f>
        <v>【42.57】</v>
      </c>
      <c r="L86" s="12" t="str">
        <f>データ!DH6</f>
        <v>【85.24】</v>
      </c>
      <c r="M86" s="12" t="s">
        <v>43</v>
      </c>
      <c r="N86" s="12" t="s">
        <v>44</v>
      </c>
      <c r="O86" s="12" t="str">
        <f>データ!EO6</f>
        <v>【0.15】</v>
      </c>
    </row>
  </sheetData>
  <sheetProtection algorithmName="SHA-512" hashValue="8DjFUmyWkZ6WZdbCGc5nqhSq982fFQg7gXaHn2MrJfsvaVV+/2kuihIinJ8dAZWevmK/6Sxnh8RzYUryP2iR/A==" saltValue="eXlnSeUXoYIJ6mQ7oVrO0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244724</v>
      </c>
      <c r="D6" s="19">
        <f t="shared" si="3"/>
        <v>47</v>
      </c>
      <c r="E6" s="19">
        <f t="shared" si="3"/>
        <v>17</v>
      </c>
      <c r="F6" s="19">
        <f t="shared" si="3"/>
        <v>4</v>
      </c>
      <c r="G6" s="19">
        <f t="shared" si="3"/>
        <v>0</v>
      </c>
      <c r="H6" s="19" t="str">
        <f t="shared" si="3"/>
        <v>三重県　南伊勢町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21.58</v>
      </c>
      <c r="Q6" s="20">
        <f t="shared" si="3"/>
        <v>100</v>
      </c>
      <c r="R6" s="20">
        <f t="shared" si="3"/>
        <v>3410</v>
      </c>
      <c r="S6" s="20">
        <f t="shared" si="3"/>
        <v>11637</v>
      </c>
      <c r="T6" s="20">
        <f t="shared" si="3"/>
        <v>241.89</v>
      </c>
      <c r="U6" s="20">
        <f t="shared" si="3"/>
        <v>48.11</v>
      </c>
      <c r="V6" s="20">
        <f t="shared" si="3"/>
        <v>2478</v>
      </c>
      <c r="W6" s="20">
        <f t="shared" si="3"/>
        <v>1.0900000000000001</v>
      </c>
      <c r="X6" s="20">
        <f t="shared" si="3"/>
        <v>2273.39</v>
      </c>
      <c r="Y6" s="21">
        <f>IF(Y7="",NA(),Y7)</f>
        <v>89.65</v>
      </c>
      <c r="Z6" s="21">
        <f t="shared" ref="Z6:AH6" si="4">IF(Z7="",NA(),Z7)</f>
        <v>85.37</v>
      </c>
      <c r="AA6" s="21">
        <f t="shared" si="4"/>
        <v>91.01</v>
      </c>
      <c r="AB6" s="21">
        <f t="shared" si="4"/>
        <v>88.74</v>
      </c>
      <c r="AC6" s="21">
        <f t="shared" si="4"/>
        <v>76.62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1161</v>
      </c>
      <c r="BG6" s="21">
        <f t="shared" ref="BG6:BO6" si="7">IF(BG7="",NA(),BG7)</f>
        <v>1051.03</v>
      </c>
      <c r="BH6" s="21">
        <f t="shared" si="7"/>
        <v>687.6</v>
      </c>
      <c r="BI6" s="21">
        <f t="shared" si="7"/>
        <v>856.03</v>
      </c>
      <c r="BJ6" s="20">
        <f t="shared" si="7"/>
        <v>0</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64.19</v>
      </c>
      <c r="BR6" s="21">
        <f t="shared" ref="BR6:BZ6" si="8">IF(BR7="",NA(),BR7)</f>
        <v>54.05</v>
      </c>
      <c r="BS6" s="21">
        <f t="shared" si="8"/>
        <v>69.38</v>
      </c>
      <c r="BT6" s="21">
        <f t="shared" si="8"/>
        <v>62.39</v>
      </c>
      <c r="BU6" s="21">
        <f t="shared" si="8"/>
        <v>34.380000000000003</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278.41000000000003</v>
      </c>
      <c r="CC6" s="21">
        <f t="shared" ref="CC6:CK6" si="9">IF(CC7="",NA(),CC7)</f>
        <v>331.96</v>
      </c>
      <c r="CD6" s="21">
        <f t="shared" si="9"/>
        <v>262.2</v>
      </c>
      <c r="CE6" s="21">
        <f t="shared" si="9"/>
        <v>295.44</v>
      </c>
      <c r="CF6" s="21">
        <f t="shared" si="9"/>
        <v>548.47</v>
      </c>
      <c r="CG6" s="21">
        <f t="shared" si="9"/>
        <v>221.81</v>
      </c>
      <c r="CH6" s="21">
        <f t="shared" si="9"/>
        <v>230.02</v>
      </c>
      <c r="CI6" s="21">
        <f t="shared" si="9"/>
        <v>228.47</v>
      </c>
      <c r="CJ6" s="21">
        <f t="shared" si="9"/>
        <v>224.88</v>
      </c>
      <c r="CK6" s="21">
        <f t="shared" si="9"/>
        <v>228.64</v>
      </c>
      <c r="CL6" s="20" t="str">
        <f>IF(CL7="","",IF(CL7="-","【-】","【"&amp;SUBSTITUTE(TEXT(CL7,"#,##0.00"),"-","△")&amp;"】"))</f>
        <v>【216.39】</v>
      </c>
      <c r="CM6" s="21">
        <f>IF(CM7="",NA(),CM7)</f>
        <v>25.4</v>
      </c>
      <c r="CN6" s="21">
        <f t="shared" ref="CN6:CV6" si="10">IF(CN7="",NA(),CN7)</f>
        <v>25.92</v>
      </c>
      <c r="CO6" s="21">
        <f t="shared" si="10"/>
        <v>23.38</v>
      </c>
      <c r="CP6" s="21">
        <f t="shared" si="10"/>
        <v>26.75</v>
      </c>
      <c r="CQ6" s="20">
        <f t="shared" si="10"/>
        <v>0</v>
      </c>
      <c r="CR6" s="21">
        <f t="shared" si="10"/>
        <v>43.36</v>
      </c>
      <c r="CS6" s="21">
        <f t="shared" si="10"/>
        <v>42.56</v>
      </c>
      <c r="CT6" s="21">
        <f t="shared" si="10"/>
        <v>42.47</v>
      </c>
      <c r="CU6" s="21">
        <f t="shared" si="10"/>
        <v>42.4</v>
      </c>
      <c r="CV6" s="21">
        <f t="shared" si="10"/>
        <v>42.28</v>
      </c>
      <c r="CW6" s="20" t="str">
        <f>IF(CW7="","",IF(CW7="-","【-】","【"&amp;SUBSTITUTE(TEXT(CW7,"#,##0.00"),"-","△")&amp;"】"))</f>
        <v>【42.57】</v>
      </c>
      <c r="CX6" s="21">
        <f>IF(CX7="",NA(),CX7)</f>
        <v>84.81</v>
      </c>
      <c r="CY6" s="21">
        <f t="shared" ref="CY6:DG6" si="11">IF(CY7="",NA(),CY7)</f>
        <v>87.82</v>
      </c>
      <c r="CZ6" s="21">
        <f t="shared" si="11"/>
        <v>90.87</v>
      </c>
      <c r="DA6" s="21">
        <f t="shared" si="11"/>
        <v>93.46</v>
      </c>
      <c r="DB6" s="21">
        <f t="shared" si="11"/>
        <v>93.95</v>
      </c>
      <c r="DC6" s="21">
        <f t="shared" si="11"/>
        <v>83.06</v>
      </c>
      <c r="DD6" s="21">
        <f t="shared" si="11"/>
        <v>83.32</v>
      </c>
      <c r="DE6" s="21">
        <f t="shared" si="11"/>
        <v>83.75</v>
      </c>
      <c r="DF6" s="21">
        <f t="shared" si="11"/>
        <v>84.19</v>
      </c>
      <c r="DG6" s="21">
        <f t="shared" si="11"/>
        <v>84.34</v>
      </c>
      <c r="DH6" s="20" t="str">
        <f>IF(DH7="","",IF(DH7="-","【-】","【"&amp;SUBSTITUTE(TEXT(DH7,"#,##0.00"),"-","△")&amp;"】"))</f>
        <v>【85.24】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5" s="22" customFormat="1" x14ac:dyDescent="0.15">
      <c r="A7" s="14"/>
      <c r="B7" s="23">
        <v>2021</v>
      </c>
      <c r="C7" s="23">
        <v>244724</v>
      </c>
      <c r="D7" s="23">
        <v>47</v>
      </c>
      <c r="E7" s="23">
        <v>17</v>
      </c>
      <c r="F7" s="23">
        <v>4</v>
      </c>
      <c r="G7" s="23">
        <v>0</v>
      </c>
      <c r="H7" s="23" t="s">
        <v>98</v>
      </c>
      <c r="I7" s="23" t="s">
        <v>99</v>
      </c>
      <c r="J7" s="23" t="s">
        <v>100</v>
      </c>
      <c r="K7" s="23" t="s">
        <v>101</v>
      </c>
      <c r="L7" s="23" t="s">
        <v>102</v>
      </c>
      <c r="M7" s="23" t="s">
        <v>103</v>
      </c>
      <c r="N7" s="24" t="s">
        <v>104</v>
      </c>
      <c r="O7" s="24" t="s">
        <v>105</v>
      </c>
      <c r="P7" s="24">
        <v>21.58</v>
      </c>
      <c r="Q7" s="24">
        <v>100</v>
      </c>
      <c r="R7" s="24">
        <v>3410</v>
      </c>
      <c r="S7" s="24">
        <v>11637</v>
      </c>
      <c r="T7" s="24">
        <v>241.89</v>
      </c>
      <c r="U7" s="24">
        <v>48.11</v>
      </c>
      <c r="V7" s="24">
        <v>2478</v>
      </c>
      <c r="W7" s="24">
        <v>1.0900000000000001</v>
      </c>
      <c r="X7" s="24">
        <v>2273.39</v>
      </c>
      <c r="Y7" s="24">
        <v>89.65</v>
      </c>
      <c r="Z7" s="24">
        <v>85.37</v>
      </c>
      <c r="AA7" s="24">
        <v>91.01</v>
      </c>
      <c r="AB7" s="24">
        <v>88.74</v>
      </c>
      <c r="AC7" s="24">
        <v>76.62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1161</v>
      </c>
      <c r="BG7" s="24">
        <v>1051.03</v>
      </c>
      <c r="BH7" s="24">
        <v>687.6</v>
      </c>
      <c r="BI7" s="24">
        <v>856.03</v>
      </c>
      <c r="BJ7" s="24">
        <v>0</v>
      </c>
      <c r="BK7" s="24">
        <v>1243.71</v>
      </c>
      <c r="BL7" s="24">
        <v>1194.1500000000001</v>
      </c>
      <c r="BM7" s="24">
        <v>1206.79</v>
      </c>
      <c r="BN7" s="24">
        <v>1258.43</v>
      </c>
      <c r="BO7" s="24">
        <v>1163.75</v>
      </c>
      <c r="BP7" s="24">
        <v>1201.79</v>
      </c>
      <c r="BQ7" s="24">
        <v>64.19</v>
      </c>
      <c r="BR7" s="24">
        <v>54.05</v>
      </c>
      <c r="BS7" s="24">
        <v>69.38</v>
      </c>
      <c r="BT7" s="24">
        <v>62.39</v>
      </c>
      <c r="BU7" s="24">
        <v>34.380000000000003</v>
      </c>
      <c r="BV7" s="24">
        <v>74.3</v>
      </c>
      <c r="BW7" s="24">
        <v>72.260000000000005</v>
      </c>
      <c r="BX7" s="24">
        <v>71.84</v>
      </c>
      <c r="BY7" s="24">
        <v>73.36</v>
      </c>
      <c r="BZ7" s="24">
        <v>72.599999999999994</v>
      </c>
      <c r="CA7" s="24">
        <v>75.31</v>
      </c>
      <c r="CB7" s="24">
        <v>278.41000000000003</v>
      </c>
      <c r="CC7" s="24">
        <v>331.96</v>
      </c>
      <c r="CD7" s="24">
        <v>262.2</v>
      </c>
      <c r="CE7" s="24">
        <v>295.44</v>
      </c>
      <c r="CF7" s="24">
        <v>548.47</v>
      </c>
      <c r="CG7" s="24">
        <v>221.81</v>
      </c>
      <c r="CH7" s="24">
        <v>230.02</v>
      </c>
      <c r="CI7" s="24">
        <v>228.47</v>
      </c>
      <c r="CJ7" s="24">
        <v>224.88</v>
      </c>
      <c r="CK7" s="24">
        <v>228.64</v>
      </c>
      <c r="CL7" s="24">
        <v>216.39</v>
      </c>
      <c r="CM7" s="24">
        <v>25.4</v>
      </c>
      <c r="CN7" s="24">
        <v>25.92</v>
      </c>
      <c r="CO7" s="24">
        <v>23.38</v>
      </c>
      <c r="CP7" s="24">
        <v>26.75</v>
      </c>
      <c r="CQ7" s="24">
        <v>0</v>
      </c>
      <c r="CR7" s="24">
        <v>43.36</v>
      </c>
      <c r="CS7" s="24">
        <v>42.56</v>
      </c>
      <c r="CT7" s="24">
        <v>42.47</v>
      </c>
      <c r="CU7" s="24">
        <v>42.4</v>
      </c>
      <c r="CV7" s="24">
        <v>42.28</v>
      </c>
      <c r="CW7" s="24">
        <v>42.57</v>
      </c>
      <c r="CX7" s="24">
        <v>84.81</v>
      </c>
      <c r="CY7" s="24">
        <v>87.82</v>
      </c>
      <c r="CZ7" s="24">
        <v>90.87</v>
      </c>
      <c r="DA7" s="24">
        <v>93.46</v>
      </c>
      <c r="DB7" s="24">
        <v>93.95</v>
      </c>
      <c r="DC7" s="24">
        <v>83.06</v>
      </c>
      <c r="DD7" s="24">
        <v>83.32</v>
      </c>
      <c r="DE7" s="24">
        <v>83.75</v>
      </c>
      <c r="DF7" s="24">
        <v>84.19</v>
      </c>
      <c r="DG7" s="24">
        <v>84.34</v>
      </c>
      <c r="DH7" s="24">
        <v>85.24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0.09</v>
      </c>
      <c r="EK7" s="24">
        <v>0.13</v>
      </c>
      <c r="EL7" s="24">
        <v>0.36</v>
      </c>
      <c r="EM7" s="24">
        <v>0.39</v>
      </c>
      <c r="EN7" s="24">
        <v>0.1</v>
      </c>
      <c r="EO7" s="24">
        <v>0.15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2023-01-12T23:57:25Z</dcterms:created>
  <dcterms:modified xsi:type="dcterms:W3CDTF">2023-01-24T04:16:20Z</dcterms:modified>
  <cp:category/>
</cp:coreProperties>
</file>