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amaki\DFS\部署別\上下水道課\決算統計\R3決算統計\【財政】経営比較分析表\"/>
    </mc:Choice>
  </mc:AlternateContent>
  <xr:revisionPtr revIDLastSave="0" documentId="13_ncr:1_{319632E5-6F67-47FC-A35F-950719316A11}" xr6:coauthVersionLast="36" xr6:coauthVersionMax="36" xr10:uidLastSave="{00000000-0000-0000-0000-000000000000}"/>
  <workbookProtection workbookAlgorithmName="SHA-512" workbookHashValue="QNHCxvDcrOwt5CO8Dk5vSl8TDzrY9+dTaS5T8t65cYU0A/nkg+v1nyESCmchD7WGd6EVtxlt5N9pa3Cch+qsyA==" workbookSaltValue="CO9pyNTQZrIlcZa8585Bt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I10" i="4" s="1"/>
  <c r="N6" i="5"/>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P10" i="4"/>
  <c r="B10" i="4"/>
  <c r="AT8" i="4"/>
  <c r="AD8" i="4"/>
  <c r="W8" i="4"/>
  <c r="P8" i="4"/>
  <c r="B6" i="4"/>
</calcChain>
</file>

<file path=xl/sharedStrings.xml><?xml version="1.0" encoding="utf-8"?>
<sst xmlns="http://schemas.openxmlformats.org/spreadsheetml/2006/main" count="236" uniqueCount="118">
  <si>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</si>
  <si>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</si>
  <si>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</si>
  <si>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</si>
  <si>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</si>
  <si>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</si>
  <si>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</si>
  <si>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</si>
  <si>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</si>
  <si>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</si>
  <si>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</si>
  <si>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</si>
  <si>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</si>
  <si>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</si>
  <si>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</si>
  <si>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</si>
  <si>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</si>
  <si>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</si>
  <si>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</si>
  <si>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</si>
  <si>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</si>
  <si>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</si>
  <si>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</si>
  <si>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</si>
  <si>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</si>
  <si>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</si>
  <si>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</si>
  <si>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</si>
  <si>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</si>
  <si>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</si>
  <si>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</si>
  <si>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</si>
  <si>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</si>
  <si>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</si>
  <si>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</si>
  <si>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</si>
  <si>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</si>
  <si>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</si>
  <si>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</si>
  <si>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</si>
  <si>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</si>
  <si>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</si>
  <si>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</si>
  <si>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</si>
  <si>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</si>
  <si>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</si>
  <si>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</si>
  <si>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</si>
  <si>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</si>
  <si>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</si>
  <si>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</si>
  <si>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</si>
  <si>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</si>
  <si>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</si>
  <si>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</si>
  <si>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</si>
  <si>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</si>
  <si>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</si>
  <si>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</si>
  <si>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</si>
  <si>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</si>
  <si>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</si>
  <si>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</si>
  <si>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</si>
  <si>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</si>
  <si>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</si>
  <si>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</si>
  <si>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</si>
  <si>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</si>
  <si>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</si>
  <si>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</si>
  <si>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</si>
  <si>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</si>
  <si>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</si>
  <si>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</si>
  <si>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</si>
  <si>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</si>
  <si>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</si>
  <si>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</si>
  <si>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</si>
  <si>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</si>
  <si>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</si>
  <si>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</si>
  <si>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</si>
  <si>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</si>
  <si>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</si>
  <si>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</si>
  <si>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</si>
  <si>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</si>
  <si>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</si>
  <si>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</si>
  <si>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</si>
  <si>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</si>
  <si>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</si>
  <si>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</si>
  <si>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</si>
  <si>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玉城町</t>
  </si>
  <si>
    <t>法適用</t>
  </si>
  <si>
    <t>下水道事業</t>
  </si>
  <si>
    <t>公共下水道</t>
  </si>
  <si>
    <t>Cc2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</si>
  <si>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</si>
  <si>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</si>
  <si>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</si>
  <si>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</si>
  <si>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</si>
  <si>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</si>
  <si>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</si>
  <si>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</si>
  <si>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</si>
  <si>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</si>
  <si>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</si>
  <si>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</si>
  <si>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</si>
  <si>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</si>
  <si>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平成9年度から整備を始めたため、下水道管渠について法定耐用年数は経過していません。
②管渠老朽化率：
法定耐用年数を経過していないため０％です。
③管渠改善率：
更新・改良等は法定耐用年数及び老朽度合により計画しています。法定耐用年数が管渠より短く常時稼働しているポンプ修繕を計画・実施しています。</t>
    <rPh sb="1" eb="3">
      <t>ユウケイ</t>
    </rPh>
    <rPh sb="3" eb="5">
      <t>コテイ</t>
    </rPh>
    <rPh sb="5" eb="7">
      <t>シサン</t>
    </rPh>
    <rPh sb="7" eb="9">
      <t>ゲンカ</t>
    </rPh>
    <rPh sb="9" eb="11">
      <t>ショウキャク</t>
    </rPh>
    <rPh sb="11" eb="12">
      <t>リツ</t>
    </rPh>
    <rPh sb="14" eb="16">
      <t>ヘイセイ</t>
    </rPh>
    <rPh sb="17" eb="19">
      <t>ネンド</t>
    </rPh>
    <rPh sb="21" eb="23">
      <t>セイビ</t>
    </rPh>
    <rPh sb="24" eb="25">
      <t>ハジ</t>
    </rPh>
    <rPh sb="30" eb="33">
      <t>ゲスイドウ</t>
    </rPh>
    <rPh sb="33" eb="35">
      <t>カンキョ</t>
    </rPh>
    <rPh sb="39" eb="41">
      <t>ホウテイ</t>
    </rPh>
    <rPh sb="41" eb="43">
      <t>タイヨウ</t>
    </rPh>
    <rPh sb="43" eb="45">
      <t>ネンスウ</t>
    </rPh>
    <rPh sb="46" eb="48">
      <t>ケイカ</t>
    </rPh>
    <rPh sb="58" eb="60">
      <t>カンキョ</t>
    </rPh>
    <rPh sb="60" eb="63">
      <t>ロウキュウカ</t>
    </rPh>
    <rPh sb="63" eb="64">
      <t>リツ</t>
    </rPh>
    <rPh sb="66" eb="68">
      <t>ホウテイ</t>
    </rPh>
    <rPh sb="68" eb="70">
      <t>タイヨウ</t>
    </rPh>
    <rPh sb="70" eb="72">
      <t>ネンスウ</t>
    </rPh>
    <rPh sb="73" eb="75">
      <t>ケイカ</t>
    </rPh>
    <rPh sb="90" eb="92">
      <t>カンキョ</t>
    </rPh>
    <rPh sb="92" eb="94">
      <t>カイゼン</t>
    </rPh>
    <rPh sb="94" eb="95">
      <t>リツ</t>
    </rPh>
    <rPh sb="97" eb="99">
      <t>コウシン</t>
    </rPh>
    <rPh sb="100" eb="102">
      <t>カイリョウ</t>
    </rPh>
    <rPh sb="102" eb="103">
      <t>トウ</t>
    </rPh>
    <rPh sb="104" eb="106">
      <t>ホウテイ</t>
    </rPh>
    <rPh sb="106" eb="108">
      <t>タイヨウ</t>
    </rPh>
    <rPh sb="108" eb="110">
      <t>ネンスウ</t>
    </rPh>
    <rPh sb="110" eb="111">
      <t>オヨ</t>
    </rPh>
    <phoneticPr fontId="4"/>
  </si>
  <si>
    <r>
      <t>①経常収支比率：前年度より10.6％減少となりました。要因は維持管理費の増加によるものです。
②累積欠損金比率：前年度より欠損金を発生させない経営をしていますが、累積欠損金が無くなるまでの健全性には至っていません。
③流動比率：企業債償還金の増加</t>
    </r>
    <r>
      <rPr>
        <sz val="11"/>
        <color rgb="FFFF0000"/>
        <rFont val="ＭＳ ゴシック"/>
        <family val="3"/>
        <charset val="128"/>
      </rPr>
      <t>に</t>
    </r>
    <r>
      <rPr>
        <sz val="11"/>
        <color theme="1"/>
        <rFont val="ＭＳ ゴシック"/>
        <family val="3"/>
        <charset val="128"/>
      </rPr>
      <t>よって減少しました。今後更なる</t>
    </r>
    <r>
      <rPr>
        <sz val="11"/>
        <color rgb="FFFF0000"/>
        <rFont val="ＭＳ ゴシック"/>
        <family val="3"/>
        <charset val="128"/>
      </rPr>
      <t>償還金の</t>
    </r>
    <r>
      <rPr>
        <sz val="11"/>
        <color theme="1"/>
        <rFont val="ＭＳ ゴシック"/>
        <family val="3"/>
        <charset val="128"/>
      </rPr>
      <t>増加を予定しています。
④企業債残高対事業規模比率：前年度同様高い比率となっています。将来的な企業債償還に係る使用料収入の確保が必要と考えます。
⑤経費回収率：前年度より1％増加しましたが、類似団体平均値に比べ下回っています。
⑥汚水処理原価：前年度と比べ下がっております。
⑦施設利用率：平成25年度より流域下水道に接続しているため０％です。
⑧水洗化率：前年度と比べ2.1％上回り、年間有収水量も増加しました。</t>
    </r>
    <rPh sb="1" eb="3">
      <t>ケイジョウ</t>
    </rPh>
    <rPh sb="3" eb="5">
      <t>シュウシ</t>
    </rPh>
    <rPh sb="5" eb="7">
      <t>ヒリツ</t>
    </rPh>
    <rPh sb="8" eb="11">
      <t>ゼンネンド</t>
    </rPh>
    <rPh sb="10" eb="11">
      <t>ド</t>
    </rPh>
    <rPh sb="18" eb="20">
      <t>ゲンショウ</t>
    </rPh>
    <rPh sb="27" eb="29">
      <t>ヨウイン</t>
    </rPh>
    <rPh sb="30" eb="32">
      <t>イジ</t>
    </rPh>
    <rPh sb="32" eb="34">
      <t>カンリ</t>
    </rPh>
    <rPh sb="34" eb="35">
      <t>ヒ</t>
    </rPh>
    <rPh sb="36" eb="38">
      <t>ゾウカ</t>
    </rPh>
    <rPh sb="49" eb="51">
      <t>ルイセキ</t>
    </rPh>
    <rPh sb="51" eb="53">
      <t>ケッソン</t>
    </rPh>
    <rPh sb="53" eb="54">
      <t>キン</t>
    </rPh>
    <rPh sb="54" eb="56">
      <t>ヒリツ</t>
    </rPh>
    <rPh sb="57" eb="60">
      <t>ゼンネンド</t>
    </rPh>
    <rPh sb="62" eb="64">
      <t>ケッソン</t>
    </rPh>
    <rPh sb="64" eb="65">
      <t>キン</t>
    </rPh>
    <rPh sb="66" eb="68">
      <t>ハッセイ</t>
    </rPh>
    <rPh sb="72" eb="74">
      <t>ケイエイ</t>
    </rPh>
    <rPh sb="82" eb="84">
      <t>ルイセキ</t>
    </rPh>
    <rPh sb="84" eb="86">
      <t>ケッソン</t>
    </rPh>
    <rPh sb="86" eb="87">
      <t>キン</t>
    </rPh>
    <rPh sb="88" eb="89">
      <t>ナ</t>
    </rPh>
    <rPh sb="95" eb="97">
      <t>ケンゼン</t>
    </rPh>
    <rPh sb="97" eb="98">
      <t>セイ</t>
    </rPh>
    <rPh sb="100" eb="101">
      <t>イタ</t>
    </rPh>
    <rPh sb="111" eb="113">
      <t>リュウドウ</t>
    </rPh>
    <rPh sb="113" eb="115">
      <t>ヒリツ</t>
    </rPh>
    <rPh sb="116" eb="118">
      <t>キギョウ</t>
    </rPh>
    <rPh sb="118" eb="119">
      <t>サイ</t>
    </rPh>
    <rPh sb="119" eb="121">
      <t>ショウカン</t>
    </rPh>
    <rPh sb="121" eb="122">
      <t>キン</t>
    </rPh>
    <rPh sb="123" eb="125">
      <t>ゾウカ</t>
    </rPh>
    <rPh sb="129" eb="131">
      <t>ゲンショウ</t>
    </rPh>
    <rPh sb="136" eb="138">
      <t>コンゴ</t>
    </rPh>
    <rPh sb="138" eb="139">
      <t>サラ</t>
    </rPh>
    <rPh sb="141" eb="143">
      <t>ショウカン</t>
    </rPh>
    <rPh sb="143" eb="144">
      <t>キン</t>
    </rPh>
    <rPh sb="145" eb="147">
      <t>ゾウカ</t>
    </rPh>
    <rPh sb="148" eb="150">
      <t>ヨテイ</t>
    </rPh>
    <rPh sb="159" eb="161">
      <t>キギョウ</t>
    </rPh>
    <rPh sb="161" eb="162">
      <t>サイ</t>
    </rPh>
    <rPh sb="162" eb="164">
      <t>ザンダカ</t>
    </rPh>
    <rPh sb="164" eb="165">
      <t>タイ</t>
    </rPh>
    <rPh sb="165" eb="167">
      <t>ジギョウ</t>
    </rPh>
    <rPh sb="167" eb="169">
      <t>キボ</t>
    </rPh>
    <rPh sb="169" eb="171">
      <t>ヒリツ</t>
    </rPh>
    <rPh sb="172" eb="175">
      <t>ゼンネンド</t>
    </rPh>
    <rPh sb="175" eb="177">
      <t>ドウヨウ</t>
    </rPh>
    <rPh sb="177" eb="178">
      <t>タカ</t>
    </rPh>
    <rPh sb="179" eb="181">
      <t>ヒリツ</t>
    </rPh>
    <rPh sb="189" eb="191">
      <t>ショウライ</t>
    </rPh>
    <rPh sb="191" eb="192">
      <t>テキ</t>
    </rPh>
    <rPh sb="193" eb="195">
      <t>キギョウ</t>
    </rPh>
    <rPh sb="195" eb="196">
      <t>サイ</t>
    </rPh>
    <rPh sb="196" eb="198">
      <t>ショウカン</t>
    </rPh>
    <rPh sb="199" eb="200">
      <t>カカ</t>
    </rPh>
    <rPh sb="201" eb="203">
      <t>シヨウ</t>
    </rPh>
    <rPh sb="203" eb="204">
      <t>リョウ</t>
    </rPh>
    <rPh sb="204" eb="206">
      <t>シュウニュウ</t>
    </rPh>
    <rPh sb="207" eb="209">
      <t>カクホ</t>
    </rPh>
    <rPh sb="210" eb="212">
      <t>ヒツヨウ</t>
    </rPh>
    <rPh sb="213" eb="214">
      <t>カンガ</t>
    </rPh>
    <rPh sb="221" eb="223">
      <t>ケイヒ</t>
    </rPh>
    <rPh sb="223" eb="225">
      <t>カイシュウ</t>
    </rPh>
    <rPh sb="225" eb="226">
      <t>リツ</t>
    </rPh>
    <rPh sb="227" eb="230">
      <t>ゼンネンド</t>
    </rPh>
    <rPh sb="234" eb="236">
      <t>ゾウカ</t>
    </rPh>
    <rPh sb="242" eb="244">
      <t>ルイジ</t>
    </rPh>
    <rPh sb="244" eb="246">
      <t>ダンタイ</t>
    </rPh>
    <rPh sb="246" eb="248">
      <t>ヘイキン</t>
    </rPh>
    <rPh sb="248" eb="249">
      <t>チ</t>
    </rPh>
    <rPh sb="250" eb="251">
      <t>クラ</t>
    </rPh>
    <rPh sb="252" eb="254">
      <t>シタマワ</t>
    </rPh>
    <rPh sb="263" eb="265">
      <t>オスイ</t>
    </rPh>
    <rPh sb="265" eb="267">
      <t>ショリ</t>
    </rPh>
    <rPh sb="267" eb="269">
      <t>ゲンカ</t>
    </rPh>
    <rPh sb="270" eb="273">
      <t>ゼンネンド</t>
    </rPh>
    <rPh sb="274" eb="275">
      <t>クラ</t>
    </rPh>
    <rPh sb="276" eb="277">
      <t>サ</t>
    </rPh>
    <rPh sb="288" eb="290">
      <t>シセツ</t>
    </rPh>
    <rPh sb="290" eb="292">
      <t>リヨウ</t>
    </rPh>
    <rPh sb="292" eb="293">
      <t>リツ</t>
    </rPh>
    <rPh sb="294" eb="296">
      <t>ヘイセイ</t>
    </rPh>
    <rPh sb="298" eb="300">
      <t>ネンド</t>
    </rPh>
    <rPh sb="302" eb="304">
      <t>リュウイキ</t>
    </rPh>
    <rPh sb="304" eb="307">
      <t>ゲスイドウ</t>
    </rPh>
    <rPh sb="308" eb="310">
      <t>セツゾク</t>
    </rPh>
    <rPh sb="324" eb="327">
      <t>スイセンカ</t>
    </rPh>
    <rPh sb="327" eb="328">
      <t>リツ</t>
    </rPh>
    <rPh sb="329" eb="332">
      <t>ゼンネンド</t>
    </rPh>
    <rPh sb="333" eb="334">
      <t>クラ</t>
    </rPh>
    <rPh sb="339" eb="341">
      <t>ウワマワ</t>
    </rPh>
    <rPh sb="343" eb="345">
      <t>ネンカン</t>
    </rPh>
    <rPh sb="345" eb="347">
      <t>ユウシュウ</t>
    </rPh>
    <rPh sb="347" eb="349">
      <t>スイリョウ</t>
    </rPh>
    <rPh sb="350" eb="352">
      <t>ゾウカ</t>
    </rPh>
    <phoneticPr fontId="4"/>
  </si>
  <si>
    <r>
      <t xml:space="preserve">当該年度は令和4年度からの下水道使用料の見直しを実施し、半年間の周知期間でありましたが改定させていただくこととなりました。
</t>
    </r>
    <r>
      <rPr>
        <sz val="11"/>
        <color rgb="FFFF0000"/>
        <rFont val="ＭＳ ゴシック"/>
        <family val="3"/>
        <charset val="128"/>
      </rPr>
      <t>今後も適正な維持管理に努め、水洗化率向上を図り使用料収入の確保と処理費用の削減に努めていきます。</t>
    </r>
    <r>
      <rPr>
        <sz val="11"/>
        <color theme="1"/>
        <rFont val="ＭＳ ゴシック"/>
        <family val="3"/>
        <charset val="128"/>
      </rPr>
      <t xml:space="preserve">
</t>
    </r>
    <rPh sb="0" eb="2">
      <t>トウガイ</t>
    </rPh>
    <rPh sb="2" eb="4">
      <t>ネンド</t>
    </rPh>
    <rPh sb="5" eb="7">
      <t>レイワ</t>
    </rPh>
    <rPh sb="8" eb="10">
      <t>ネンド</t>
    </rPh>
    <rPh sb="13" eb="16">
      <t>ゲスイドウ</t>
    </rPh>
    <rPh sb="16" eb="19">
      <t>シヨウリョウ</t>
    </rPh>
    <rPh sb="20" eb="22">
      <t>ミナオ</t>
    </rPh>
    <rPh sb="24" eb="26">
      <t>ジッシ</t>
    </rPh>
    <rPh sb="28" eb="31">
      <t>ハントシカン</t>
    </rPh>
    <rPh sb="32" eb="34">
      <t>シュウチ</t>
    </rPh>
    <rPh sb="34" eb="36">
      <t>キカン</t>
    </rPh>
    <rPh sb="43" eb="45">
      <t>カイテイ</t>
    </rPh>
    <rPh sb="62" eb="64">
      <t>コンゴ</t>
    </rPh>
    <rPh sb="65" eb="67">
      <t>テキセイ</t>
    </rPh>
    <rPh sb="68" eb="70">
      <t>イジ</t>
    </rPh>
    <rPh sb="70" eb="72">
      <t>カンリ</t>
    </rPh>
    <rPh sb="73" eb="74">
      <t>ツト</t>
    </rPh>
    <rPh sb="76" eb="78">
      <t>スイセン</t>
    </rPh>
    <rPh sb="78" eb="79">
      <t>カ</t>
    </rPh>
    <rPh sb="79" eb="80">
      <t>リツ</t>
    </rPh>
    <rPh sb="80" eb="82">
      <t>コウジョウ</t>
    </rPh>
    <rPh sb="83" eb="84">
      <t>ハカ</t>
    </rPh>
    <rPh sb="85" eb="88">
      <t>シヨウリョウ</t>
    </rPh>
    <rPh sb="88" eb="90">
      <t>シュウニュウ</t>
    </rPh>
    <rPh sb="91" eb="93">
      <t>カクホ</t>
    </rPh>
    <rPh sb="94" eb="96">
      <t>ショリ</t>
    </rPh>
    <rPh sb="96" eb="98">
      <t>ヒヨウ</t>
    </rPh>
    <rPh sb="99" eb="101">
      <t>サクゲン</t>
    </rPh>
    <rPh sb="102" eb="10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</si>
</sst>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0.56999999999999995</c:v>
                </c:pt>
                <c:pt idx="1">
                  <c:v>1</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B12-48AF-8EC1-64F6B6B34A9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0.13</c:v>
                </c:pt>
                <c:pt idx="2">
                  <c:v>0.15</c:v>
                </c:pt>
                <c:pt idx="3">
                  <c:v>1.65</c:v>
                </c:pt>
                <c:pt idx="4">
                  <c:v>0.14000000000000001</c:v>
                </c:pt>
              </c:numCache>
            </c:numRef>
          </c:val>
          <c:smooth val="0"/>
          <c:extLst>
            <c:ext xmlns:c16="http://schemas.microsoft.com/office/drawing/2014/chart" uri="{C3380CC4-5D6E-409C-BE32-E72D297353CC}">
              <c16:uniqueId val="{00000001-9B12-48AF-8EC1-64F6B6B34A9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80-406F-BA2B-5416F4B729D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c:v>
                </c:pt>
                <c:pt idx="1">
                  <c:v>52.58</c:v>
                </c:pt>
                <c:pt idx="2">
                  <c:v>50.94</c:v>
                </c:pt>
                <c:pt idx="3">
                  <c:v>50.53</c:v>
                </c:pt>
                <c:pt idx="4">
                  <c:v>51.42</c:v>
                </c:pt>
              </c:numCache>
            </c:numRef>
          </c:val>
          <c:smooth val="0"/>
          <c:extLst>
            <c:ext xmlns:c16="http://schemas.microsoft.com/office/drawing/2014/chart" uri="{C3380CC4-5D6E-409C-BE32-E72D297353CC}">
              <c16:uniqueId val="{00000001-3C80-406F-BA2B-5416F4B729D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74.12</c:v>
                </c:pt>
                <c:pt idx="1">
                  <c:v>75.63</c:v>
                </c:pt>
                <c:pt idx="2">
                  <c:v>77.959999999999994</c:v>
                </c:pt>
                <c:pt idx="3">
                  <c:v>77</c:v>
                </c:pt>
                <c:pt idx="4">
                  <c:v>79.16</c:v>
                </c:pt>
              </c:numCache>
            </c:numRef>
          </c:val>
          <c:extLst>
            <c:ext xmlns:c16="http://schemas.microsoft.com/office/drawing/2014/chart" uri="{C3380CC4-5D6E-409C-BE32-E72D297353CC}">
              <c16:uniqueId val="{00000000-8ABE-4C26-AA27-274376D091D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65.77</c:v>
                </c:pt>
                <c:pt idx="1">
                  <c:v>83.02</c:v>
                </c:pt>
                <c:pt idx="2">
                  <c:v>82.55</c:v>
                </c:pt>
                <c:pt idx="3">
                  <c:v>82.08</c:v>
                </c:pt>
                <c:pt idx="4">
                  <c:v>81.34</c:v>
                </c:pt>
              </c:numCache>
            </c:numRef>
          </c:val>
          <c:smooth val="0"/>
          <c:extLst>
            <c:ext xmlns:c16="http://schemas.microsoft.com/office/drawing/2014/chart" uri="{C3380CC4-5D6E-409C-BE32-E72D297353CC}">
              <c16:uniqueId val="{00000001-8ABE-4C26-AA27-274376D091D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83</c:v>
                </c:pt>
                <c:pt idx="1">
                  <c:v>83.05</c:v>
                </c:pt>
                <c:pt idx="2">
                  <c:v>79.48</c:v>
                </c:pt>
                <c:pt idx="3">
                  <c:v>100.92</c:v>
                </c:pt>
                <c:pt idx="4">
                  <c:v>90.31</c:v>
                </c:pt>
              </c:numCache>
            </c:numRef>
          </c:val>
          <c:extLst>
            <c:ext xmlns:c16="http://schemas.microsoft.com/office/drawing/2014/chart" uri="{C3380CC4-5D6E-409C-BE32-E72D297353CC}">
              <c16:uniqueId val="{00000000-824B-4F1B-8E8B-905B30C1677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99.51</c:v>
                </c:pt>
                <c:pt idx="1">
                  <c:v>104.14</c:v>
                </c:pt>
                <c:pt idx="2">
                  <c:v>106.57</c:v>
                </c:pt>
                <c:pt idx="3">
                  <c:v>107.21</c:v>
                </c:pt>
                <c:pt idx="4">
                  <c:v>107.08</c:v>
                </c:pt>
              </c:numCache>
            </c:numRef>
          </c:val>
          <c:smooth val="0"/>
          <c:extLst>
            <c:ext xmlns:c16="http://schemas.microsoft.com/office/drawing/2014/chart" uri="{C3380CC4-5D6E-409C-BE32-E72D297353CC}">
              <c16:uniqueId val="{00000001-824B-4F1B-8E8B-905B30C1677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18.84</c:v>
                </c:pt>
                <c:pt idx="1">
                  <c:v>20.75</c:v>
                </c:pt>
                <c:pt idx="2">
                  <c:v>22.32</c:v>
                </c:pt>
                <c:pt idx="3">
                  <c:v>24.04</c:v>
                </c:pt>
                <c:pt idx="4">
                  <c:v>25.67</c:v>
                </c:pt>
              </c:numCache>
            </c:numRef>
          </c:val>
          <c:extLst>
            <c:ext xmlns:c16="http://schemas.microsoft.com/office/drawing/2014/chart" uri="{C3380CC4-5D6E-409C-BE32-E72D297353CC}">
              <c16:uniqueId val="{00000000-CA6D-4A77-BA55-E4218D74256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13.24</c:v>
                </c:pt>
                <c:pt idx="1">
                  <c:v>15.95</c:v>
                </c:pt>
                <c:pt idx="2">
                  <c:v>15.85</c:v>
                </c:pt>
                <c:pt idx="3">
                  <c:v>12.7</c:v>
                </c:pt>
                <c:pt idx="4">
                  <c:v>14.65</c:v>
                </c:pt>
              </c:numCache>
            </c:numRef>
          </c:val>
          <c:smooth val="0"/>
          <c:extLst>
            <c:ext xmlns:c16="http://schemas.microsoft.com/office/drawing/2014/chart" uri="{C3380CC4-5D6E-409C-BE32-E72D297353CC}">
              <c16:uniqueId val="{00000001-CA6D-4A77-BA55-E4218D74256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E72-4570-835C-3AE23711D69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quot;-&quot;">
                  <c:v>0.1</c:v>
                </c:pt>
              </c:numCache>
            </c:numRef>
          </c:val>
          <c:smooth val="0"/>
          <c:extLst>
            <c:ext xmlns:c16="http://schemas.microsoft.com/office/drawing/2014/chart" uri="{C3380CC4-5D6E-409C-BE32-E72D297353CC}">
              <c16:uniqueId val="{00000001-2E72-4570-835C-3AE23711D69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757.87</c:v>
                </c:pt>
                <c:pt idx="1">
                  <c:v>853.31</c:v>
                </c:pt>
                <c:pt idx="2">
                  <c:v>875.68</c:v>
                </c:pt>
                <c:pt idx="3">
                  <c:v>830.56</c:v>
                </c:pt>
                <c:pt idx="4">
                  <c:v>812.24</c:v>
                </c:pt>
              </c:numCache>
            </c:numRef>
          </c:val>
          <c:extLst>
            <c:ext xmlns:c16="http://schemas.microsoft.com/office/drawing/2014/chart" uri="{C3380CC4-5D6E-409C-BE32-E72D297353CC}">
              <c16:uniqueId val="{00000000-591E-4785-8991-8EAFC9ED177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325.77</c:v>
                </c:pt>
                <c:pt idx="1">
                  <c:v>73.180000000000007</c:v>
                </c:pt>
                <c:pt idx="2">
                  <c:v>53.44</c:v>
                </c:pt>
                <c:pt idx="3">
                  <c:v>43.71</c:v>
                </c:pt>
                <c:pt idx="4">
                  <c:v>45.94</c:v>
                </c:pt>
              </c:numCache>
            </c:numRef>
          </c:val>
          <c:smooth val="0"/>
          <c:extLst>
            <c:ext xmlns:c16="http://schemas.microsoft.com/office/drawing/2014/chart" uri="{C3380CC4-5D6E-409C-BE32-E72D297353CC}">
              <c16:uniqueId val="{00000001-591E-4785-8991-8EAFC9ED177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128.44</c:v>
                </c:pt>
                <c:pt idx="1">
                  <c:v>130.62</c:v>
                </c:pt>
                <c:pt idx="2">
                  <c:v>140.86000000000001</c:v>
                </c:pt>
                <c:pt idx="3">
                  <c:v>141.41</c:v>
                </c:pt>
                <c:pt idx="4">
                  <c:v>136.75</c:v>
                </c:pt>
              </c:numCache>
            </c:numRef>
          </c:val>
          <c:extLst>
            <c:ext xmlns:c16="http://schemas.microsoft.com/office/drawing/2014/chart" uri="{C3380CC4-5D6E-409C-BE32-E72D297353CC}">
              <c16:uniqueId val="{00000000-0D34-432E-90F0-A68C3D9E42B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61.72</c:v>
                </c:pt>
                <c:pt idx="1">
                  <c:v>52.32</c:v>
                </c:pt>
                <c:pt idx="2">
                  <c:v>47.03</c:v>
                </c:pt>
                <c:pt idx="3">
                  <c:v>40.67</c:v>
                </c:pt>
                <c:pt idx="4">
                  <c:v>47.7</c:v>
                </c:pt>
              </c:numCache>
            </c:numRef>
          </c:val>
          <c:smooth val="0"/>
          <c:extLst>
            <c:ext xmlns:c16="http://schemas.microsoft.com/office/drawing/2014/chart" uri="{C3380CC4-5D6E-409C-BE32-E72D297353CC}">
              <c16:uniqueId val="{00000001-0D34-432E-90F0-A68C3D9E42B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formatCode="#,##0.00;&quot;△&quot;#,##0.00;&quot;-&quot;">
                  <c:v>2152.91</c:v>
                </c:pt>
                <c:pt idx="4" formatCode="#,##0.00;&quot;△&quot;#,##0.00;&quot;-&quot;">
                  <c:v>2047.75</c:v>
                </c:pt>
              </c:numCache>
            </c:numRef>
          </c:val>
          <c:extLst>
            <c:ext xmlns:c16="http://schemas.microsoft.com/office/drawing/2014/chart" uri="{C3380CC4-5D6E-409C-BE32-E72D297353CC}">
              <c16:uniqueId val="{00000000-5301-4418-8EB9-8CF9FA5DE30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876.19</c:v>
                </c:pt>
                <c:pt idx="1">
                  <c:v>958.81</c:v>
                </c:pt>
                <c:pt idx="2">
                  <c:v>1001.3</c:v>
                </c:pt>
                <c:pt idx="3">
                  <c:v>1050.51</c:v>
                </c:pt>
                <c:pt idx="4">
                  <c:v>1102.01</c:v>
                </c:pt>
              </c:numCache>
            </c:numRef>
          </c:val>
          <c:smooth val="0"/>
          <c:extLst>
            <c:ext xmlns:c16="http://schemas.microsoft.com/office/drawing/2014/chart" uri="{C3380CC4-5D6E-409C-BE32-E72D297353CC}">
              <c16:uniqueId val="{00000001-5301-4418-8EB9-8CF9FA5DE30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107.81</c:v>
                </c:pt>
                <c:pt idx="1">
                  <c:v>113.39</c:v>
                </c:pt>
                <c:pt idx="2">
                  <c:v>55.81</c:v>
                </c:pt>
                <c:pt idx="3">
                  <c:v>63.8</c:v>
                </c:pt>
                <c:pt idx="4">
                  <c:v>64.739999999999995</c:v>
                </c:pt>
              </c:numCache>
            </c:numRef>
          </c:val>
          <c:extLst>
            <c:ext xmlns:c16="http://schemas.microsoft.com/office/drawing/2014/chart" uri="{C3380CC4-5D6E-409C-BE32-E72D297353CC}">
              <c16:uniqueId val="{00000000-50B3-49FC-BD94-16F8ECB5435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75.7</c:v>
                </c:pt>
                <c:pt idx="1">
                  <c:v>82.88</c:v>
                </c:pt>
                <c:pt idx="2">
                  <c:v>81.88</c:v>
                </c:pt>
                <c:pt idx="3">
                  <c:v>82.65</c:v>
                </c:pt>
                <c:pt idx="4">
                  <c:v>82.55</c:v>
                </c:pt>
              </c:numCache>
            </c:numRef>
          </c:val>
          <c:smooth val="0"/>
          <c:extLst>
            <c:ext xmlns:c16="http://schemas.microsoft.com/office/drawing/2014/chart" uri="{C3380CC4-5D6E-409C-BE32-E72D297353CC}">
              <c16:uniqueId val="{00000001-50B3-49FC-BD94-16F8ECB5435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86.81</c:v>
                </c:pt>
                <c:pt idx="1">
                  <c:v>82.19</c:v>
                </c:pt>
                <c:pt idx="2">
                  <c:v>171.24</c:v>
                </c:pt>
                <c:pt idx="3">
                  <c:v>150</c:v>
                </c:pt>
                <c:pt idx="4">
                  <c:v>148.94999999999999</c:v>
                </c:pt>
              </c:numCache>
            </c:numRef>
          </c:val>
          <c:extLst>
            <c:ext xmlns:c16="http://schemas.microsoft.com/office/drawing/2014/chart" uri="{C3380CC4-5D6E-409C-BE32-E72D297353CC}">
              <c16:uniqueId val="{00000000-DD9B-4648-8A72-21D3B20645E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230.04</c:v>
                </c:pt>
                <c:pt idx="1">
                  <c:v>190.99</c:v>
                </c:pt>
                <c:pt idx="2">
                  <c:v>187.55</c:v>
                </c:pt>
                <c:pt idx="3">
                  <c:v>186.3</c:v>
                </c:pt>
                <c:pt idx="4">
                  <c:v>188.38</c:v>
                </c:pt>
              </c:numCache>
            </c:numRef>
          </c:val>
          <c:smooth val="0"/>
          <c:extLst>
            <c:ext xmlns:c16="http://schemas.microsoft.com/office/drawing/2014/chart" uri="{C3380CC4-5D6E-409C-BE32-E72D297353CC}">
              <c16:uniqueId val="{00000001-DD9B-4648-8A72-21D3B20645E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玉城町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Cc2</v>
      </c>
      <c r="X8" s="40"/>
      <c r="Y8" s="40"/>
      <c r="Z8" s="40"/>
      <c r="AA8" s="40"/>
      <c r="AB8" s="40"/>
      <c r="AC8" s="40"/>
      <c r="AD8" s="41" t="str">
        <f>データ!$M$6</f>
        <v>非設置</v>
      </c>
      <c r="AE8" s="41"/>
      <c r="AF8" s="41"/>
      <c r="AG8" s="41"/>
      <c r="AH8" s="41"/>
      <c r="AI8" s="41"/>
      <c r="AJ8" s="41"/>
      <c r="AK8" s="3"/>
      <c r="AL8" s="42">
        <f>データ!S6</f>
        <v>15271</v>
      </c>
      <c r="AM8" s="42"/>
      <c r="AN8" s="42"/>
      <c r="AO8" s="42"/>
      <c r="AP8" s="42"/>
      <c r="AQ8" s="42"/>
      <c r="AR8" s="42"/>
      <c r="AS8" s="42"/>
      <c r="AT8" s="35">
        <f>データ!T6</f>
        <v>40.909999999999997</v>
      </c>
      <c r="AU8" s="35"/>
      <c r="AV8" s="35"/>
      <c r="AW8" s="35"/>
      <c r="AX8" s="35"/>
      <c r="AY8" s="35"/>
      <c r="AZ8" s="35"/>
      <c r="BA8" s="35"/>
      <c r="BB8" s="35">
        <f>データ!U6</f>
        <v>373.28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53.6</v>
      </c>
      <c r="J10" s="35"/>
      <c r="K10" s="35"/>
      <c r="L10" s="35"/>
      <c r="M10" s="35"/>
      <c r="N10" s="35"/>
      <c r="O10" s="35"/>
      <c r="P10" s="35">
        <f>データ!P6</f>
        <v>89.26</v>
      </c>
      <c r="Q10" s="35"/>
      <c r="R10" s="35"/>
      <c r="S10" s="35"/>
      <c r="T10" s="35"/>
      <c r="U10" s="35"/>
      <c r="V10" s="35"/>
      <c r="W10" s="35">
        <f>データ!Q6</f>
        <v>97.31</v>
      </c>
      <c r="X10" s="35"/>
      <c r="Y10" s="35"/>
      <c r="Z10" s="35"/>
      <c r="AA10" s="35"/>
      <c r="AB10" s="35"/>
      <c r="AC10" s="35"/>
      <c r="AD10" s="42">
        <f>データ!R6</f>
        <v>1640</v>
      </c>
      <c r="AE10" s="42"/>
      <c r="AF10" s="42"/>
      <c r="AG10" s="42"/>
      <c r="AH10" s="42"/>
      <c r="AI10" s="42"/>
      <c r="AJ10" s="42"/>
      <c r="AK10" s="2"/>
      <c r="AL10" s="42">
        <f>データ!V6</f>
        <v>13627</v>
      </c>
      <c r="AM10" s="42"/>
      <c r="AN10" s="42"/>
      <c r="AO10" s="42"/>
      <c r="AP10" s="42"/>
      <c r="AQ10" s="42"/>
      <c r="AR10" s="42"/>
      <c r="AS10" s="42"/>
      <c r="AT10" s="35">
        <f>データ!W6</f>
        <v>3.73</v>
      </c>
      <c r="AU10" s="35"/>
      <c r="AV10" s="35"/>
      <c r="AW10" s="35"/>
      <c r="AX10" s="35"/>
      <c r="AY10" s="35"/>
      <c r="AZ10" s="35"/>
      <c r="BA10" s="35"/>
      <c r="BB10" s="35">
        <f>データ!X6</f>
        <v>3653.35</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uYm6D2jEoslxKYjPvJqUaz7KaUqh+KDS9prXlQMFMgTPaJWturhOw0jc8D7Nep9TXEkL/Gob18gF1L4xj2gchw==" saltValue="O7Plf6HqzqOlVoPvjvg1Z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244619</v>
      </c>
      <c r="D6" s="19">
        <f t="shared" si="3"/>
        <v>46</v>
      </c>
      <c r="E6" s="19">
        <f t="shared" si="3"/>
        <v>17</v>
      </c>
      <c r="F6" s="19">
        <f t="shared" si="3"/>
        <v>1</v>
      </c>
      <c r="G6" s="19">
        <f t="shared" si="3"/>
        <v>0</v>
      </c>
      <c r="H6" s="19" t="str">
        <f t="shared" si="3"/>
        <v>三重県　玉城町</v>
      </c>
      <c r="I6" s="19" t="str">
        <f t="shared" si="3"/>
        <v>法適用</v>
      </c>
      <c r="J6" s="19" t="str">
        <f t="shared" si="3"/>
        <v>下水道事業</v>
      </c>
      <c r="K6" s="19" t="str">
        <f t="shared" si="3"/>
        <v>公共下水道</v>
      </c>
      <c r="L6" s="19" t="str">
        <f t="shared" si="3"/>
        <v>Cc2</v>
      </c>
      <c r="M6" s="19" t="str">
        <f t="shared" si="3"/>
        <v>非設置</v>
      </c>
      <c r="N6" s="20" t="str">
        <f t="shared" si="3"/>
        <v>-</v>
      </c>
      <c r="O6" s="20">
        <f t="shared" si="3"/>
        <v>53.6</v>
      </c>
      <c r="P6" s="20">
        <f t="shared" si="3"/>
        <v>89.26</v>
      </c>
      <c r="Q6" s="20">
        <f t="shared" si="3"/>
        <v>97.31</v>
      </c>
      <c r="R6" s="20">
        <f t="shared" si="3"/>
        <v>1640</v>
      </c>
      <c r="S6" s="20">
        <f t="shared" si="3"/>
        <v>15271</v>
      </c>
      <c r="T6" s="20">
        <f t="shared" si="3"/>
        <v>40.909999999999997</v>
      </c>
      <c r="U6" s="20">
        <f t="shared" si="3"/>
        <v>373.28</v>
      </c>
      <c r="V6" s="20">
        <f t="shared" si="3"/>
        <v>13627</v>
      </c>
      <c r="W6" s="20">
        <f t="shared" si="3"/>
        <v>3.73</v>
      </c>
      <c r="X6" s="20">
        <f t="shared" si="3"/>
        <v>3653.35</v>
      </c>
      <c r="Y6" s="21">
        <f>IF(Y7="",NA(),Y7)</f>
        <v>83</v>
      </c>
      <c r="Z6" s="21">
        <f t="shared" ref="Z6:AH6" si="4">IF(Z7="",NA(),Z7)</f>
        <v>83.05</v>
      </c>
      <c r="AA6" s="21">
        <f t="shared" si="4"/>
        <v>79.48</v>
      </c>
      <c r="AB6" s="21">
        <f t="shared" si="4"/>
        <v>100.92</v>
      </c>
      <c r="AC6" s="21">
        <f t="shared" si="4"/>
        <v>90.31</v>
      </c>
      <c r="AD6" s="21">
        <f t="shared" si="4"/>
        <v>99.51</v>
      </c>
      <c r="AE6" s="21">
        <f t="shared" si="4"/>
        <v>104.14</v>
      </c>
      <c r="AF6" s="21">
        <f t="shared" si="4"/>
        <v>106.57</v>
      </c>
      <c r="AG6" s="21">
        <f t="shared" si="4"/>
        <v>107.21</v>
      </c>
      <c r="AH6" s="21">
        <f t="shared" si="4"/>
        <v>107.08</v>
      </c>
      <c r="AI6" s="20" t="str">
        <f>IF(AI7="","",IF(AI7="-","【-】","【"&amp;SUBSTITUTE(TEXT(AI7,"#,##0.00"),"-","△")&amp;"】"))</f>
        <v>【107.02】</v>
      </c>
      <c r="AJ6" s="21">
        <f>IF(AJ7="",NA(),AJ7)</f>
        <v>757.87</v>
      </c>
      <c r="AK6" s="21">
        <f t="shared" ref="AK6:AS6" si="5">IF(AK7="",NA(),AK7)</f>
        <v>853.31</v>
      </c>
      <c r="AL6" s="21">
        <f t="shared" si="5"/>
        <v>875.68</v>
      </c>
      <c r="AM6" s="21">
        <f t="shared" si="5"/>
        <v>830.56</v>
      </c>
      <c r="AN6" s="21">
        <f t="shared" si="5"/>
        <v>812.24</v>
      </c>
      <c r="AO6" s="21">
        <f t="shared" si="5"/>
        <v>325.77</v>
      </c>
      <c r="AP6" s="21">
        <f t="shared" si="5"/>
        <v>73.180000000000007</v>
      </c>
      <c r="AQ6" s="21">
        <f t="shared" si="5"/>
        <v>53.44</v>
      </c>
      <c r="AR6" s="21">
        <f t="shared" si="5"/>
        <v>43.71</v>
      </c>
      <c r="AS6" s="21">
        <f t="shared" si="5"/>
        <v>45.94</v>
      </c>
      <c r="AT6" s="20" t="str">
        <f>IF(AT7="","",IF(AT7="-","【-】","【"&amp;SUBSTITUTE(TEXT(AT7,"#,##0.00"),"-","△")&amp;"】"))</f>
        <v>【3.09】</v>
      </c>
      <c r="AU6" s="21">
        <f>IF(AU7="",NA(),AU7)</f>
        <v>128.44</v>
      </c>
      <c r="AV6" s="21">
        <f t="shared" ref="AV6:BD6" si="6">IF(AV7="",NA(),AV7)</f>
        <v>130.62</v>
      </c>
      <c r="AW6" s="21">
        <f t="shared" si="6"/>
        <v>140.86000000000001</v>
      </c>
      <c r="AX6" s="21">
        <f t="shared" si="6"/>
        <v>141.41</v>
      </c>
      <c r="AY6" s="21">
        <f t="shared" si="6"/>
        <v>136.75</v>
      </c>
      <c r="AZ6" s="21">
        <f t="shared" si="6"/>
        <v>61.72</v>
      </c>
      <c r="BA6" s="21">
        <f t="shared" si="6"/>
        <v>52.32</v>
      </c>
      <c r="BB6" s="21">
        <f t="shared" si="6"/>
        <v>47.03</v>
      </c>
      <c r="BC6" s="21">
        <f t="shared" si="6"/>
        <v>40.67</v>
      </c>
      <c r="BD6" s="21">
        <f t="shared" si="6"/>
        <v>47.7</v>
      </c>
      <c r="BE6" s="20" t="str">
        <f>IF(BE7="","",IF(BE7="-","【-】","【"&amp;SUBSTITUTE(TEXT(BE7,"#,##0.00"),"-","△")&amp;"】"))</f>
        <v>【71.39】</v>
      </c>
      <c r="BF6" s="20">
        <f>IF(BF7="",NA(),BF7)</f>
        <v>0</v>
      </c>
      <c r="BG6" s="20">
        <f t="shared" ref="BG6:BO6" si="7">IF(BG7="",NA(),BG7)</f>
        <v>0</v>
      </c>
      <c r="BH6" s="20">
        <f t="shared" si="7"/>
        <v>0</v>
      </c>
      <c r="BI6" s="21">
        <f t="shared" si="7"/>
        <v>2152.91</v>
      </c>
      <c r="BJ6" s="21">
        <f t="shared" si="7"/>
        <v>2047.75</v>
      </c>
      <c r="BK6" s="21">
        <f t="shared" si="7"/>
        <v>876.19</v>
      </c>
      <c r="BL6" s="21">
        <f t="shared" si="7"/>
        <v>958.81</v>
      </c>
      <c r="BM6" s="21">
        <f t="shared" si="7"/>
        <v>1001.3</v>
      </c>
      <c r="BN6" s="21">
        <f t="shared" si="7"/>
        <v>1050.51</v>
      </c>
      <c r="BO6" s="21">
        <f t="shared" si="7"/>
        <v>1102.01</v>
      </c>
      <c r="BP6" s="20" t="str">
        <f>IF(BP7="","",IF(BP7="-","【-】","【"&amp;SUBSTITUTE(TEXT(BP7,"#,##0.00"),"-","△")&amp;"】"))</f>
        <v>【669.11】</v>
      </c>
      <c r="BQ6" s="21">
        <f>IF(BQ7="",NA(),BQ7)</f>
        <v>107.81</v>
      </c>
      <c r="BR6" s="21">
        <f t="shared" ref="BR6:BZ6" si="8">IF(BR7="",NA(),BR7)</f>
        <v>113.39</v>
      </c>
      <c r="BS6" s="21">
        <f t="shared" si="8"/>
        <v>55.81</v>
      </c>
      <c r="BT6" s="21">
        <f t="shared" si="8"/>
        <v>63.8</v>
      </c>
      <c r="BU6" s="21">
        <f t="shared" si="8"/>
        <v>64.739999999999995</v>
      </c>
      <c r="BV6" s="21">
        <f t="shared" si="8"/>
        <v>75.7</v>
      </c>
      <c r="BW6" s="21">
        <f t="shared" si="8"/>
        <v>82.88</v>
      </c>
      <c r="BX6" s="21">
        <f t="shared" si="8"/>
        <v>81.88</v>
      </c>
      <c r="BY6" s="21">
        <f t="shared" si="8"/>
        <v>82.65</v>
      </c>
      <c r="BZ6" s="21">
        <f t="shared" si="8"/>
        <v>82.55</v>
      </c>
      <c r="CA6" s="20" t="str">
        <f>IF(CA7="","",IF(CA7="-","【-】","【"&amp;SUBSTITUTE(TEXT(CA7,"#,##0.00"),"-","△")&amp;"】"))</f>
        <v>【99.73】</v>
      </c>
      <c r="CB6" s="21">
        <f>IF(CB7="",NA(),CB7)</f>
        <v>86.81</v>
      </c>
      <c r="CC6" s="21">
        <f t="shared" ref="CC6:CK6" si="9">IF(CC7="",NA(),CC7)</f>
        <v>82.19</v>
      </c>
      <c r="CD6" s="21">
        <f t="shared" si="9"/>
        <v>171.24</v>
      </c>
      <c r="CE6" s="21">
        <f t="shared" si="9"/>
        <v>150</v>
      </c>
      <c r="CF6" s="21">
        <f t="shared" si="9"/>
        <v>148.94999999999999</v>
      </c>
      <c r="CG6" s="21">
        <f t="shared" si="9"/>
        <v>230.04</v>
      </c>
      <c r="CH6" s="21">
        <f t="shared" si="9"/>
        <v>190.99</v>
      </c>
      <c r="CI6" s="21">
        <f t="shared" si="9"/>
        <v>187.55</v>
      </c>
      <c r="CJ6" s="21">
        <f t="shared" si="9"/>
        <v>186.3</v>
      </c>
      <c r="CK6" s="21">
        <f t="shared" si="9"/>
        <v>188.38</v>
      </c>
      <c r="CL6" s="20" t="str">
        <f>IF(CL7="","",IF(CL7="-","【-】","【"&amp;SUBSTITUTE(TEXT(CL7,"#,##0.00"),"-","△")&amp;"】"))</f>
        <v>【134.98】</v>
      </c>
      <c r="CM6" s="21" t="str">
        <f>IF(CM7="",NA(),CM7)</f>
        <v>-</v>
      </c>
      <c r="CN6" s="21" t="str">
        <f t="shared" ref="CN6:CV6" si="10">IF(CN7="",NA(),CN7)</f>
        <v>-</v>
      </c>
      <c r="CO6" s="21" t="str">
        <f t="shared" si="10"/>
        <v>-</v>
      </c>
      <c r="CP6" s="21" t="str">
        <f t="shared" si="10"/>
        <v>-</v>
      </c>
      <c r="CQ6" s="21" t="str">
        <f t="shared" si="10"/>
        <v>-</v>
      </c>
      <c r="CR6" s="21">
        <f t="shared" si="10"/>
        <v>42.4</v>
      </c>
      <c r="CS6" s="21">
        <f t="shared" si="10"/>
        <v>52.58</v>
      </c>
      <c r="CT6" s="21">
        <f t="shared" si="10"/>
        <v>50.94</v>
      </c>
      <c r="CU6" s="21">
        <f t="shared" si="10"/>
        <v>50.53</v>
      </c>
      <c r="CV6" s="21">
        <f t="shared" si="10"/>
        <v>51.42</v>
      </c>
      <c r="CW6" s="20" t="str">
        <f>IF(CW7="","",IF(CW7="-","【-】","【"&amp;SUBSTITUTE(TEXT(CW7,"#,##0.00"),"-","△")&amp;"】"))</f>
        <v>【59.99】</v>
      </c>
      <c r="CX6" s="21">
        <f>IF(CX7="",NA(),CX7)</f>
        <v>74.12</v>
      </c>
      <c r="CY6" s="21">
        <f t="shared" ref="CY6:DG6" si="11">IF(CY7="",NA(),CY7)</f>
        <v>75.63</v>
      </c>
      <c r="CZ6" s="21">
        <f t="shared" si="11"/>
        <v>77.959999999999994</v>
      </c>
      <c r="DA6" s="21">
        <f t="shared" si="11"/>
        <v>77</v>
      </c>
      <c r="DB6" s="21">
        <f t="shared" si="11"/>
        <v>79.16</v>
      </c>
      <c r="DC6" s="21">
        <f t="shared" si="11"/>
        <v>65.77</v>
      </c>
      <c r="DD6" s="21">
        <f t="shared" si="11"/>
        <v>83.02</v>
      </c>
      <c r="DE6" s="21">
        <f t="shared" si="11"/>
        <v>82.55</v>
      </c>
      <c r="DF6" s="21">
        <f t="shared" si="11"/>
        <v>82.08</v>
      </c>
      <c r="DG6" s="21">
        <f t="shared" si="11"/>
        <v>81.34</v>
      </c>
      <c r="DH6" s="20" t="str">
        <f>IF(DH7="","",IF(DH7="-","【-】","【"&amp;SUBSTITUTE(TEXT(DH7,"#,##0.00"),"-","△")&amp;"】"))</f>
        <v>【95.72】</v>
      </c>
      <c r="DI6" s="21">
        <f>IF(DI7="",NA(),DI7)</f>
        <v>18.84</v>
      </c>
      <c r="DJ6" s="21">
        <f t="shared" ref="DJ6:DR6" si="12">IF(DJ7="",NA(),DJ7)</f>
        <v>20.75</v>
      </c>
      <c r="DK6" s="21">
        <f t="shared" si="12"/>
        <v>22.32</v>
      </c>
      <c r="DL6" s="21">
        <f t="shared" si="12"/>
        <v>24.04</v>
      </c>
      <c r="DM6" s="21">
        <f t="shared" si="12"/>
        <v>25.67</v>
      </c>
      <c r="DN6" s="21">
        <f t="shared" si="12"/>
        <v>13.24</v>
      </c>
      <c r="DO6" s="21">
        <f t="shared" si="12"/>
        <v>15.95</v>
      </c>
      <c r="DP6" s="21">
        <f t="shared" si="12"/>
        <v>15.85</v>
      </c>
      <c r="DQ6" s="21">
        <f t="shared" si="12"/>
        <v>12.7</v>
      </c>
      <c r="DR6" s="21">
        <f t="shared" si="12"/>
        <v>14.65</v>
      </c>
      <c r="DS6" s="20" t="str">
        <f>IF(DS7="","",IF(DS7="-","【-】","【"&amp;SUBSTITUTE(TEXT(DS7,"#,##0.00"),"-","△")&amp;"】"))</f>
        <v>【38.17】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1">
        <f t="shared" si="13"/>
        <v>0.1</v>
      </c>
      <c r="ED6" s="20" t="str">
        <f>IF(ED7="","",IF(ED7="-","【-】","【"&amp;SUBSTITUTE(TEXT(ED7,"#,##0.00"),"-","△")&amp;"】"))</f>
        <v>【6.54】</v>
      </c>
      <c r="EE6" s="21">
        <f>IF(EE7="",NA(),EE7)</f>
        <v>0.56999999999999995</v>
      </c>
      <c r="EF6" s="21">
        <f t="shared" ref="EF6:EN6" si="14">IF(EF7="",NA(),EF7)</f>
        <v>1</v>
      </c>
      <c r="EG6" s="20">
        <f t="shared" si="14"/>
        <v>0</v>
      </c>
      <c r="EH6" s="20">
        <f t="shared" si="14"/>
        <v>0</v>
      </c>
      <c r="EI6" s="20">
        <f t="shared" si="14"/>
        <v>0</v>
      </c>
      <c r="EJ6" s="21">
        <f t="shared" si="14"/>
        <v>0.15</v>
      </c>
      <c r="EK6" s="21">
        <f t="shared" si="14"/>
        <v>0.13</v>
      </c>
      <c r="EL6" s="21">
        <f t="shared" si="14"/>
        <v>0.15</v>
      </c>
      <c r="EM6" s="21">
        <f t="shared" si="14"/>
        <v>1.65</v>
      </c>
      <c r="EN6" s="21">
        <f t="shared" si="14"/>
        <v>0.14000000000000001</v>
      </c>
      <c r="EO6" s="20" t="str">
        <f>IF(EO7="","",IF(EO7="-","【-】","【"&amp;SUBSTITUTE(TEXT(EO7,"#,##0.00"),"-","△")&amp;"】"))</f>
        <v>【0.24】</v>
      </c>
    </row>
    <row r="7" spans="1:148" s="22" customFormat="1" x14ac:dyDescent="0.15">
      <c r="A7" s="14"/>
      <c r="B7" s="23">
        <v>2021</v>
      </c>
      <c r="C7" s="23">
        <v>244619</v>
      </c>
      <c r="D7" s="23">
        <v>46</v>
      </c>
      <c r="E7" s="23">
        <v>17</v>
      </c>
      <c r="F7" s="23">
        <v>1</v>
      </c>
      <c r="G7" s="23">
        <v>0</v>
      </c>
      <c r="H7" s="23" t="s">
        <v>96</v>
      </c>
      <c r="I7" s="23" t="s">
        <v>97</v>
      </c>
      <c r="J7" s="23" t="s">
        <v>98</v>
      </c>
      <c r="K7" s="23" t="s">
        <v>99</v>
      </c>
      <c r="L7" s="23" t="s">
        <v>100</v>
      </c>
      <c r="M7" s="23" t="s">
        <v>101</v>
      </c>
      <c r="N7" s="24" t="s">
        <v>102</v>
      </c>
      <c r="O7" s="24">
        <v>53.6</v>
      </c>
      <c r="P7" s="24">
        <v>89.26</v>
      </c>
      <c r="Q7" s="24">
        <v>97.31</v>
      </c>
      <c r="R7" s="24">
        <v>1640</v>
      </c>
      <c r="S7" s="24">
        <v>15271</v>
      </c>
      <c r="T7" s="24">
        <v>40.909999999999997</v>
      </c>
      <c r="U7" s="24">
        <v>373.28</v>
      </c>
      <c r="V7" s="24">
        <v>13627</v>
      </c>
      <c r="W7" s="24">
        <v>3.73</v>
      </c>
      <c r="X7" s="24">
        <v>3653.35</v>
      </c>
      <c r="Y7" s="24">
        <v>83</v>
      </c>
      <c r="Z7" s="24">
        <v>83.05</v>
      </c>
      <c r="AA7" s="24">
        <v>79.48</v>
      </c>
      <c r="AB7" s="24">
        <v>100.92</v>
      </c>
      <c r="AC7" s="24">
        <v>90.31</v>
      </c>
      <c r="AD7" s="24">
        <v>99.51</v>
      </c>
      <c r="AE7" s="24">
        <v>104.14</v>
      </c>
      <c r="AF7" s="24">
        <v>106.57</v>
      </c>
      <c r="AG7" s="24">
        <v>107.21</v>
      </c>
      <c r="AH7" s="24">
        <v>107.08</v>
      </c>
      <c r="AI7" s="24">
        <v>107.02</v>
      </c>
      <c r="AJ7" s="24">
        <v>757.87</v>
      </c>
      <c r="AK7" s="24">
        <v>853.31</v>
      </c>
      <c r="AL7" s="24">
        <v>875.68</v>
      </c>
      <c r="AM7" s="24">
        <v>830.56</v>
      </c>
      <c r="AN7" s="24">
        <v>812.24</v>
      </c>
      <c r="AO7" s="24">
        <v>325.77</v>
      </c>
      <c r="AP7" s="24">
        <v>73.180000000000007</v>
      </c>
      <c r="AQ7" s="24">
        <v>53.44</v>
      </c>
      <c r="AR7" s="24">
        <v>43.71</v>
      </c>
      <c r="AS7" s="24">
        <v>45.94</v>
      </c>
      <c r="AT7" s="24">
        <v>3.09</v>
      </c>
      <c r="AU7" s="24">
        <v>128.44</v>
      </c>
      <c r="AV7" s="24">
        <v>130.62</v>
      </c>
      <c r="AW7" s="24">
        <v>140.86000000000001</v>
      </c>
      <c r="AX7" s="24">
        <v>141.41</v>
      </c>
      <c r="AY7" s="24">
        <v>136.75</v>
      </c>
      <c r="AZ7" s="24">
        <v>61.72</v>
      </c>
      <c r="BA7" s="24">
        <v>52.32</v>
      </c>
      <c r="BB7" s="24">
        <v>47.03</v>
      </c>
      <c r="BC7" s="24">
        <v>40.67</v>
      </c>
      <c r="BD7" s="24">
        <v>47.7</v>
      </c>
      <c r="BE7" s="24">
        <v>71.39</v>
      </c>
      <c r="BF7" s="24">
        <v>0</v>
      </c>
      <c r="BG7" s="24">
        <v>0</v>
      </c>
      <c r="BH7" s="24">
        <v>0</v>
      </c>
      <c r="BI7" s="24">
        <v>2152.91</v>
      </c>
      <c r="BJ7" s="24">
        <v>2047.75</v>
      </c>
      <c r="BK7" s="24">
        <v>876.19</v>
      </c>
      <c r="BL7" s="24">
        <v>958.81</v>
      </c>
      <c r="BM7" s="24">
        <v>1001.3</v>
      </c>
      <c r="BN7" s="24">
        <v>1050.51</v>
      </c>
      <c r="BO7" s="24">
        <v>1102.01</v>
      </c>
      <c r="BP7" s="24">
        <v>669.11</v>
      </c>
      <c r="BQ7" s="24">
        <v>107.81</v>
      </c>
      <c r="BR7" s="24">
        <v>113.39</v>
      </c>
      <c r="BS7" s="24">
        <v>55.81</v>
      </c>
      <c r="BT7" s="24">
        <v>63.8</v>
      </c>
      <c r="BU7" s="24">
        <v>64.739999999999995</v>
      </c>
      <c r="BV7" s="24">
        <v>75.7</v>
      </c>
      <c r="BW7" s="24">
        <v>82.88</v>
      </c>
      <c r="BX7" s="24">
        <v>81.88</v>
      </c>
      <c r="BY7" s="24">
        <v>82.65</v>
      </c>
      <c r="BZ7" s="24">
        <v>82.55</v>
      </c>
      <c r="CA7" s="24">
        <v>99.73</v>
      </c>
      <c r="CB7" s="24">
        <v>86.81</v>
      </c>
      <c r="CC7" s="24">
        <v>82.19</v>
      </c>
      <c r="CD7" s="24">
        <v>171.24</v>
      </c>
      <c r="CE7" s="24">
        <v>150</v>
      </c>
      <c r="CF7" s="24">
        <v>148.94999999999999</v>
      </c>
      <c r="CG7" s="24">
        <v>230.04</v>
      </c>
      <c r="CH7" s="24">
        <v>190.99</v>
      </c>
      <c r="CI7" s="24">
        <v>187.55</v>
      </c>
      <c r="CJ7" s="24">
        <v>186.3</v>
      </c>
      <c r="CK7" s="24">
        <v>188.38</v>
      </c>
      <c r="CL7" s="24">
        <v>134.97999999999999</v>
      </c>
      <c r="CM7" s="24" t="s">
        <v>102</v>
      </c>
      <c r="CN7" s="24" t="s">
        <v>102</v>
      </c>
      <c r="CO7" s="24" t="s">
        <v>102</v>
      </c>
      <c r="CP7" s="24" t="s">
        <v>102</v>
      </c>
      <c r="CQ7" s="24" t="s">
        <v>102</v>
      </c>
      <c r="CR7" s="24">
        <v>42.4</v>
      </c>
      <c r="CS7" s="24">
        <v>52.58</v>
      </c>
      <c r="CT7" s="24">
        <v>50.94</v>
      </c>
      <c r="CU7" s="24">
        <v>50.53</v>
      </c>
      <c r="CV7" s="24">
        <v>51.42</v>
      </c>
      <c r="CW7" s="24">
        <v>59.99</v>
      </c>
      <c r="CX7" s="24">
        <v>74.12</v>
      </c>
      <c r="CY7" s="24">
        <v>75.63</v>
      </c>
      <c r="CZ7" s="24">
        <v>77.959999999999994</v>
      </c>
      <c r="DA7" s="24">
        <v>77</v>
      </c>
      <c r="DB7" s="24">
        <v>79.16</v>
      </c>
      <c r="DC7" s="24">
        <v>65.77</v>
      </c>
      <c r="DD7" s="24">
        <v>83.02</v>
      </c>
      <c r="DE7" s="24">
        <v>82.55</v>
      </c>
      <c r="DF7" s="24">
        <v>82.08</v>
      </c>
      <c r="DG7" s="24">
        <v>81.34</v>
      </c>
      <c r="DH7" s="24">
        <v>95.72</v>
      </c>
      <c r="DI7" s="24">
        <v>18.84</v>
      </c>
      <c r="DJ7" s="24">
        <v>20.75</v>
      </c>
      <c r="DK7" s="24">
        <v>22.32</v>
      </c>
      <c r="DL7" s="24">
        <v>24.04</v>
      </c>
      <c r="DM7" s="24">
        <v>25.67</v>
      </c>
      <c r="DN7" s="24">
        <v>13.24</v>
      </c>
      <c r="DO7" s="24">
        <v>15.95</v>
      </c>
      <c r="DP7" s="24">
        <v>15.85</v>
      </c>
      <c r="DQ7" s="24">
        <v>12.7</v>
      </c>
      <c r="DR7" s="24">
        <v>14.65</v>
      </c>
      <c r="DS7" s="24">
        <v>38.17</v>
      </c>
      <c r="DT7" s="24">
        <v>0</v>
      </c>
      <c r="DU7" s="24">
        <v>0</v>
      </c>
      <c r="DV7" s="24">
        <v>0</v>
      </c>
      <c r="DW7" s="24">
        <v>0</v>
      </c>
      <c r="DX7" s="24">
        <v>0</v>
      </c>
      <c r="DY7" s="24">
        <v>0</v>
      </c>
      <c r="DZ7" s="24">
        <v>0</v>
      </c>
      <c r="EA7" s="24">
        <v>0</v>
      </c>
      <c r="EB7" s="24">
        <v>0</v>
      </c>
      <c r="EC7" s="24">
        <v>0.1</v>
      </c>
      <c r="ED7" s="24">
        <v>6.54</v>
      </c>
      <c r="EE7" s="24">
        <v>0.56999999999999995</v>
      </c>
      <c r="EF7" s="24">
        <v>1</v>
      </c>
      <c r="EG7" s="24">
        <v>0</v>
      </c>
      <c r="EH7" s="24">
        <v>0</v>
      </c>
      <c r="EI7" s="24">
        <v>0</v>
      </c>
      <c r="EJ7" s="24">
        <v>0.15</v>
      </c>
      <c r="EK7" s="24">
        <v>0.13</v>
      </c>
      <c r="EL7" s="24">
        <v>0.15</v>
      </c>
      <c r="EM7" s="24">
        <v>1.65</v>
      </c>
      <c r="EN7" s="24">
        <v>0.14000000000000001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山本　陽二</cp:lastModifiedBy>
  <cp:lastPrinted>2023-02-07T08:40:39Z</cp:lastPrinted>
  <dcterms:created xsi:type="dcterms:W3CDTF">2023-01-12T23:32:03Z</dcterms:created>
  <dcterms:modified xsi:type="dcterms:W3CDTF">2023-02-07T09:20:02Z</dcterms:modified>
  <cp:category/>
</cp:coreProperties>
</file>