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3.01.10 経営比較分析表（R3決算）\分析表\"/>
    </mc:Choice>
  </mc:AlternateContent>
  <xr:revisionPtr revIDLastSave="0" documentId="13_ncr:1_{6876DCC1-2E8F-4ADA-9EE6-F16681AC3E1B}" xr6:coauthVersionLast="36" xr6:coauthVersionMax="36" xr10:uidLastSave="{00000000-0000-0000-0000-000000000000}"/>
  <workbookProtection workbookAlgorithmName="SHA-512" workbookHashValue="bwJ1NLf/dl/TeTQW67a0dO3Sw9lBO8I/GWMusLNFwxTYsDZuU6G/b3ox/42jz59TVtBRzY/5zbiOpgbmdn+lLw==" workbookSaltValue="rNvq6LR3eZbx2SzyhdtlEw==" workbookSpinCount="100000" lockStructure="1"/>
  <bookViews>
    <workbookView xWindow="0" yWindow="0" windowWidth="19005" windowHeight="60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W10" i="4" s="1"/>
  <c r="P6" i="5"/>
  <c r="O6" i="5"/>
  <c r="N6" i="5"/>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AD10" i="4"/>
  <c r="P10" i="4"/>
  <c r="I10" i="4"/>
  <c r="B10" i="4"/>
  <c r="BB8" i="4"/>
  <c r="AT8" i="4"/>
  <c r="AD8" i="4"/>
  <c r="W8" i="4"/>
  <c r="P8" i="4"/>
  <c r="I8" i="4"/>
  <c r="B6"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<sst xmlns="http://schemas.openxmlformats.org/spreadsheetml/2006/main" count="307" uniqueCount="117">
  <si>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</si>
  <si>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</si>
  <si>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</si>
  <si>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</si>
  <si>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</si>
  <si>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</si>
  <si>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</si>
  <si>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</si>
  <si>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</si>
  <si>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</si>
  <si>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</si>
  <si>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</si>
  <si>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</si>
  <si>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</si>
  <si>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</si>
  <si>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</si>
  <si>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</si>
  <si>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</si>
  <si>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</si>
  <si>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</si>
  <si>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</si>
  <si>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</si>
  <si>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</si>
  <si>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</si>
  <si>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</si>
  <si>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</si>
  <si>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</si>
  <si>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</si>
  <si>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</si>
  <si>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</si>
  <si>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</si>
  <si>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</si>
  <si>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</si>
  <si>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</si>
  <si>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</si>
  <si>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</si>
  <si>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</si>
  <si>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</si>
  <si>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</si>
  <si>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</si>
  <si>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</si>
  <si>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</si>
  <si>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</si>
  <si>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</si>
  <si>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</si>
  <si>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</si>
  <si>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</si>
  <si>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</si>
  <si>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</si>
  <si>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</si>
  <si>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</si>
  <si>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</si>
  <si>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</si>
  <si>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</si>
  <si>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</si>
  <si>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</si>
  <si>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</si>
  <si>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</si>
  <si>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</si>
  <si>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</si>
  <si>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</si>
  <si>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</si>
  <si>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</si>
  <si>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</si>
  <si>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</si>
  <si>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</si>
  <si>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</si>
  <si>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</si>
  <si>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</si>
  <si>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</si>
  <si>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</si>
  <si>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</si>
  <si>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</si>
  <si>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</si>
  <si>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</si>
  <si>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</si>
  <si>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</si>
  <si>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</si>
  <si>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</si>
  <si>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</si>
  <si>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</si>
  <si>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</si>
  <si>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</si>
  <si>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</si>
  <si>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</si>
  <si>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</si>
  <si>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</si>
  <si>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</si>
  <si>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</si>
  <si>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</si>
  <si>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</si>
  <si>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</si>
  <si>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</si>
  <si>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</si>
  <si>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</si>
  <si>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</si>
  <si>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</si>
  <si>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</si>
  <si>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</si>
  <si>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</si>
  <si>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</si>
  <si>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</si>
  <si>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</si>
  <si>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</si>
  <si>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</si>
  <si>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</si>
  <si>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</si>
  <si>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</si>
  <si>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</si>
  <si>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</si>
  <si>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</si>
  <si>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</si>
  <si>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</si>
  <si>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</si>
  <si>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令和2年度から地方公営企業法の財務規定を適用し法適用会計に移行しました。
経常収支比率が100％を超え単年度収支は黒字となっていますが、これは一般会計からの繰入金に依存するところが大きいためであり、使用料で回収すべき経費がどの程度使用料収入で賄われているかを示す経費回収率は類似団体や全国平均を下回る低い水準となっています。また、汚水処理原価も類似団体や全国平均と比べて高くなっていますが、これは修繕費等の維持管理経費が多くかかかっているためと考えられます。
水洗化率も他団体と比べると低い状況となっているため、引き続き接続の啓発に努めていきます。</t>
    <rPh sb="37" eb="43">
      <t>ケイジョウシュウシヒリツ</t>
    </rPh>
    <rPh sb="49" eb="50">
      <t>コ</t>
    </rPh>
    <rPh sb="51" eb="54">
      <t>タンネンド</t>
    </rPh>
    <rPh sb="54" eb="56">
      <t>シュウシ</t>
    </rPh>
    <rPh sb="57" eb="59">
      <t>クロジ</t>
    </rPh>
    <rPh sb="71" eb="73">
      <t>イッパン</t>
    </rPh>
    <rPh sb="73" eb="75">
      <t>カイケイ</t>
    </rPh>
    <rPh sb="78" eb="80">
      <t>クリイレ</t>
    </rPh>
    <rPh sb="80" eb="81">
      <t>キン</t>
    </rPh>
    <rPh sb="82" eb="84">
      <t>イゾン</t>
    </rPh>
    <rPh sb="90" eb="91">
      <t>オオ</t>
    </rPh>
    <rPh sb="99" eb="102">
      <t>シヨウリョウ</t>
    </rPh>
    <rPh sb="103" eb="105">
      <t>カイシュウ</t>
    </rPh>
    <rPh sb="108" eb="110">
      <t>ケイヒ</t>
    </rPh>
    <rPh sb="113" eb="115">
      <t>テイド</t>
    </rPh>
    <rPh sb="115" eb="118">
      <t>シヨウリョウ</t>
    </rPh>
    <rPh sb="118" eb="120">
      <t>シュウニュウ</t>
    </rPh>
    <rPh sb="121" eb="122">
      <t>マカナ</t>
    </rPh>
    <rPh sb="129" eb="130">
      <t>シメ</t>
    </rPh>
    <rPh sb="131" eb="133">
      <t>ケイヒ</t>
    </rPh>
    <rPh sb="133" eb="135">
      <t>カイシュウ</t>
    </rPh>
    <rPh sb="135" eb="136">
      <t>リツ</t>
    </rPh>
    <rPh sb="137" eb="139">
      <t>ルイジ</t>
    </rPh>
    <rPh sb="139" eb="141">
      <t>ダンタイ</t>
    </rPh>
    <rPh sb="142" eb="144">
      <t>ゼンコク</t>
    </rPh>
    <rPh sb="144" eb="146">
      <t>ヘイキン</t>
    </rPh>
    <rPh sb="147" eb="149">
      <t>シタマワ</t>
    </rPh>
    <rPh sb="150" eb="151">
      <t>ヒク</t>
    </rPh>
    <rPh sb="152" eb="154">
      <t>スイジュン</t>
    </rPh>
    <rPh sb="165" eb="167">
      <t>オスイ</t>
    </rPh>
    <rPh sb="167" eb="169">
      <t>ショリ</t>
    </rPh>
    <rPh sb="169" eb="171">
      <t>ゲンカ</t>
    </rPh>
    <rPh sb="172" eb="176">
      <t>ルイジダンタイ</t>
    </rPh>
    <rPh sb="177" eb="181">
      <t>ゼンコクヘイキン</t>
    </rPh>
    <rPh sb="182" eb="183">
      <t>クラ</t>
    </rPh>
    <rPh sb="185" eb="186">
      <t>タカ</t>
    </rPh>
    <rPh sb="198" eb="201">
      <t>シュウゼンヒ</t>
    </rPh>
    <rPh sb="201" eb="202">
      <t>トウ</t>
    </rPh>
    <rPh sb="203" eb="205">
      <t>イジ</t>
    </rPh>
    <rPh sb="205" eb="207">
      <t>カンリ</t>
    </rPh>
    <rPh sb="207" eb="209">
      <t>ケイヒ</t>
    </rPh>
    <rPh sb="210" eb="211">
      <t>オオ</t>
    </rPh>
    <rPh sb="222" eb="223">
      <t>カンガ</t>
    </rPh>
    <rPh sb="230" eb="233">
      <t>スイセンカ</t>
    </rPh>
    <rPh sb="233" eb="234">
      <t>リツ</t>
    </rPh>
    <rPh sb="235" eb="236">
      <t>ホカ</t>
    </rPh>
    <rPh sb="236" eb="238">
      <t>ダンタイ</t>
    </rPh>
    <rPh sb="239" eb="240">
      <t>クラ</t>
    </rPh>
    <rPh sb="243" eb="244">
      <t>ヒク</t>
    </rPh>
    <rPh sb="245" eb="247">
      <t>ジョウキョウ</t>
    </rPh>
    <rPh sb="256" eb="257">
      <t>ヒ</t>
    </rPh>
    <rPh sb="258" eb="259">
      <t>ツヅ</t>
    </rPh>
    <rPh sb="260" eb="262">
      <t>セツゾク</t>
    </rPh>
    <rPh sb="263" eb="265">
      <t>ケイハツ</t>
    </rPh>
    <rPh sb="266" eb="267">
      <t>ツト</t>
    </rPh>
    <phoneticPr fontId="4"/>
  </si>
  <si>
    <t>浄化槽の設置基数は年間10基程度ずつ増加していますが、処理区域内の人口は減少していくことが予想されます。そのため、使用料収入の大きな増加が見込めない中で施設整備の財源を確保していく必要があります。
今後も一般会計からの繰入金に頼る厳しい経営状況が続いていくと考えられますが、施設の適切な維持管理による修繕費の削減等の経費削減に取り組んでいきます。</t>
    <rPh sb="0" eb="3">
      <t>ジョウカソウ</t>
    </rPh>
    <rPh sb="4" eb="6">
      <t>セッチ</t>
    </rPh>
    <rPh sb="6" eb="8">
      <t>キスウ</t>
    </rPh>
    <rPh sb="9" eb="11">
      <t>ネンカン</t>
    </rPh>
    <rPh sb="13" eb="14">
      <t>キ</t>
    </rPh>
    <rPh sb="14" eb="16">
      <t>テイド</t>
    </rPh>
    <rPh sb="18" eb="20">
      <t>ゾウカ</t>
    </rPh>
    <rPh sb="27" eb="29">
      <t>ショリ</t>
    </rPh>
    <rPh sb="29" eb="32">
      <t>クイキナイ</t>
    </rPh>
    <rPh sb="33" eb="35">
      <t>ジンコウ</t>
    </rPh>
    <rPh sb="36" eb="38">
      <t>ゲンショウ</t>
    </rPh>
    <rPh sb="45" eb="47">
      <t>ヨソウ</t>
    </rPh>
    <rPh sb="57" eb="60">
      <t>シヨウリョウ</t>
    </rPh>
    <rPh sb="60" eb="62">
      <t>シュウニュウ</t>
    </rPh>
    <rPh sb="63" eb="64">
      <t>オオ</t>
    </rPh>
    <rPh sb="66" eb="68">
      <t>ゾウカ</t>
    </rPh>
    <rPh sb="69" eb="71">
      <t>ミコ</t>
    </rPh>
    <rPh sb="74" eb="75">
      <t>ナカ</t>
    </rPh>
    <rPh sb="76" eb="78">
      <t>シセツ</t>
    </rPh>
    <rPh sb="78" eb="80">
      <t>セイビ</t>
    </rPh>
    <rPh sb="81" eb="83">
      <t>ザイゲン</t>
    </rPh>
    <rPh sb="84" eb="86">
      <t>カクホ</t>
    </rPh>
    <rPh sb="90" eb="92">
      <t>ヒツヨウ</t>
    </rPh>
    <rPh sb="99" eb="101">
      <t>コンゴ</t>
    </rPh>
    <rPh sb="102" eb="104">
      <t>イッパン</t>
    </rPh>
    <rPh sb="104" eb="106">
      <t>カイケイ</t>
    </rPh>
    <rPh sb="109" eb="111">
      <t>クリイレ</t>
    </rPh>
    <rPh sb="111" eb="112">
      <t>キン</t>
    </rPh>
    <rPh sb="113" eb="114">
      <t>タヨ</t>
    </rPh>
    <rPh sb="115" eb="116">
      <t>キビ</t>
    </rPh>
    <rPh sb="118" eb="120">
      <t>ケイエイ</t>
    </rPh>
    <rPh sb="120" eb="122">
      <t>ジョウキョウ</t>
    </rPh>
    <rPh sb="123" eb="124">
      <t>ツヅ</t>
    </rPh>
    <rPh sb="129" eb="130">
      <t>カンガ</t>
    </rPh>
    <rPh sb="143" eb="145">
      <t>イジ</t>
    </rPh>
    <rPh sb="145" eb="147">
      <t>カンリ</t>
    </rPh>
    <rPh sb="150" eb="153">
      <t>シュウゼンヒ</t>
    </rPh>
    <rPh sb="154" eb="156">
      <t>サクゲン</t>
    </rPh>
    <rPh sb="156" eb="157">
      <t>ナド</t>
    </rPh>
    <rPh sb="158" eb="160">
      <t>ケイヒ</t>
    </rPh>
    <rPh sb="160" eb="162">
      <t>サクゲン</t>
    </rPh>
    <rPh sb="163" eb="164">
      <t>ト</t>
    </rPh>
    <rPh sb="165" eb="166">
      <t>ク</t>
    </rPh>
    <phoneticPr fontId="4"/>
  </si>
  <si>
    <t>H16年度の事業開始以降に設置した浄化槽については耐用年数を超える施設はありませんが、寄付採納で受け入れた浄化槽の中には耐用年数を超えるものもあり、近年浄化槽修繕費等の維持管理費が大きく増加しています。
今後も保守点検結果に基づく適切な維持管理を行っていく必要があります。</t>
    <rPh sb="3" eb="5">
      <t>ネンド</t>
    </rPh>
    <rPh sb="6" eb="8">
      <t>ジギョウ</t>
    </rPh>
    <rPh sb="8" eb="10">
      <t>カイシ</t>
    </rPh>
    <rPh sb="10" eb="12">
      <t>イコウ</t>
    </rPh>
    <rPh sb="13" eb="15">
      <t>セッチ</t>
    </rPh>
    <rPh sb="17" eb="20">
      <t>ジョウカソウ</t>
    </rPh>
    <rPh sb="25" eb="27">
      <t>タイヨウ</t>
    </rPh>
    <rPh sb="27" eb="29">
      <t>ネンスウ</t>
    </rPh>
    <rPh sb="30" eb="31">
      <t>コ</t>
    </rPh>
    <rPh sb="33" eb="35">
      <t>シセツ</t>
    </rPh>
    <rPh sb="43" eb="45">
      <t>キフ</t>
    </rPh>
    <rPh sb="45" eb="47">
      <t>サイノウ</t>
    </rPh>
    <rPh sb="48" eb="49">
      <t>ウ</t>
    </rPh>
    <rPh sb="50" eb="51">
      <t>イ</t>
    </rPh>
    <rPh sb="53" eb="56">
      <t>ジョウカソウ</t>
    </rPh>
    <rPh sb="57" eb="58">
      <t>ナカ</t>
    </rPh>
    <rPh sb="60" eb="62">
      <t>タイヨウ</t>
    </rPh>
    <rPh sb="62" eb="64">
      <t>ネンスウ</t>
    </rPh>
    <rPh sb="65" eb="66">
      <t>コ</t>
    </rPh>
    <rPh sb="74" eb="76">
      <t>キンネン</t>
    </rPh>
    <rPh sb="76" eb="79">
      <t>ジョウカソウ</t>
    </rPh>
    <rPh sb="79" eb="82">
      <t>シュウゼンヒ</t>
    </rPh>
    <rPh sb="82" eb="83">
      <t>トウ</t>
    </rPh>
    <rPh sb="84" eb="86">
      <t>イジ</t>
    </rPh>
    <rPh sb="86" eb="89">
      <t>カンリヒ</t>
    </rPh>
    <rPh sb="90" eb="91">
      <t>オオ</t>
    </rPh>
    <rPh sb="93" eb="95">
      <t>ゾウカ</t>
    </rPh>
    <rPh sb="102" eb="104">
      <t>コンゴ</t>
    </rPh>
    <rPh sb="105" eb="107">
      <t>ホシュ</t>
    </rPh>
    <rPh sb="107" eb="109">
      <t>テンケン</t>
    </rPh>
    <rPh sb="109" eb="111">
      <t>ケッカ</t>
    </rPh>
    <rPh sb="112" eb="113">
      <t>モト</t>
    </rPh>
    <rPh sb="115" eb="117">
      <t>テキセツ</t>
    </rPh>
    <rPh sb="118" eb="120">
      <t>イジ</t>
    </rPh>
    <rPh sb="120" eb="122">
      <t>カンリ</t>
    </rPh>
    <rPh sb="123" eb="124">
      <t>オコナ</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</si>
</sst>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9-4760-94B3-4B87E0F9D8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19-4760-94B3-4B87E0F9D8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72.47</c:v>
                </c:pt>
                <c:pt idx="4">
                  <c:v>72.05</c:v>
                </c:pt>
              </c:numCache>
            </c:numRef>
          </c:val>
          <c:extLst>
            <c:ext xmlns:c16="http://schemas.microsoft.com/office/drawing/2014/chart" uri="{C3380CC4-5D6E-409C-BE32-E72D297353CC}">
              <c16:uniqueId val="{00000000-6C5C-4617-9E55-91A649690D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6C5C-4617-9E55-91A649690D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69.92</c:v>
                </c:pt>
                <c:pt idx="4">
                  <c:v>71.36</c:v>
                </c:pt>
              </c:numCache>
            </c:numRef>
          </c:val>
          <c:extLst>
            <c:ext xmlns:c16="http://schemas.microsoft.com/office/drawing/2014/chart" uri="{C3380CC4-5D6E-409C-BE32-E72D297353CC}">
              <c16:uniqueId val="{00000000-8605-4AD7-8ED7-CB70F5277AE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8605-4AD7-8ED7-CB70F5277AE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103.38</c:v>
                </c:pt>
                <c:pt idx="4">
                  <c:v>103.33</c:v>
                </c:pt>
              </c:numCache>
            </c:numRef>
          </c:val>
          <c:extLst>
            <c:ext xmlns:c16="http://schemas.microsoft.com/office/drawing/2014/chart" uri="{C3380CC4-5D6E-409C-BE32-E72D297353CC}">
              <c16:uniqueId val="{00000000-7067-4099-B395-74E1B4B7AE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7067-4099-B395-74E1B4B7AE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5.64</c:v>
                </c:pt>
                <c:pt idx="4">
                  <c:v>11.16</c:v>
                </c:pt>
              </c:numCache>
            </c:numRef>
          </c:val>
          <c:extLst>
            <c:ext xmlns:c16="http://schemas.microsoft.com/office/drawing/2014/chart" uri="{C3380CC4-5D6E-409C-BE32-E72D297353CC}">
              <c16:uniqueId val="{00000000-BFA3-4E0D-A66E-C3E535D95A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BFA3-4E0D-A66E-C3E535D95A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77-4CD0-AAEF-01C04A2903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77-4CD0-AAEF-01C04A2903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19-4C6A-9868-AF281B2A9D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5619-4C6A-9868-AF281B2A9D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69.209999999999994</c:v>
                </c:pt>
                <c:pt idx="4">
                  <c:v>110.79</c:v>
                </c:pt>
              </c:numCache>
            </c:numRef>
          </c:val>
          <c:extLst>
            <c:ext xmlns:c16="http://schemas.microsoft.com/office/drawing/2014/chart" uri="{C3380CC4-5D6E-409C-BE32-E72D297353CC}">
              <c16:uniqueId val="{00000000-301D-4EF1-BB01-5670637A9F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301D-4EF1-BB01-5670637A9F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152.59</c:v>
                </c:pt>
                <c:pt idx="4">
                  <c:v>227.42</c:v>
                </c:pt>
              </c:numCache>
            </c:numRef>
          </c:val>
          <c:extLst>
            <c:ext xmlns:c16="http://schemas.microsoft.com/office/drawing/2014/chart" uri="{C3380CC4-5D6E-409C-BE32-E72D297353CC}">
              <c16:uniqueId val="{00000000-7901-4441-B493-D379014DC5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7901-4441-B493-D379014DC5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40.659999999999997</c:v>
                </c:pt>
                <c:pt idx="4">
                  <c:v>37.340000000000003</c:v>
                </c:pt>
              </c:numCache>
            </c:numRef>
          </c:val>
          <c:extLst>
            <c:ext xmlns:c16="http://schemas.microsoft.com/office/drawing/2014/chart" uri="{C3380CC4-5D6E-409C-BE32-E72D297353CC}">
              <c16:uniqueId val="{00000000-F5FB-4BDC-93C9-CB93B8C906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F5FB-4BDC-93C9-CB93B8C906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336.2</c:v>
                </c:pt>
                <c:pt idx="4">
                  <c:v>367.3</c:v>
                </c:pt>
              </c:numCache>
            </c:numRef>
          </c:val>
          <c:extLst>
            <c:ext xmlns:c16="http://schemas.microsoft.com/office/drawing/2014/chart" uri="{C3380CC4-5D6E-409C-BE32-E72D297353CC}">
              <c16:uniqueId val="{00000000-F8AD-4131-9511-586569CC66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F8AD-4131-9511-586569CC66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90" zoomScaleNormal="90" workbookViewId="0">
      <selection activeCell="BE12" sqref="B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多気町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14176</v>
      </c>
      <c r="AM8" s="46"/>
      <c r="AN8" s="46"/>
      <c r="AO8" s="46"/>
      <c r="AP8" s="46"/>
      <c r="AQ8" s="46"/>
      <c r="AR8" s="46"/>
      <c r="AS8" s="46"/>
      <c r="AT8" s="45">
        <f>データ!T6</f>
        <v>103.06</v>
      </c>
      <c r="AU8" s="45"/>
      <c r="AV8" s="45"/>
      <c r="AW8" s="45"/>
      <c r="AX8" s="45"/>
      <c r="AY8" s="45"/>
      <c r="AZ8" s="45"/>
      <c r="BA8" s="45"/>
      <c r="BB8" s="45">
        <f>データ!U6</f>
        <v>137.55000000000001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51.59</v>
      </c>
      <c r="J10" s="45"/>
      <c r="K10" s="45"/>
      <c r="L10" s="45"/>
      <c r="M10" s="45"/>
      <c r="N10" s="45"/>
      <c r="O10" s="45"/>
      <c r="P10" s="45">
        <f>データ!P6</f>
        <v>25.64</v>
      </c>
      <c r="Q10" s="45"/>
      <c r="R10" s="45"/>
      <c r="S10" s="45"/>
      <c r="T10" s="45"/>
      <c r="U10" s="45"/>
      <c r="V10" s="45"/>
      <c r="W10" s="45">
        <f>データ!Q6</f>
        <v>100</v>
      </c>
      <c r="X10" s="45"/>
      <c r="Y10" s="45"/>
      <c r="Z10" s="45"/>
      <c r="AA10" s="45"/>
      <c r="AB10" s="45"/>
      <c r="AC10" s="45"/>
      <c r="AD10" s="46">
        <f>データ!R6</f>
        <v>2750</v>
      </c>
      <c r="AE10" s="46"/>
      <c r="AF10" s="46"/>
      <c r="AG10" s="46"/>
      <c r="AH10" s="46"/>
      <c r="AI10" s="46"/>
      <c r="AJ10" s="46"/>
      <c r="AK10" s="2"/>
      <c r="AL10" s="46">
        <f>データ!V6</f>
        <v>3603</v>
      </c>
      <c r="AM10" s="46"/>
      <c r="AN10" s="46"/>
      <c r="AO10" s="46"/>
      <c r="AP10" s="46"/>
      <c r="AQ10" s="46"/>
      <c r="AR10" s="46"/>
      <c r="AS10" s="46"/>
      <c r="AT10" s="45">
        <f>データ!W6</f>
        <v>0.08</v>
      </c>
      <c r="AU10" s="45"/>
      <c r="AV10" s="45"/>
      <c r="AW10" s="45"/>
      <c r="AX10" s="45"/>
      <c r="AY10" s="45"/>
      <c r="AZ10" s="45"/>
      <c r="BA10" s="45"/>
      <c r="BB10" s="45">
        <f>データ!X6</f>
        <v>45037.5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vALo58mv3FmSxBK3xn/ovRL2BiFofdIdb0+PwHwctkUTvDgzOK4gjdlgexMk/P90plnbGiCPUl97eL02418Pew==" saltValue="+6Ocu/bsmmPQCyYS/vN2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244414</v>
      </c>
      <c r="D6" s="19">
        <f t="shared" si="3"/>
        <v>46</v>
      </c>
      <c r="E6" s="19">
        <f t="shared" si="3"/>
        <v>18</v>
      </c>
      <c r="F6" s="19">
        <f t="shared" si="3"/>
        <v>0</v>
      </c>
      <c r="G6" s="19">
        <f t="shared" si="3"/>
        <v>0</v>
      </c>
      <c r="H6" s="19" t="str">
        <f t="shared" si="3"/>
        <v>三重県　多気町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51.59</v>
      </c>
      <c r="P6" s="20">
        <f t="shared" si="3"/>
        <v>25.64</v>
      </c>
      <c r="Q6" s="20">
        <f t="shared" si="3"/>
        <v>100</v>
      </c>
      <c r="R6" s="20">
        <f t="shared" si="3"/>
        <v>2750</v>
      </c>
      <c r="S6" s="20">
        <f t="shared" si="3"/>
        <v>14176</v>
      </c>
      <c r="T6" s="20">
        <f t="shared" si="3"/>
        <v>103.06</v>
      </c>
      <c r="U6" s="20">
        <f t="shared" si="3"/>
        <v>137.55000000000001</v>
      </c>
      <c r="V6" s="20">
        <f t="shared" si="3"/>
        <v>3603</v>
      </c>
      <c r="W6" s="20">
        <f t="shared" si="3"/>
        <v>0.08</v>
      </c>
      <c r="X6" s="20">
        <f t="shared" si="3"/>
        <v>45037.5</v>
      </c>
      <c r="Y6" s="21" t="str">
        <f>IF(Y7="",NA(),Y7)</f>
        <v>-</v>
      </c>
      <c r="Z6" s="21" t="str">
        <f t="shared" ref="Z6:AH6" si="4">IF(Z7="",NA(),Z7)</f>
        <v>-</v>
      </c>
      <c r="AA6" s="21" t="str">
        <f t="shared" si="4"/>
        <v>-</v>
      </c>
      <c r="AB6" s="21">
        <f t="shared" si="4"/>
        <v>103.38</v>
      </c>
      <c r="AC6" s="21">
        <f t="shared" si="4"/>
        <v>103.33</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69.209999999999994</v>
      </c>
      <c r="AY6" s="21">
        <f t="shared" si="6"/>
        <v>110.79</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152.59</v>
      </c>
      <c r="BJ6" s="21">
        <f t="shared" si="7"/>
        <v>227.42</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40.659999999999997</v>
      </c>
      <c r="BU6" s="21">
        <f t="shared" si="8"/>
        <v>37.340000000000003</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336.2</v>
      </c>
      <c r="CF6" s="21">
        <f t="shared" si="9"/>
        <v>367.3</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72.47</v>
      </c>
      <c r="CQ6" s="21">
        <f t="shared" si="10"/>
        <v>72.05</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69.92</v>
      </c>
      <c r="DB6" s="21">
        <f t="shared" si="11"/>
        <v>71.36</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5.64</v>
      </c>
      <c r="DM6" s="21">
        <f t="shared" si="12"/>
        <v>11.16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244414</v>
      </c>
      <c r="D7" s="23">
        <v>46</v>
      </c>
      <c r="E7" s="23">
        <v>18</v>
      </c>
      <c r="F7" s="23">
        <v>0</v>
      </c>
      <c r="G7" s="23">
        <v>0</v>
      </c>
      <c r="H7" s="23" t="s">
        <v>96</v>
      </c>
      <c r="I7" s="23" t="s">
        <v>97</v>
      </c>
      <c r="J7" s="23" t="s">
        <v>98</v>
      </c>
      <c r="K7" s="23" t="s">
        <v>99</v>
      </c>
      <c r="L7" s="23" t="s">
        <v>100</v>
      </c>
      <c r="M7" s="23" t="s">
        <v>101</v>
      </c>
      <c r="N7" s="24" t="s">
        <v>102</v>
      </c>
      <c r="O7" s="24">
        <v>51.59</v>
      </c>
      <c r="P7" s="24">
        <v>25.64</v>
      </c>
      <c r="Q7" s="24">
        <v>100</v>
      </c>
      <c r="R7" s="24">
        <v>2750</v>
      </c>
      <c r="S7" s="24">
        <v>14176</v>
      </c>
      <c r="T7" s="24">
        <v>103.06</v>
      </c>
      <c r="U7" s="24">
        <v>137.55000000000001</v>
      </c>
      <c r="V7" s="24">
        <v>3603</v>
      </c>
      <c r="W7" s="24">
        <v>0.08</v>
      </c>
      <c r="X7" s="24">
        <v>45037.5</v>
      </c>
      <c r="Y7" s="24" t="s">
        <v>102</v>
      </c>
      <c r="Z7" s="24" t="s">
        <v>102</v>
      </c>
      <c r="AA7" s="24" t="s">
        <v>102</v>
      </c>
      <c r="AB7" s="24">
        <v>103.38</v>
      </c>
      <c r="AC7" s="24">
        <v>103.33</v>
      </c>
      <c r="AD7" s="24" t="s">
        <v>102</v>
      </c>
      <c r="AE7" s="24" t="s">
        <v>102</v>
      </c>
      <c r="AF7" s="24" t="s">
        <v>102</v>
      </c>
      <c r="AG7" s="24">
        <v>99.03</v>
      </c>
      <c r="AH7" s="24">
        <v>100.41</v>
      </c>
      <c r="AI7" s="24">
        <v>98.81</v>
      </c>
      <c r="AJ7" s="24" t="s">
        <v>102</v>
      </c>
      <c r="AK7" s="24" t="s">
        <v>102</v>
      </c>
      <c r="AL7" s="24" t="s">
        <v>102</v>
      </c>
      <c r="AM7" s="24">
        <v>0</v>
      </c>
      <c r="AN7" s="24">
        <v>0</v>
      </c>
      <c r="AO7" s="24" t="s">
        <v>102</v>
      </c>
      <c r="AP7" s="24" t="s">
        <v>102</v>
      </c>
      <c r="AQ7" s="24" t="s">
        <v>102</v>
      </c>
      <c r="AR7" s="24">
        <v>74.239999999999995</v>
      </c>
      <c r="AS7" s="24">
        <v>83.92</v>
      </c>
      <c r="AT7" s="24">
        <v>102.81</v>
      </c>
      <c r="AU7" s="24" t="s">
        <v>102</v>
      </c>
      <c r="AV7" s="24" t="s">
        <v>102</v>
      </c>
      <c r="AW7" s="24" t="s">
        <v>102</v>
      </c>
      <c r="AX7" s="24">
        <v>69.209999999999994</v>
      </c>
      <c r="AY7" s="24">
        <v>110.79</v>
      </c>
      <c r="AZ7" s="24" t="s">
        <v>102</v>
      </c>
      <c r="BA7" s="24" t="s">
        <v>102</v>
      </c>
      <c r="BB7" s="24" t="s">
        <v>102</v>
      </c>
      <c r="BC7" s="24">
        <v>100.47</v>
      </c>
      <c r="BD7" s="24">
        <v>122.71</v>
      </c>
      <c r="BE7" s="24">
        <v>112.2</v>
      </c>
      <c r="BF7" s="24" t="s">
        <v>102</v>
      </c>
      <c r="BG7" s="24" t="s">
        <v>102</v>
      </c>
      <c r="BH7" s="24" t="s">
        <v>102</v>
      </c>
      <c r="BI7" s="24">
        <v>152.59</v>
      </c>
      <c r="BJ7" s="24">
        <v>227.42</v>
      </c>
      <c r="BK7" s="24" t="s">
        <v>102</v>
      </c>
      <c r="BL7" s="24" t="s">
        <v>102</v>
      </c>
      <c r="BM7" s="24" t="s">
        <v>102</v>
      </c>
      <c r="BN7" s="24">
        <v>294.27</v>
      </c>
      <c r="BO7" s="24">
        <v>294.08999999999997</v>
      </c>
      <c r="BP7" s="24">
        <v>310.14</v>
      </c>
      <c r="BQ7" s="24" t="s">
        <v>102</v>
      </c>
      <c r="BR7" s="24" t="s">
        <v>102</v>
      </c>
      <c r="BS7" s="24" t="s">
        <v>102</v>
      </c>
      <c r="BT7" s="24">
        <v>40.659999999999997</v>
      </c>
      <c r="BU7" s="24">
        <v>37.340000000000003</v>
      </c>
      <c r="BV7" s="24" t="s">
        <v>102</v>
      </c>
      <c r="BW7" s="24" t="s">
        <v>102</v>
      </c>
      <c r="BX7" s="24" t="s">
        <v>102</v>
      </c>
      <c r="BY7" s="24">
        <v>60.59</v>
      </c>
      <c r="BZ7" s="24">
        <v>60</v>
      </c>
      <c r="CA7" s="24">
        <v>57.71</v>
      </c>
      <c r="CB7" s="24" t="s">
        <v>102</v>
      </c>
      <c r="CC7" s="24" t="s">
        <v>102</v>
      </c>
      <c r="CD7" s="24" t="s">
        <v>102</v>
      </c>
      <c r="CE7" s="24">
        <v>336.2</v>
      </c>
      <c r="CF7" s="24">
        <v>367.3</v>
      </c>
      <c r="CG7" s="24" t="s">
        <v>102</v>
      </c>
      <c r="CH7" s="24" t="s">
        <v>102</v>
      </c>
      <c r="CI7" s="24" t="s">
        <v>102</v>
      </c>
      <c r="CJ7" s="24">
        <v>280.23</v>
      </c>
      <c r="CK7" s="24">
        <v>282.70999999999998</v>
      </c>
      <c r="CL7" s="24">
        <v>286.17</v>
      </c>
      <c r="CM7" s="24" t="s">
        <v>102</v>
      </c>
      <c r="CN7" s="24" t="s">
        <v>102</v>
      </c>
      <c r="CO7" s="24" t="s">
        <v>102</v>
      </c>
      <c r="CP7" s="24">
        <v>72.47</v>
      </c>
      <c r="CQ7" s="24">
        <v>72.05</v>
      </c>
      <c r="CR7" s="24" t="s">
        <v>102</v>
      </c>
      <c r="CS7" s="24" t="s">
        <v>102</v>
      </c>
      <c r="CT7" s="24" t="s">
        <v>102</v>
      </c>
      <c r="CU7" s="24">
        <v>58.19</v>
      </c>
      <c r="CV7" s="24">
        <v>56.52</v>
      </c>
      <c r="CW7" s="24">
        <v>56.8</v>
      </c>
      <c r="CX7" s="24" t="s">
        <v>102</v>
      </c>
      <c r="CY7" s="24" t="s">
        <v>102</v>
      </c>
      <c r="CZ7" s="24" t="s">
        <v>102</v>
      </c>
      <c r="DA7" s="24">
        <v>69.92</v>
      </c>
      <c r="DB7" s="24">
        <v>71.36</v>
      </c>
      <c r="DC7" s="24" t="s">
        <v>102</v>
      </c>
      <c r="DD7" s="24" t="s">
        <v>102</v>
      </c>
      <c r="DE7" s="24" t="s">
        <v>102</v>
      </c>
      <c r="DF7" s="24">
        <v>87.8</v>
      </c>
      <c r="DG7" s="24">
        <v>88.43</v>
      </c>
      <c r="DH7" s="24">
        <v>83.38</v>
      </c>
      <c r="DI7" s="24" t="s">
        <v>102</v>
      </c>
      <c r="DJ7" s="24" t="s">
        <v>102</v>
      </c>
      <c r="DK7" s="24" t="s">
        <v>102</v>
      </c>
      <c r="DL7" s="24">
        <v>5.64</v>
      </c>
      <c r="DM7" s="24">
        <v>11.16</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2023-01-11T06:48:15Z</cp:lastPrinted>
  <dcterms:created xsi:type="dcterms:W3CDTF">2022-12-01T01:41:26Z</dcterms:created>
  <dcterms:modified xsi:type="dcterms:W3CDTF">2023-01-27T00:07:40Z</dcterms:modified>
  <cp:category/>
</cp:coreProperties>
</file>