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town.taki.mie.jp\flsv\部署別\上下水道課\01 経理係\21 調査報告\2023.01.10 経営比較分析表（R3決算）\分析表\"/>
    </mc:Choice>
  </mc:AlternateContent>
  <xr:revisionPtr revIDLastSave="0" documentId="13_ncr:1_{8D7FF6B8-39E7-46E5-94BE-303C9EB8C414}" xr6:coauthVersionLast="36" xr6:coauthVersionMax="36" xr10:uidLastSave="{00000000-0000-0000-0000-000000000000}"/>
  <workbookProtection workbookAlgorithmName="SHA-512" workbookHashValue="UasYAe2HoaJaO0VWNAbsBLQnfoT5zAhZLXr+rxC5H70hK9d8AXYX+X2oqJcLLobm1503tjaCCGeaIfYJoE+7ug==" workbookSaltValue="BUyLVhm9RM71wB5o+mVJCg==" workbookSpinCount="100000" lockStructure="1"/>
  <bookViews>
    <workbookView xWindow="0" yWindow="0" windowWidth="19005" windowHeight="604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P6" i="5"/>
  <c r="O6" i="5"/>
  <c r="I10" i="4" s="1"/>
  <c r="N6" i="5"/>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G85" i="4"/>
  <c r="BB10" i="4"/>
  <c r="AT10" i="4"/>
  <c r="W10" i="4"/>
  <c r="P10" i="4"/>
  <c r="B10" i="4"/>
  <c r="B8" i="4"/>
  <c r="B6" i="4"/>
</calcChain>
</file>

<file path=xl/sharedStrings.xml><?xml version="1.0" encoding="utf-8"?>
<sst xmlns="http://schemas.openxmlformats.org/spreadsheetml/2006/main" count="236" uniqueCount="117">
  <si>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</si>
  <si>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</si>
  <si>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</si>
  <si>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</si>
  <si>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</si>
  <si>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</si>
  <si>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</si>
  <si>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</si>
  <si>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</si>
  <si>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</si>
  <si>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</si>
  <si>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</si>
  <si>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</si>
  <si>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</si>
  <si>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</si>
  <si>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</si>
  <si>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</si>
  <si>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</si>
  <si>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</si>
  <si>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</si>
  <si>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</si>
  <si>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</si>
  <si>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</si>
  <si>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</si>
  <si>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</si>
  <si>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</si>
  <si>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</si>
  <si>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</si>
  <si>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</si>
  <si>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</si>
  <si>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</si>
  <si>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</si>
  <si>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</si>
  <si>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</si>
  <si>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</si>
  <si>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</si>
  <si>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</si>
  <si>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</si>
  <si>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</si>
  <si>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</si>
  <si>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</si>
  <si>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</si>
  <si>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</si>
  <si>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</si>
  <si>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</si>
  <si>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</si>
  <si>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</si>
  <si>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</si>
  <si>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</si>
  <si>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</si>
  <si>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</si>
  <si>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</si>
  <si>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</si>
  <si>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</si>
  <si>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</si>
  <si>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</si>
  <si>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</si>
  <si>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</si>
  <si>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</si>
  <si>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</si>
  <si>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</si>
  <si>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</si>
  <si>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</si>
  <si>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</si>
  <si>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</si>
  <si>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</si>
  <si>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</si>
  <si>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</si>
  <si>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</si>
  <si>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</si>
  <si>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</si>
  <si>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</si>
  <si>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</si>
  <si>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</si>
  <si>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</si>
  <si>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</si>
  <si>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</si>
  <si>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</si>
  <si>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</si>
  <si>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</si>
  <si>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</si>
  <si>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</si>
  <si>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</si>
  <si>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</si>
  <si>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</si>
  <si>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</si>
  <si>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</si>
  <si>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</si>
  <si>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</si>
  <si>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</si>
  <si>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</si>
  <si>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</si>
  <si>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</si>
  <si>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</si>
  <si>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</si>
  <si>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</si>
  <si>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多気町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</si>
  <si>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</si>
  <si>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</si>
  <si>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</si>
  <si>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</si>
  <si>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</si>
  <si>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</si>
  <si>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</si>
  <si>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</si>
  <si>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</si>
  <si>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</si>
  <si>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</si>
  <si>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</si>
  <si>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</si>
  <si>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</si>
  <si>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</si>
  <si>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</si>
  <si>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</si>
  <si>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県流域下水へ接続しているため、施設としては管渠とマンホールポンプのみとなっています。
管渠は耐用年数を経過しているものはありませんが、有形固定資産の減価償却がどの程度進んでいるかを表す有形固定資産減価償却率は年々上昇しています。今後、老朽化するマンホールポンプ等の施設の適切な維持管理を行っていく必要があります。</t>
    <rPh sb="0" eb="1">
      <t>ケン</t>
    </rPh>
    <rPh sb="1" eb="3">
      <t>リュウイキ</t>
    </rPh>
    <rPh sb="3" eb="5">
      <t>ゲスイ</t>
    </rPh>
    <rPh sb="6" eb="8">
      <t>セツゾク</t>
    </rPh>
    <rPh sb="15" eb="17">
      <t>シセツ</t>
    </rPh>
    <rPh sb="21" eb="23">
      <t>カンキョ</t>
    </rPh>
    <rPh sb="114" eb="116">
      <t>コンゴ</t>
    </rPh>
    <rPh sb="117" eb="120">
      <t>ロウキュウカ</t>
    </rPh>
    <rPh sb="130" eb="131">
      <t>トウ</t>
    </rPh>
    <rPh sb="132" eb="134">
      <t>シセツ</t>
    </rPh>
    <rPh sb="135" eb="137">
      <t>テキセツ</t>
    </rPh>
    <rPh sb="138" eb="140">
      <t>イジ</t>
    </rPh>
    <rPh sb="140" eb="142">
      <t>カンリ</t>
    </rPh>
    <rPh sb="143" eb="144">
      <t>オコナ</t>
    </rPh>
    <rPh sb="148" eb="150">
      <t>ヒツヨウ</t>
    </rPh>
    <phoneticPr fontId="4"/>
  </si>
  <si>
    <t>経常収支比率が100％以上で単年度の収支が黒字であることを示していますが、収入における一般会計からの繰入金の割合が高くなっています。
企業債残高対事業規模比率は類似団体や全国平均を下回っているものの年々上昇しており、今後も起債償還のピークが続くため注意が必要です。
1㎥当たりの汚水処理に要した費用である汚水処理原価は類似団体や全国平均を下回っていますが、経費回収率が100％を超えておらず、使用料で回収すべき経費を使用料で賄えていないことになります。今後も引き続き維持管理経費の削減に取り組んでいきます。</t>
    <rPh sb="0" eb="6">
      <t>ケイジョウシュウシヒリツ</t>
    </rPh>
    <rPh sb="11" eb="13">
      <t>イジョウ</t>
    </rPh>
    <rPh sb="14" eb="17">
      <t>タンネンド</t>
    </rPh>
    <rPh sb="18" eb="20">
      <t>シュウシ</t>
    </rPh>
    <rPh sb="21" eb="23">
      <t>クロジ</t>
    </rPh>
    <rPh sb="29" eb="30">
      <t>シメ</t>
    </rPh>
    <rPh sb="37" eb="39">
      <t>シュウニュウ</t>
    </rPh>
    <rPh sb="43" eb="45">
      <t>イッパン</t>
    </rPh>
    <rPh sb="45" eb="47">
      <t>カイケイ</t>
    </rPh>
    <rPh sb="50" eb="52">
      <t>クリイレ</t>
    </rPh>
    <rPh sb="52" eb="53">
      <t>キン</t>
    </rPh>
    <rPh sb="54" eb="56">
      <t>ワリアイ</t>
    </rPh>
    <rPh sb="57" eb="58">
      <t>タカ</t>
    </rPh>
    <rPh sb="67" eb="69">
      <t>キギョウ</t>
    </rPh>
    <rPh sb="69" eb="70">
      <t>サイ</t>
    </rPh>
    <rPh sb="70" eb="72">
      <t>ザンダカ</t>
    </rPh>
    <rPh sb="72" eb="73">
      <t>タイ</t>
    </rPh>
    <rPh sb="73" eb="75">
      <t>ジギョウ</t>
    </rPh>
    <rPh sb="75" eb="77">
      <t>キボ</t>
    </rPh>
    <rPh sb="77" eb="79">
      <t>ヒリツ</t>
    </rPh>
    <rPh sb="80" eb="82">
      <t>ルイジ</t>
    </rPh>
    <rPh sb="82" eb="84">
      <t>ダンタイ</t>
    </rPh>
    <rPh sb="85" eb="87">
      <t>ゼンコク</t>
    </rPh>
    <rPh sb="87" eb="89">
      <t>ヘイキン</t>
    </rPh>
    <rPh sb="90" eb="92">
      <t>シタマワ</t>
    </rPh>
    <rPh sb="99" eb="101">
      <t>ネンネン</t>
    </rPh>
    <rPh sb="101" eb="103">
      <t>ジョウショウ</t>
    </rPh>
    <rPh sb="108" eb="110">
      <t>コンゴ</t>
    </rPh>
    <rPh sb="111" eb="113">
      <t>キサイ</t>
    </rPh>
    <rPh sb="113" eb="115">
      <t>ショウカン</t>
    </rPh>
    <rPh sb="120" eb="121">
      <t>ツヅ</t>
    </rPh>
    <rPh sb="124" eb="126">
      <t>チュウイ</t>
    </rPh>
    <rPh sb="127" eb="129">
      <t>ヒツヨウ</t>
    </rPh>
    <rPh sb="135" eb="136">
      <t>ア</t>
    </rPh>
    <rPh sb="139" eb="141">
      <t>オスイ</t>
    </rPh>
    <rPh sb="141" eb="143">
      <t>ショリ</t>
    </rPh>
    <rPh sb="144" eb="145">
      <t>ヨウ</t>
    </rPh>
    <rPh sb="147" eb="149">
      <t>ヒヨウ</t>
    </rPh>
    <rPh sb="152" eb="154">
      <t>オスイ</t>
    </rPh>
    <rPh sb="154" eb="156">
      <t>ショリ</t>
    </rPh>
    <rPh sb="156" eb="158">
      <t>ゲンカ</t>
    </rPh>
    <rPh sb="178" eb="180">
      <t>ケイヒ</t>
    </rPh>
    <rPh sb="180" eb="182">
      <t>カイシュウ</t>
    </rPh>
    <rPh sb="182" eb="183">
      <t>リツ</t>
    </rPh>
    <rPh sb="196" eb="199">
      <t>シヨウリョウ</t>
    </rPh>
    <rPh sb="200" eb="202">
      <t>カイシュウ</t>
    </rPh>
    <rPh sb="205" eb="207">
      <t>ケイヒ</t>
    </rPh>
    <rPh sb="208" eb="211">
      <t>シヨウリョウ</t>
    </rPh>
    <rPh sb="212" eb="213">
      <t>マカナ</t>
    </rPh>
    <rPh sb="226" eb="228">
      <t>コンゴ</t>
    </rPh>
    <rPh sb="229" eb="230">
      <t>ヒ</t>
    </rPh>
    <rPh sb="231" eb="232">
      <t>ツヅ</t>
    </rPh>
    <rPh sb="233" eb="235">
      <t>イジ</t>
    </rPh>
    <rPh sb="235" eb="237">
      <t>カンリ</t>
    </rPh>
    <rPh sb="237" eb="239">
      <t>ケイヒ</t>
    </rPh>
    <rPh sb="240" eb="242">
      <t>サクゲン</t>
    </rPh>
    <phoneticPr fontId="4"/>
  </si>
  <si>
    <t>下水道計画区域の整備はH24に完了しているため、現在は維持管理業務が主な業務となっていますが、今後は施設の老朽化に伴い修繕費等の維持管理費の増加が見込まれます。
策定中のストックマネジメント計画に基づき施設の長寿命化を図るとともに、将来の施設更新に備えて財源の確保に努めていく必要があります。</t>
    <rPh sb="0" eb="3">
      <t>ゲスイドウ</t>
    </rPh>
    <rPh sb="3" eb="5">
      <t>ケイカク</t>
    </rPh>
    <rPh sb="5" eb="7">
      <t>クイキ</t>
    </rPh>
    <rPh sb="8" eb="10">
      <t>セイビ</t>
    </rPh>
    <rPh sb="15" eb="17">
      <t>カンリョウ</t>
    </rPh>
    <rPh sb="24" eb="26">
      <t>ゲンザイ</t>
    </rPh>
    <rPh sb="27" eb="29">
      <t>イジ</t>
    </rPh>
    <rPh sb="29" eb="31">
      <t>カンリ</t>
    </rPh>
    <rPh sb="31" eb="33">
      <t>ギョウム</t>
    </rPh>
    <rPh sb="34" eb="35">
      <t>オモ</t>
    </rPh>
    <rPh sb="36" eb="38">
      <t>ギョウム</t>
    </rPh>
    <rPh sb="47" eb="49">
      <t>コンゴ</t>
    </rPh>
    <rPh sb="50" eb="52">
      <t>シセツ</t>
    </rPh>
    <rPh sb="53" eb="56">
      <t>ロウキュウカ</t>
    </rPh>
    <rPh sb="57" eb="58">
      <t>トモナ</t>
    </rPh>
    <rPh sb="59" eb="62">
      <t>シュウゼンヒ</t>
    </rPh>
    <rPh sb="62" eb="63">
      <t>トウ</t>
    </rPh>
    <rPh sb="64" eb="66">
      <t>イジ</t>
    </rPh>
    <rPh sb="66" eb="68">
      <t>カンリ</t>
    </rPh>
    <rPh sb="68" eb="69">
      <t>ヒ</t>
    </rPh>
    <rPh sb="70" eb="72">
      <t>ゾウカ</t>
    </rPh>
    <rPh sb="73" eb="75">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</si>
</sst>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28-47B9-9CD1-FBE03FE0F59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0.36</c:v>
                </c:pt>
                <c:pt idx="3">
                  <c:v>0.39</c:v>
                </c:pt>
                <c:pt idx="4">
                  <c:v>0.1</c:v>
                </c:pt>
              </c:numCache>
            </c:numRef>
          </c:val>
          <c:smooth val="0"/>
          <c:extLst>
            <c:ext xmlns:c16="http://schemas.microsoft.com/office/drawing/2014/chart" uri="{C3380CC4-5D6E-409C-BE32-E72D297353CC}">
              <c16:uniqueId val="{00000001-6D28-47B9-9CD1-FBE03FE0F59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F2-488F-A322-17B7D963375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37.08</c:v>
                </c:pt>
                <c:pt idx="1">
                  <c:v>37.46</c:v>
                </c:pt>
                <c:pt idx="2">
                  <c:v>42.47</c:v>
                </c:pt>
                <c:pt idx="3">
                  <c:v>42.4</c:v>
                </c:pt>
                <c:pt idx="4">
                  <c:v>42.28</c:v>
                </c:pt>
              </c:numCache>
            </c:numRef>
          </c:val>
          <c:smooth val="0"/>
          <c:extLst>
            <c:ext xmlns:c16="http://schemas.microsoft.com/office/drawing/2014/chart" uri="{C3380CC4-5D6E-409C-BE32-E72D297353CC}">
              <c16:uniqueId val="{00000001-ADF2-488F-A322-17B7D963375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84.22</c:v>
                </c:pt>
                <c:pt idx="1">
                  <c:v>84.96</c:v>
                </c:pt>
                <c:pt idx="2">
                  <c:v>87.11</c:v>
                </c:pt>
                <c:pt idx="3">
                  <c:v>87.42</c:v>
                </c:pt>
                <c:pt idx="4">
                  <c:v>89.83</c:v>
                </c:pt>
              </c:numCache>
            </c:numRef>
          </c:val>
          <c:extLst>
            <c:ext xmlns:c16="http://schemas.microsoft.com/office/drawing/2014/chart" uri="{C3380CC4-5D6E-409C-BE32-E72D297353CC}">
              <c16:uniqueId val="{00000000-F72D-4027-BCFD-29DC859906F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67.22</c:v>
                </c:pt>
                <c:pt idx="1">
                  <c:v>67.459999999999994</c:v>
                </c:pt>
                <c:pt idx="2">
                  <c:v>83.75</c:v>
                </c:pt>
                <c:pt idx="3">
                  <c:v>84.19</c:v>
                </c:pt>
                <c:pt idx="4">
                  <c:v>84.34</c:v>
                </c:pt>
              </c:numCache>
            </c:numRef>
          </c:val>
          <c:smooth val="0"/>
          <c:extLst>
            <c:ext xmlns:c16="http://schemas.microsoft.com/office/drawing/2014/chart" uri="{C3380CC4-5D6E-409C-BE32-E72D297353CC}">
              <c16:uniqueId val="{00000001-F72D-4027-BCFD-29DC859906F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105.77</c:v>
                </c:pt>
                <c:pt idx="1">
                  <c:v>103.78</c:v>
                </c:pt>
                <c:pt idx="2">
                  <c:v>104.15</c:v>
                </c:pt>
                <c:pt idx="3">
                  <c:v>106.05</c:v>
                </c:pt>
                <c:pt idx="4">
                  <c:v>106.85</c:v>
                </c:pt>
              </c:numCache>
            </c:numRef>
          </c:val>
          <c:extLst>
            <c:ext xmlns:c16="http://schemas.microsoft.com/office/drawing/2014/chart" uri="{C3380CC4-5D6E-409C-BE32-E72D297353CC}">
              <c16:uniqueId val="{00000000-BC66-4D22-A674-ED765134D12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99.91</c:v>
                </c:pt>
                <c:pt idx="1">
                  <c:v>98.03</c:v>
                </c:pt>
                <c:pt idx="2">
                  <c:v>102.73</c:v>
                </c:pt>
                <c:pt idx="3">
                  <c:v>105.78</c:v>
                </c:pt>
                <c:pt idx="4">
                  <c:v>106.09</c:v>
                </c:pt>
              </c:numCache>
            </c:numRef>
          </c:val>
          <c:smooth val="0"/>
          <c:extLst>
            <c:ext xmlns:c16="http://schemas.microsoft.com/office/drawing/2014/chart" uri="{C3380CC4-5D6E-409C-BE32-E72D297353CC}">
              <c16:uniqueId val="{00000001-BC66-4D22-A674-ED765134D12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14.73</c:v>
                </c:pt>
                <c:pt idx="1">
                  <c:v>16.649999999999999</c:v>
                </c:pt>
                <c:pt idx="2">
                  <c:v>18.489999999999998</c:v>
                </c:pt>
                <c:pt idx="3">
                  <c:v>20.36</c:v>
                </c:pt>
                <c:pt idx="4">
                  <c:v>22.23</c:v>
                </c:pt>
              </c:numCache>
            </c:numRef>
          </c:val>
          <c:extLst>
            <c:ext xmlns:c16="http://schemas.microsoft.com/office/drawing/2014/chart" uri="{C3380CC4-5D6E-409C-BE32-E72D297353CC}">
              <c16:uniqueId val="{00000000-1820-4078-B5D2-662B79966BD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14.76</c:v>
                </c:pt>
                <c:pt idx="1">
                  <c:v>15.02</c:v>
                </c:pt>
                <c:pt idx="2">
                  <c:v>24.68</c:v>
                </c:pt>
                <c:pt idx="3">
                  <c:v>21.36</c:v>
                </c:pt>
                <c:pt idx="4">
                  <c:v>22.79</c:v>
                </c:pt>
              </c:numCache>
            </c:numRef>
          </c:val>
          <c:smooth val="0"/>
          <c:extLst>
            <c:ext xmlns:c16="http://schemas.microsoft.com/office/drawing/2014/chart" uri="{C3380CC4-5D6E-409C-BE32-E72D297353CC}">
              <c16:uniqueId val="{00000001-1820-4078-B5D2-662B79966BD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F8-4D07-AA43-732FEC5CE62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8.6199999999999992</c:v>
                </c:pt>
                <c:pt idx="3" formatCode="#,##0.00;&quot;△&quot;#,##0.00;&quot;-&quot;">
                  <c:v>0.01</c:v>
                </c:pt>
                <c:pt idx="4" formatCode="#,##0.00;&quot;△&quot;#,##0.00;&quot;-&quot;">
                  <c:v>0.01</c:v>
                </c:pt>
              </c:numCache>
            </c:numRef>
          </c:val>
          <c:smooth val="0"/>
          <c:extLst>
            <c:ext xmlns:c16="http://schemas.microsoft.com/office/drawing/2014/chart" uri="{C3380CC4-5D6E-409C-BE32-E72D297353CC}">
              <c16:uniqueId val="{00000001-98F8-4D07-AA43-732FEC5CE62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51-4986-A53C-F0B42CBC9F8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148.76</c:v>
                </c:pt>
                <c:pt idx="1">
                  <c:v>179.15</c:v>
                </c:pt>
                <c:pt idx="2">
                  <c:v>94.97</c:v>
                </c:pt>
                <c:pt idx="3">
                  <c:v>63.96</c:v>
                </c:pt>
                <c:pt idx="4">
                  <c:v>69.42</c:v>
                </c:pt>
              </c:numCache>
            </c:numRef>
          </c:val>
          <c:smooth val="0"/>
          <c:extLst>
            <c:ext xmlns:c16="http://schemas.microsoft.com/office/drawing/2014/chart" uri="{C3380CC4-5D6E-409C-BE32-E72D297353CC}">
              <c16:uniqueId val="{00000001-2A51-4986-A53C-F0B42CBC9F8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369.97</c:v>
                </c:pt>
                <c:pt idx="1">
                  <c:v>384.18</c:v>
                </c:pt>
                <c:pt idx="2">
                  <c:v>372.08</c:v>
                </c:pt>
                <c:pt idx="3">
                  <c:v>341.14</c:v>
                </c:pt>
                <c:pt idx="4">
                  <c:v>304.64999999999998</c:v>
                </c:pt>
              </c:numCache>
            </c:numRef>
          </c:val>
          <c:extLst>
            <c:ext xmlns:c16="http://schemas.microsoft.com/office/drawing/2014/chart" uri="{C3380CC4-5D6E-409C-BE32-E72D297353CC}">
              <c16:uniqueId val="{00000000-7B25-4BDC-BC4E-584A1AFCD3C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129.05000000000001</c:v>
                </c:pt>
                <c:pt idx="1">
                  <c:v>131.47999999999999</c:v>
                </c:pt>
                <c:pt idx="2">
                  <c:v>47.72</c:v>
                </c:pt>
                <c:pt idx="3">
                  <c:v>44.24</c:v>
                </c:pt>
                <c:pt idx="4">
                  <c:v>43.07</c:v>
                </c:pt>
              </c:numCache>
            </c:numRef>
          </c:val>
          <c:smooth val="0"/>
          <c:extLst>
            <c:ext xmlns:c16="http://schemas.microsoft.com/office/drawing/2014/chart" uri="{C3380CC4-5D6E-409C-BE32-E72D297353CC}">
              <c16:uniqueId val="{00000001-7B25-4BDC-BC4E-584A1AFCD3C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418.99</c:v>
                </c:pt>
                <c:pt idx="1">
                  <c:v>406.18</c:v>
                </c:pt>
                <c:pt idx="2">
                  <c:v>541.04</c:v>
                </c:pt>
                <c:pt idx="3">
                  <c:v>672.64</c:v>
                </c:pt>
                <c:pt idx="4">
                  <c:v>780.04</c:v>
                </c:pt>
              </c:numCache>
            </c:numRef>
          </c:val>
          <c:extLst>
            <c:ext xmlns:c16="http://schemas.microsoft.com/office/drawing/2014/chart" uri="{C3380CC4-5D6E-409C-BE32-E72D297353CC}">
              <c16:uniqueId val="{00000000-FC84-44D2-8D7B-B8E0B107329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1223.96</c:v>
                </c:pt>
                <c:pt idx="1">
                  <c:v>1269.1500000000001</c:v>
                </c:pt>
                <c:pt idx="2">
                  <c:v>1206.79</c:v>
                </c:pt>
                <c:pt idx="3">
                  <c:v>1258.43</c:v>
                </c:pt>
                <c:pt idx="4">
                  <c:v>1163.75</c:v>
                </c:pt>
              </c:numCache>
            </c:numRef>
          </c:val>
          <c:smooth val="0"/>
          <c:extLst>
            <c:ext xmlns:c16="http://schemas.microsoft.com/office/drawing/2014/chart" uri="{C3380CC4-5D6E-409C-BE32-E72D297353CC}">
              <c16:uniqueId val="{00000001-FC84-44D2-8D7B-B8E0B107329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99.27</c:v>
                </c:pt>
                <c:pt idx="3">
                  <c:v>98.89</c:v>
                </c:pt>
                <c:pt idx="4">
                  <c:v>98.88</c:v>
                </c:pt>
              </c:numCache>
            </c:numRef>
          </c:val>
          <c:extLst>
            <c:ext xmlns:c16="http://schemas.microsoft.com/office/drawing/2014/chart" uri="{C3380CC4-5D6E-409C-BE32-E72D297353CC}">
              <c16:uniqueId val="{00000000-D4DA-4AFD-9F6D-941AAE89C04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61.54</c:v>
                </c:pt>
                <c:pt idx="1">
                  <c:v>63.97</c:v>
                </c:pt>
                <c:pt idx="2">
                  <c:v>71.84</c:v>
                </c:pt>
                <c:pt idx="3">
                  <c:v>73.36</c:v>
                </c:pt>
                <c:pt idx="4">
                  <c:v>72.599999999999994</c:v>
                </c:pt>
              </c:numCache>
            </c:numRef>
          </c:val>
          <c:smooth val="0"/>
          <c:extLst>
            <c:ext xmlns:c16="http://schemas.microsoft.com/office/drawing/2014/chart" uri="{C3380CC4-5D6E-409C-BE32-E72D297353CC}">
              <c16:uniqueId val="{00000001-D4DA-4AFD-9F6D-941AAE89C04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168.84</c:v>
                </c:pt>
                <c:pt idx="1">
                  <c:v>169.91</c:v>
                </c:pt>
                <c:pt idx="2">
                  <c:v>171.43</c:v>
                </c:pt>
                <c:pt idx="3">
                  <c:v>171.04</c:v>
                </c:pt>
                <c:pt idx="4">
                  <c:v>171.78</c:v>
                </c:pt>
              </c:numCache>
            </c:numRef>
          </c:val>
          <c:extLst>
            <c:ext xmlns:c16="http://schemas.microsoft.com/office/drawing/2014/chart" uri="{C3380CC4-5D6E-409C-BE32-E72D297353CC}">
              <c16:uniqueId val="{00000000-B8B3-4B8C-AEFB-0F59B93E56F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267.86</c:v>
                </c:pt>
                <c:pt idx="1">
                  <c:v>256.82</c:v>
                </c:pt>
                <c:pt idx="2">
                  <c:v>228.47</c:v>
                </c:pt>
                <c:pt idx="3">
                  <c:v>224.88</c:v>
                </c:pt>
                <c:pt idx="4">
                  <c:v>228.64</c:v>
                </c:pt>
              </c:numCache>
            </c:numRef>
          </c:val>
          <c:smooth val="0"/>
          <c:extLst>
            <c:ext xmlns:c16="http://schemas.microsoft.com/office/drawing/2014/chart" uri="{C3380CC4-5D6E-409C-BE32-E72D297353CC}">
              <c16:uniqueId val="{00000001-B8B3-4B8C-AEFB-0F59B93E56F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F10" zoomScale="90" zoomScaleNormal="9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三重県　多気町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14176</v>
      </c>
      <c r="AM8" s="55"/>
      <c r="AN8" s="55"/>
      <c r="AO8" s="55"/>
      <c r="AP8" s="55"/>
      <c r="AQ8" s="55"/>
      <c r="AR8" s="55"/>
      <c r="AS8" s="55"/>
      <c r="AT8" s="54">
        <f>データ!T6</f>
        <v>103.06</v>
      </c>
      <c r="AU8" s="54"/>
      <c r="AV8" s="54"/>
      <c r="AW8" s="54"/>
      <c r="AX8" s="54"/>
      <c r="AY8" s="54"/>
      <c r="AZ8" s="54"/>
      <c r="BA8" s="54"/>
      <c r="BB8" s="54">
        <f>データ!U6</f>
        <v>137.55000000000001</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62.64</v>
      </c>
      <c r="J10" s="54"/>
      <c r="K10" s="54"/>
      <c r="L10" s="54"/>
      <c r="M10" s="54"/>
      <c r="N10" s="54"/>
      <c r="O10" s="54"/>
      <c r="P10" s="54">
        <f>データ!P6</f>
        <v>44.92</v>
      </c>
      <c r="Q10" s="54"/>
      <c r="R10" s="54"/>
      <c r="S10" s="54"/>
      <c r="T10" s="54"/>
      <c r="U10" s="54"/>
      <c r="V10" s="54"/>
      <c r="W10" s="54">
        <f>データ!Q6</f>
        <v>99.77</v>
      </c>
      <c r="X10" s="54"/>
      <c r="Y10" s="54"/>
      <c r="Z10" s="54"/>
      <c r="AA10" s="54"/>
      <c r="AB10" s="54"/>
      <c r="AC10" s="54"/>
      <c r="AD10" s="55">
        <f>データ!R6</f>
        <v>2750</v>
      </c>
      <c r="AE10" s="55"/>
      <c r="AF10" s="55"/>
      <c r="AG10" s="55"/>
      <c r="AH10" s="55"/>
      <c r="AI10" s="55"/>
      <c r="AJ10" s="55"/>
      <c r="AK10" s="2"/>
      <c r="AL10" s="55">
        <f>データ!V6</f>
        <v>6314</v>
      </c>
      <c r="AM10" s="55"/>
      <c r="AN10" s="55"/>
      <c r="AO10" s="55"/>
      <c r="AP10" s="55"/>
      <c r="AQ10" s="55"/>
      <c r="AR10" s="55"/>
      <c r="AS10" s="55"/>
      <c r="AT10" s="54">
        <f>データ!W6</f>
        <v>5.16</v>
      </c>
      <c r="AU10" s="54"/>
      <c r="AV10" s="54"/>
      <c r="AW10" s="54"/>
      <c r="AX10" s="54"/>
      <c r="AY10" s="54"/>
      <c r="AZ10" s="54"/>
      <c r="BA10" s="54"/>
      <c r="BB10" s="54">
        <f>データ!X6</f>
        <v>1223.6400000000001</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0kpQcsnvJWgug5lwVbHT85hIzxh30ahEwhxMS8mKgXiqaSJuaCjHZDV8jM3+mCzXSPAstsxaga7GTsqyO+MScA==" saltValue="BhUf87zPqQ4skrVlZDwmn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244414</v>
      </c>
      <c r="D6" s="19">
        <f t="shared" si="3"/>
        <v>46</v>
      </c>
      <c r="E6" s="19">
        <f t="shared" si="3"/>
        <v>17</v>
      </c>
      <c r="F6" s="19">
        <f t="shared" si="3"/>
        <v>4</v>
      </c>
      <c r="G6" s="19">
        <f t="shared" si="3"/>
        <v>0</v>
      </c>
      <c r="H6" s="19" t="str">
        <f t="shared" si="3"/>
        <v>三重県　多気町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62.64</v>
      </c>
      <c r="P6" s="20">
        <f t="shared" si="3"/>
        <v>44.92</v>
      </c>
      <c r="Q6" s="20">
        <f t="shared" si="3"/>
        <v>99.77</v>
      </c>
      <c r="R6" s="20">
        <f t="shared" si="3"/>
        <v>2750</v>
      </c>
      <c r="S6" s="20">
        <f t="shared" si="3"/>
        <v>14176</v>
      </c>
      <c r="T6" s="20">
        <f t="shared" si="3"/>
        <v>103.06</v>
      </c>
      <c r="U6" s="20">
        <f t="shared" si="3"/>
        <v>137.55000000000001</v>
      </c>
      <c r="V6" s="20">
        <f t="shared" si="3"/>
        <v>6314</v>
      </c>
      <c r="W6" s="20">
        <f t="shared" si="3"/>
        <v>5.16</v>
      </c>
      <c r="X6" s="20">
        <f t="shared" si="3"/>
        <v>1223.6400000000001</v>
      </c>
      <c r="Y6" s="21">
        <f>IF(Y7="",NA(),Y7)</f>
        <v>105.77</v>
      </c>
      <c r="Z6" s="21">
        <f t="shared" ref="Z6:AH6" si="4">IF(Z7="",NA(),Z7)</f>
        <v>103.78</v>
      </c>
      <c r="AA6" s="21">
        <f t="shared" si="4"/>
        <v>104.15</v>
      </c>
      <c r="AB6" s="21">
        <f t="shared" si="4"/>
        <v>106.05</v>
      </c>
      <c r="AC6" s="21">
        <f t="shared" si="4"/>
        <v>106.85</v>
      </c>
      <c r="AD6" s="21">
        <f t="shared" si="4"/>
        <v>99.91</v>
      </c>
      <c r="AE6" s="21">
        <f t="shared" si="4"/>
        <v>98.03</v>
      </c>
      <c r="AF6" s="21">
        <f t="shared" si="4"/>
        <v>102.73</v>
      </c>
      <c r="AG6" s="21">
        <f t="shared" si="4"/>
        <v>105.78</v>
      </c>
      <c r="AH6" s="21">
        <f t="shared" si="4"/>
        <v>106.09</v>
      </c>
      <c r="AI6" s="20" t="str">
        <f>IF(AI7="","",IF(AI7="-","【-】","【"&amp;SUBSTITUTE(TEXT(AI7,"#,##0.00"),"-","△")&amp;"】"))</f>
        <v>【105.35】</v>
      </c>
      <c r="AJ6" s="20">
        <f>IF(AJ7="",NA(),AJ7)</f>
        <v>0</v>
      </c>
      <c r="AK6" s="20">
        <f t="shared" ref="AK6:AS6" si="5">IF(AK7="",NA(),AK7)</f>
        <v>0</v>
      </c>
      <c r="AL6" s="20">
        <f t="shared" si="5"/>
        <v>0</v>
      </c>
      <c r="AM6" s="20">
        <f t="shared" si="5"/>
        <v>0</v>
      </c>
      <c r="AN6" s="20">
        <f t="shared" si="5"/>
        <v>0</v>
      </c>
      <c r="AO6" s="21">
        <f t="shared" si="5"/>
        <v>148.76</v>
      </c>
      <c r="AP6" s="21">
        <f t="shared" si="5"/>
        <v>179.15</v>
      </c>
      <c r="AQ6" s="21">
        <f t="shared" si="5"/>
        <v>94.97</v>
      </c>
      <c r="AR6" s="21">
        <f t="shared" si="5"/>
        <v>63.96</v>
      </c>
      <c r="AS6" s="21">
        <f t="shared" si="5"/>
        <v>69.42</v>
      </c>
      <c r="AT6" s="20" t="str">
        <f>IF(AT7="","",IF(AT7="-","【-】","【"&amp;SUBSTITUTE(TEXT(AT7,"#,##0.00"),"-","△")&amp;"】"))</f>
        <v>【63.89】</v>
      </c>
      <c r="AU6" s="21">
        <f>IF(AU7="",NA(),AU7)</f>
        <v>369.97</v>
      </c>
      <c r="AV6" s="21">
        <f t="shared" ref="AV6:BD6" si="6">IF(AV7="",NA(),AV7)</f>
        <v>384.18</v>
      </c>
      <c r="AW6" s="21">
        <f t="shared" si="6"/>
        <v>372.08</v>
      </c>
      <c r="AX6" s="21">
        <f t="shared" si="6"/>
        <v>341.14</v>
      </c>
      <c r="AY6" s="21">
        <f t="shared" si="6"/>
        <v>304.64999999999998</v>
      </c>
      <c r="AZ6" s="21">
        <f t="shared" si="6"/>
        <v>129.05000000000001</v>
      </c>
      <c r="BA6" s="21">
        <f t="shared" si="6"/>
        <v>131.47999999999999</v>
      </c>
      <c r="BB6" s="21">
        <f t="shared" si="6"/>
        <v>47.72</v>
      </c>
      <c r="BC6" s="21">
        <f t="shared" si="6"/>
        <v>44.24</v>
      </c>
      <c r="BD6" s="21">
        <f t="shared" si="6"/>
        <v>43.07</v>
      </c>
      <c r="BE6" s="20" t="str">
        <f>IF(BE7="","",IF(BE7="-","【-】","【"&amp;SUBSTITUTE(TEXT(BE7,"#,##0.00"),"-","△")&amp;"】"))</f>
        <v>【44.07】</v>
      </c>
      <c r="BF6" s="21">
        <f>IF(BF7="",NA(),BF7)</f>
        <v>418.99</v>
      </c>
      <c r="BG6" s="21">
        <f t="shared" ref="BG6:BO6" si="7">IF(BG7="",NA(),BG7)</f>
        <v>406.18</v>
      </c>
      <c r="BH6" s="21">
        <f t="shared" si="7"/>
        <v>541.04</v>
      </c>
      <c r="BI6" s="21">
        <f t="shared" si="7"/>
        <v>672.64</v>
      </c>
      <c r="BJ6" s="21">
        <f t="shared" si="7"/>
        <v>780.04</v>
      </c>
      <c r="BK6" s="21">
        <f t="shared" si="7"/>
        <v>1223.96</v>
      </c>
      <c r="BL6" s="21">
        <f t="shared" si="7"/>
        <v>1269.1500000000001</v>
      </c>
      <c r="BM6" s="21">
        <f t="shared" si="7"/>
        <v>1206.79</v>
      </c>
      <c r="BN6" s="21">
        <f t="shared" si="7"/>
        <v>1258.43</v>
      </c>
      <c r="BO6" s="21">
        <f t="shared" si="7"/>
        <v>1163.75</v>
      </c>
      <c r="BP6" s="20" t="str">
        <f>IF(BP7="","",IF(BP7="-","【-】","【"&amp;SUBSTITUTE(TEXT(BP7,"#,##0.00"),"-","△")&amp;"】"))</f>
        <v>【1,201.79】</v>
      </c>
      <c r="BQ6" s="21">
        <f>IF(BQ7="",NA(),BQ7)</f>
        <v>100</v>
      </c>
      <c r="BR6" s="21">
        <f t="shared" ref="BR6:BZ6" si="8">IF(BR7="",NA(),BR7)</f>
        <v>100</v>
      </c>
      <c r="BS6" s="21">
        <f t="shared" si="8"/>
        <v>99.27</v>
      </c>
      <c r="BT6" s="21">
        <f t="shared" si="8"/>
        <v>98.89</v>
      </c>
      <c r="BU6" s="21">
        <f t="shared" si="8"/>
        <v>98.88</v>
      </c>
      <c r="BV6" s="21">
        <f t="shared" si="8"/>
        <v>61.54</v>
      </c>
      <c r="BW6" s="21">
        <f t="shared" si="8"/>
        <v>63.97</v>
      </c>
      <c r="BX6" s="21">
        <f t="shared" si="8"/>
        <v>71.84</v>
      </c>
      <c r="BY6" s="21">
        <f t="shared" si="8"/>
        <v>73.36</v>
      </c>
      <c r="BZ6" s="21">
        <f t="shared" si="8"/>
        <v>72.599999999999994</v>
      </c>
      <c r="CA6" s="20" t="str">
        <f>IF(CA7="","",IF(CA7="-","【-】","【"&amp;SUBSTITUTE(TEXT(CA7,"#,##0.00"),"-","△")&amp;"】"))</f>
        <v>【75.31】</v>
      </c>
      <c r="CB6" s="21">
        <f>IF(CB7="",NA(),CB7)</f>
        <v>168.84</v>
      </c>
      <c r="CC6" s="21">
        <f t="shared" ref="CC6:CK6" si="9">IF(CC7="",NA(),CC7)</f>
        <v>169.91</v>
      </c>
      <c r="CD6" s="21">
        <f t="shared" si="9"/>
        <v>171.43</v>
      </c>
      <c r="CE6" s="21">
        <f t="shared" si="9"/>
        <v>171.04</v>
      </c>
      <c r="CF6" s="21">
        <f t="shared" si="9"/>
        <v>171.78</v>
      </c>
      <c r="CG6" s="21">
        <f t="shared" si="9"/>
        <v>267.86</v>
      </c>
      <c r="CH6" s="21">
        <f t="shared" si="9"/>
        <v>256.82</v>
      </c>
      <c r="CI6" s="21">
        <f t="shared" si="9"/>
        <v>228.47</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f t="shared" si="10"/>
        <v>37.08</v>
      </c>
      <c r="CS6" s="21">
        <f t="shared" si="10"/>
        <v>37.46</v>
      </c>
      <c r="CT6" s="21">
        <f t="shared" si="10"/>
        <v>42.47</v>
      </c>
      <c r="CU6" s="21">
        <f t="shared" si="10"/>
        <v>42.4</v>
      </c>
      <c r="CV6" s="21">
        <f t="shared" si="10"/>
        <v>42.28</v>
      </c>
      <c r="CW6" s="20" t="str">
        <f>IF(CW7="","",IF(CW7="-","【-】","【"&amp;SUBSTITUTE(TEXT(CW7,"#,##0.00"),"-","△")&amp;"】"))</f>
        <v>【42.57】</v>
      </c>
      <c r="CX6" s="21">
        <f>IF(CX7="",NA(),CX7)</f>
        <v>84.22</v>
      </c>
      <c r="CY6" s="21">
        <f t="shared" ref="CY6:DG6" si="11">IF(CY7="",NA(),CY7)</f>
        <v>84.96</v>
      </c>
      <c r="CZ6" s="21">
        <f t="shared" si="11"/>
        <v>87.11</v>
      </c>
      <c r="DA6" s="21">
        <f t="shared" si="11"/>
        <v>87.42</v>
      </c>
      <c r="DB6" s="21">
        <f t="shared" si="11"/>
        <v>89.83</v>
      </c>
      <c r="DC6" s="21">
        <f t="shared" si="11"/>
        <v>67.22</v>
      </c>
      <c r="DD6" s="21">
        <f t="shared" si="11"/>
        <v>67.459999999999994</v>
      </c>
      <c r="DE6" s="21">
        <f t="shared" si="11"/>
        <v>83.75</v>
      </c>
      <c r="DF6" s="21">
        <f t="shared" si="11"/>
        <v>84.19</v>
      </c>
      <c r="DG6" s="21">
        <f t="shared" si="11"/>
        <v>84.34</v>
      </c>
      <c r="DH6" s="20" t="str">
        <f>IF(DH7="","",IF(DH7="-","【-】","【"&amp;SUBSTITUTE(TEXT(DH7,"#,##0.00"),"-","△")&amp;"】"))</f>
        <v>【85.24】</v>
      </c>
      <c r="DI6" s="21">
        <f>IF(DI7="",NA(),DI7)</f>
        <v>14.73</v>
      </c>
      <c r="DJ6" s="21">
        <f t="shared" ref="DJ6:DR6" si="12">IF(DJ7="",NA(),DJ7)</f>
        <v>16.649999999999999</v>
      </c>
      <c r="DK6" s="21">
        <f t="shared" si="12"/>
        <v>18.489999999999998</v>
      </c>
      <c r="DL6" s="21">
        <f t="shared" si="12"/>
        <v>20.36</v>
      </c>
      <c r="DM6" s="21">
        <f t="shared" si="12"/>
        <v>22.23</v>
      </c>
      <c r="DN6" s="21">
        <f t="shared" si="12"/>
        <v>14.76</v>
      </c>
      <c r="DO6" s="21">
        <f t="shared" si="12"/>
        <v>15.02</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0">
        <f t="shared" si="13"/>
        <v>0</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0.13</v>
      </c>
      <c r="EK6" s="21">
        <f t="shared" si="14"/>
        <v>0.09</v>
      </c>
      <c r="EL6" s="21">
        <f t="shared" si="14"/>
        <v>0.36</v>
      </c>
      <c r="EM6" s="21">
        <f t="shared" si="14"/>
        <v>0.39</v>
      </c>
      <c r="EN6" s="21">
        <f t="shared" si="14"/>
        <v>0.1</v>
      </c>
      <c r="EO6" s="20" t="str">
        <f>IF(EO7="","",IF(EO7="-","【-】","【"&amp;SUBSTITUTE(TEXT(EO7,"#,##0.00"),"-","△")&amp;"】"))</f>
        <v>【0.15】</v>
      </c>
    </row>
    <row r="7" spans="1:148" s="22" customFormat="1" x14ac:dyDescent="0.15">
      <c r="A7" s="14"/>
      <c r="B7" s="23">
        <v>2021</v>
      </c>
      <c r="C7" s="23">
        <v>244414</v>
      </c>
      <c r="D7" s="23">
        <v>46</v>
      </c>
      <c r="E7" s="23">
        <v>17</v>
      </c>
      <c r="F7" s="23">
        <v>4</v>
      </c>
      <c r="G7" s="23">
        <v>0</v>
      </c>
      <c r="H7" s="23" t="s">
        <v>96</v>
      </c>
      <c r="I7" s="23" t="s">
        <v>97</v>
      </c>
      <c r="J7" s="23" t="s">
        <v>98</v>
      </c>
      <c r="K7" s="23" t="s">
        <v>99</v>
      </c>
      <c r="L7" s="23" t="s">
        <v>100</v>
      </c>
      <c r="M7" s="23" t="s">
        <v>101</v>
      </c>
      <c r="N7" s="24" t="s">
        <v>102</v>
      </c>
      <c r="O7" s="24">
        <v>62.64</v>
      </c>
      <c r="P7" s="24">
        <v>44.92</v>
      </c>
      <c r="Q7" s="24">
        <v>99.77</v>
      </c>
      <c r="R7" s="24">
        <v>2750</v>
      </c>
      <c r="S7" s="24">
        <v>14176</v>
      </c>
      <c r="T7" s="24">
        <v>103.06</v>
      </c>
      <c r="U7" s="24">
        <v>137.55000000000001</v>
      </c>
      <c r="V7" s="24">
        <v>6314</v>
      </c>
      <c r="W7" s="24">
        <v>5.16</v>
      </c>
      <c r="X7" s="24">
        <v>1223.6400000000001</v>
      </c>
      <c r="Y7" s="24">
        <v>105.77</v>
      </c>
      <c r="Z7" s="24">
        <v>103.78</v>
      </c>
      <c r="AA7" s="24">
        <v>104.15</v>
      </c>
      <c r="AB7" s="24">
        <v>106.05</v>
      </c>
      <c r="AC7" s="24">
        <v>106.85</v>
      </c>
      <c r="AD7" s="24">
        <v>99.91</v>
      </c>
      <c r="AE7" s="24">
        <v>98.03</v>
      </c>
      <c r="AF7" s="24">
        <v>102.73</v>
      </c>
      <c r="AG7" s="24">
        <v>105.78</v>
      </c>
      <c r="AH7" s="24">
        <v>106.09</v>
      </c>
      <c r="AI7" s="24">
        <v>105.35</v>
      </c>
      <c r="AJ7" s="24">
        <v>0</v>
      </c>
      <c r="AK7" s="24">
        <v>0</v>
      </c>
      <c r="AL7" s="24">
        <v>0</v>
      </c>
      <c r="AM7" s="24">
        <v>0</v>
      </c>
      <c r="AN7" s="24">
        <v>0</v>
      </c>
      <c r="AO7" s="24">
        <v>148.76</v>
      </c>
      <c r="AP7" s="24">
        <v>179.15</v>
      </c>
      <c r="AQ7" s="24">
        <v>94.97</v>
      </c>
      <c r="AR7" s="24">
        <v>63.96</v>
      </c>
      <c r="AS7" s="24">
        <v>69.42</v>
      </c>
      <c r="AT7" s="24">
        <v>63.89</v>
      </c>
      <c r="AU7" s="24">
        <v>369.97</v>
      </c>
      <c r="AV7" s="24">
        <v>384.18</v>
      </c>
      <c r="AW7" s="24">
        <v>372.08</v>
      </c>
      <c r="AX7" s="24">
        <v>341.14</v>
      </c>
      <c r="AY7" s="24">
        <v>304.64999999999998</v>
      </c>
      <c r="AZ7" s="24">
        <v>129.05000000000001</v>
      </c>
      <c r="BA7" s="24">
        <v>131.47999999999999</v>
      </c>
      <c r="BB7" s="24">
        <v>47.72</v>
      </c>
      <c r="BC7" s="24">
        <v>44.24</v>
      </c>
      <c r="BD7" s="24">
        <v>43.07</v>
      </c>
      <c r="BE7" s="24">
        <v>44.07</v>
      </c>
      <c r="BF7" s="24">
        <v>418.99</v>
      </c>
      <c r="BG7" s="24">
        <v>406.18</v>
      </c>
      <c r="BH7" s="24">
        <v>541.04</v>
      </c>
      <c r="BI7" s="24">
        <v>672.64</v>
      </c>
      <c r="BJ7" s="24">
        <v>780.04</v>
      </c>
      <c r="BK7" s="24">
        <v>1223.96</v>
      </c>
      <c r="BL7" s="24">
        <v>1269.1500000000001</v>
      </c>
      <c r="BM7" s="24">
        <v>1206.79</v>
      </c>
      <c r="BN7" s="24">
        <v>1258.43</v>
      </c>
      <c r="BO7" s="24">
        <v>1163.75</v>
      </c>
      <c r="BP7" s="24">
        <v>1201.79</v>
      </c>
      <c r="BQ7" s="24">
        <v>100</v>
      </c>
      <c r="BR7" s="24">
        <v>100</v>
      </c>
      <c r="BS7" s="24">
        <v>99.27</v>
      </c>
      <c r="BT7" s="24">
        <v>98.89</v>
      </c>
      <c r="BU7" s="24">
        <v>98.88</v>
      </c>
      <c r="BV7" s="24">
        <v>61.54</v>
      </c>
      <c r="BW7" s="24">
        <v>63.97</v>
      </c>
      <c r="BX7" s="24">
        <v>71.84</v>
      </c>
      <c r="BY7" s="24">
        <v>73.36</v>
      </c>
      <c r="BZ7" s="24">
        <v>72.599999999999994</v>
      </c>
      <c r="CA7" s="24">
        <v>75.31</v>
      </c>
      <c r="CB7" s="24">
        <v>168.84</v>
      </c>
      <c r="CC7" s="24">
        <v>169.91</v>
      </c>
      <c r="CD7" s="24">
        <v>171.43</v>
      </c>
      <c r="CE7" s="24">
        <v>171.04</v>
      </c>
      <c r="CF7" s="24">
        <v>171.78</v>
      </c>
      <c r="CG7" s="24">
        <v>267.86</v>
      </c>
      <c r="CH7" s="24">
        <v>256.82</v>
      </c>
      <c r="CI7" s="24">
        <v>228.47</v>
      </c>
      <c r="CJ7" s="24">
        <v>224.88</v>
      </c>
      <c r="CK7" s="24">
        <v>228.64</v>
      </c>
      <c r="CL7" s="24">
        <v>216.39</v>
      </c>
      <c r="CM7" s="24" t="s">
        <v>102</v>
      </c>
      <c r="CN7" s="24" t="s">
        <v>102</v>
      </c>
      <c r="CO7" s="24" t="s">
        <v>102</v>
      </c>
      <c r="CP7" s="24" t="s">
        <v>102</v>
      </c>
      <c r="CQ7" s="24" t="s">
        <v>102</v>
      </c>
      <c r="CR7" s="24">
        <v>37.08</v>
      </c>
      <c r="CS7" s="24">
        <v>37.46</v>
      </c>
      <c r="CT7" s="24">
        <v>42.47</v>
      </c>
      <c r="CU7" s="24">
        <v>42.4</v>
      </c>
      <c r="CV7" s="24">
        <v>42.28</v>
      </c>
      <c r="CW7" s="24">
        <v>42.57</v>
      </c>
      <c r="CX7" s="24">
        <v>84.22</v>
      </c>
      <c r="CY7" s="24">
        <v>84.96</v>
      </c>
      <c r="CZ7" s="24">
        <v>87.11</v>
      </c>
      <c r="DA7" s="24">
        <v>87.42</v>
      </c>
      <c r="DB7" s="24">
        <v>89.83</v>
      </c>
      <c r="DC7" s="24">
        <v>67.22</v>
      </c>
      <c r="DD7" s="24">
        <v>67.459999999999994</v>
      </c>
      <c r="DE7" s="24">
        <v>83.75</v>
      </c>
      <c r="DF7" s="24">
        <v>84.19</v>
      </c>
      <c r="DG7" s="24">
        <v>84.34</v>
      </c>
      <c r="DH7" s="24">
        <v>85.24</v>
      </c>
      <c r="DI7" s="24">
        <v>14.73</v>
      </c>
      <c r="DJ7" s="24">
        <v>16.649999999999999</v>
      </c>
      <c r="DK7" s="24">
        <v>18.489999999999998</v>
      </c>
      <c r="DL7" s="24">
        <v>20.36</v>
      </c>
      <c r="DM7" s="24">
        <v>22.23</v>
      </c>
      <c r="DN7" s="24">
        <v>14.76</v>
      </c>
      <c r="DO7" s="24">
        <v>15.02</v>
      </c>
      <c r="DP7" s="24">
        <v>24.68</v>
      </c>
      <c r="DQ7" s="24">
        <v>21.36</v>
      </c>
      <c r="DR7" s="24">
        <v>22.79</v>
      </c>
      <c r="DS7" s="24">
        <v>25.87</v>
      </c>
      <c r="DT7" s="24">
        <v>0</v>
      </c>
      <c r="DU7" s="24">
        <v>0</v>
      </c>
      <c r="DV7" s="24">
        <v>0</v>
      </c>
      <c r="DW7" s="24">
        <v>0</v>
      </c>
      <c r="DX7" s="24">
        <v>0</v>
      </c>
      <c r="DY7" s="24">
        <v>0</v>
      </c>
      <c r="DZ7" s="24">
        <v>0</v>
      </c>
      <c r="EA7" s="24">
        <v>8.6199999999999992</v>
      </c>
      <c r="EB7" s="24">
        <v>0.01</v>
      </c>
      <c r="EC7" s="24">
        <v>0.01</v>
      </c>
      <c r="ED7" s="24">
        <v>0.01</v>
      </c>
      <c r="EE7" s="24">
        <v>0</v>
      </c>
      <c r="EF7" s="24">
        <v>0</v>
      </c>
      <c r="EG7" s="24">
        <v>0</v>
      </c>
      <c r="EH7" s="24">
        <v>0</v>
      </c>
      <c r="EI7" s="24">
        <v>0</v>
      </c>
      <c r="EJ7" s="24">
        <v>0.13</v>
      </c>
      <c r="EK7" s="24">
        <v>0.09</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川合　学</cp:lastModifiedBy>
  <dcterms:created xsi:type="dcterms:W3CDTF">2022-12-01T01:29:02Z</dcterms:created>
  <dcterms:modified xsi:type="dcterms:W3CDTF">2023-01-11T02:26:10Z</dcterms:modified>
  <cp:category/>
</cp:coreProperties>
</file>