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210078\e財政第２班\22_公営企業決算\R03公営企業決算統計\12_経営比較\05_経営比較分析表\08_HP公開用\19川越町\"/>
    </mc:Choice>
  </mc:AlternateContent>
  <workbookProtection workbookAlgorithmName="SHA-512" workbookHashValue="/vIwWEjd3xY7M8nBGyCZfun6PSlMB1xDIIkBix6c11RD7ka7oAcXqYRbSDp3Oz2t6DcbMuG1MhX9y27hV/1/VQ==" workbookSaltValue="aqs0iak80AHjXs2GjV6LnQ==" workbookSpinCount="100000" lockStructure="1"/>
  <bookViews>
    <workbookView xWindow="-120" yWindow="-120" windowWidth="24240" windowHeight="1314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R6" i="5"/>
  <c r="AL8" i="4" s="1"/>
  <c r="Q6" i="5"/>
  <c r="P6" i="5"/>
  <c r="P10" i="4" s="1"/>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H85" i="4"/>
  <c r="AT10" i="4"/>
  <c r="AL10" i="4"/>
  <c r="W10" i="4"/>
  <c r="BB8" i="4"/>
  <c r="AT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<sst xmlns="http://schemas.openxmlformats.org/spreadsheetml/2006/main" count="228" uniqueCount="113">
  <si>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</si>
  <si>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</si>
  <si>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</si>
  <si>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</si>
  <si>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</si>
  <si>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</si>
  <si>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</si>
  <si>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</si>
  <si>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</si>
  <si>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</si>
  <si>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</si>
  <si>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</si>
  <si>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</si>
  <si>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</si>
  <si>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</si>
  <si>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</si>
  <si>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</si>
  <si>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</si>
  <si>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</si>
  <si>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</si>
  <si>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</si>
  <si>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</si>
  <si>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</si>
  <si>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</si>
  <si>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</si>
  <si>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</si>
  <si>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</si>
  <si>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</si>
  <si>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</si>
  <si>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</si>
  <si>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</si>
  <si>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</si>
  <si>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</si>
  <si>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</si>
  <si>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</si>
  <si>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</si>
  <si>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</si>
  <si>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</si>
  <si>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</si>
  <si>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</si>
  <si>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</si>
  <si>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</si>
  <si>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</si>
  <si>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</si>
  <si>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</si>
  <si>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</si>
  <si>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</si>
  <si>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</si>
  <si>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</si>
  <si>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</si>
  <si>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</si>
  <si>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</si>
  <si>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</si>
  <si>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</si>
  <si>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</si>
  <si>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</si>
  <si>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</si>
  <si>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</si>
  <si>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</si>
  <si>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</si>
  <si>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</si>
  <si>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</si>
  <si>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</si>
  <si>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</si>
  <si>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</si>
  <si>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</si>
  <si>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</si>
  <si>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</si>
  <si>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</si>
  <si>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</si>
  <si>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</si>
  <si>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</si>
  <si>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</si>
  <si>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</si>
  <si>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</si>
  <si>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</si>
  <si>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</si>
  <si>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</si>
  <si>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</si>
  <si>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</si>
  <si>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</si>
  <si>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</si>
  <si>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</si>
  <si>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</si>
  <si>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</si>
  <si>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</si>
  <si>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</si>
  <si>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</si>
  <si>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</si>
  <si>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</si>
  <si>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</si>
  <si>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</si>
  <si>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</si>
  <si>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川越町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</si>
  <si>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</si>
  <si>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</si>
  <si>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</si>
  <si>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</si>
  <si>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</si>
  <si>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</si>
  <si>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</si>
  <si>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</si>
  <si>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</si>
  <si>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</si>
  <si>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</si>
  <si>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</si>
  <si>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</si>
  <si>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</si>
  <si>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</si>
  <si>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</si>
  <si>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①毎年度概ね類似団体平均値付近を推移しているが、法定耐用年数に近い資産が多くなっていることが推測できる。　　　　　　　　　　　　　　　　②類似団体平均値より低くなっているが、法定耐用年数を経過していた管路の保有率が高まっているため、計画的な更新が必要。　　　　　　　　　　　③類似団体平均値、全国平均値を下回っているものの現在基幹管路を中心に計画的に更新を進めている。　　　　　　　　　　　　　　　　　　　　　以上のことから、基幹管路を中心に効率的な更新投資を行っていく。</t>
    <rPh sb="1" eb="4">
      <t>マイネンド</t>
    </rPh>
    <rPh sb="4" eb="5">
      <t>オオム</t>
    </rPh>
    <rPh sb="6" eb="8">
      <t>ルイジ</t>
    </rPh>
    <rPh sb="8" eb="10">
      <t>ダンタイ</t>
    </rPh>
    <rPh sb="10" eb="13">
      <t>ヘイキンチ</t>
    </rPh>
    <rPh sb="13" eb="15">
      <t>フキン</t>
    </rPh>
    <rPh sb="16" eb="18">
      <t>スイイ</t>
    </rPh>
    <rPh sb="24" eb="26">
      <t>ホウテイ</t>
    </rPh>
    <rPh sb="26" eb="28">
      <t>タイヨウ</t>
    </rPh>
    <rPh sb="28" eb="30">
      <t>ネンスウ</t>
    </rPh>
    <rPh sb="31" eb="32">
      <t>チカ</t>
    </rPh>
    <rPh sb="33" eb="35">
      <t>シサン</t>
    </rPh>
    <rPh sb="36" eb="37">
      <t>オオ</t>
    </rPh>
    <rPh sb="46" eb="48">
      <t>スイソク</t>
    </rPh>
    <rPh sb="69" eb="71">
      <t>ルイジ</t>
    </rPh>
    <rPh sb="71" eb="73">
      <t>ダンタイ</t>
    </rPh>
    <rPh sb="73" eb="75">
      <t>ヘイキン</t>
    </rPh>
    <rPh sb="75" eb="76">
      <t>チ</t>
    </rPh>
    <rPh sb="78" eb="79">
      <t>ヒク</t>
    </rPh>
    <rPh sb="87" eb="89">
      <t>ホウテイ</t>
    </rPh>
    <rPh sb="89" eb="91">
      <t>タイヨウ</t>
    </rPh>
    <rPh sb="91" eb="93">
      <t>ネンスウ</t>
    </rPh>
    <rPh sb="94" eb="96">
      <t>ケイカ</t>
    </rPh>
    <rPh sb="100" eb="102">
      <t>カンロ</t>
    </rPh>
    <rPh sb="103" eb="105">
      <t>ホユウ</t>
    </rPh>
    <rPh sb="105" eb="106">
      <t>リツ</t>
    </rPh>
    <rPh sb="107" eb="108">
      <t>タカ</t>
    </rPh>
    <rPh sb="116" eb="118">
      <t>ケイカク</t>
    </rPh>
    <rPh sb="118" eb="119">
      <t>テキ</t>
    </rPh>
    <rPh sb="120" eb="122">
      <t>コウシン</t>
    </rPh>
    <rPh sb="123" eb="125">
      <t>ヒツヨウ</t>
    </rPh>
    <rPh sb="138" eb="140">
      <t>ルイジ</t>
    </rPh>
    <rPh sb="140" eb="142">
      <t>ダンタイ</t>
    </rPh>
    <rPh sb="142" eb="144">
      <t>ヘイキン</t>
    </rPh>
    <rPh sb="144" eb="145">
      <t>チ</t>
    </rPh>
    <rPh sb="146" eb="148">
      <t>ゼンコク</t>
    </rPh>
    <rPh sb="148" eb="150">
      <t>ヘイキン</t>
    </rPh>
    <rPh sb="150" eb="151">
      <t>チ</t>
    </rPh>
    <rPh sb="152" eb="154">
      <t>シタマワ</t>
    </rPh>
    <rPh sb="161" eb="163">
      <t>ゲンザイ</t>
    </rPh>
    <rPh sb="163" eb="165">
      <t>キカン</t>
    </rPh>
    <rPh sb="165" eb="167">
      <t>カンロ</t>
    </rPh>
    <rPh sb="168" eb="170">
      <t>チュウシン</t>
    </rPh>
    <rPh sb="171" eb="173">
      <t>ケイカク</t>
    </rPh>
    <rPh sb="173" eb="174">
      <t>テキ</t>
    </rPh>
    <rPh sb="175" eb="177">
      <t>コウシン</t>
    </rPh>
    <rPh sb="178" eb="179">
      <t>スス</t>
    </rPh>
    <rPh sb="205" eb="207">
      <t>イジョウ</t>
    </rPh>
    <rPh sb="213" eb="215">
      <t>キカン</t>
    </rPh>
    <rPh sb="215" eb="217">
      <t>カンロ</t>
    </rPh>
    <rPh sb="218" eb="220">
      <t>チュウシン</t>
    </rPh>
    <rPh sb="221" eb="223">
      <t>コウリツ</t>
    </rPh>
    <rPh sb="223" eb="224">
      <t>テキ</t>
    </rPh>
    <rPh sb="225" eb="227">
      <t>コウシン</t>
    </rPh>
    <rPh sb="227" eb="229">
      <t>トウシ</t>
    </rPh>
    <rPh sb="230" eb="231">
      <t>オコナ</t>
    </rPh>
    <phoneticPr fontId="4"/>
  </si>
  <si>
    <t>人口増加はあるものの、水需要が伸び悩んでいることもあり、依然として経営は良好とは言えない。また、一般会計からの基準外繰入れを受けているため、適切な給水収益の確保が必要である。水道事業の安定した経営を図り、施設や管路の健全性を維持すべく計画的な更新を進めるため、平成30年度に策定した経営戦略に基づいた計画的な更新を進めるとともに、料金回収率の向上などより計画を具体化していく必要がある。</t>
    <rPh sb="0" eb="2">
      <t>ジンコウ</t>
    </rPh>
    <rPh sb="2" eb="4">
      <t>ゾウカ</t>
    </rPh>
    <rPh sb="11" eb="12">
      <t>ミズ</t>
    </rPh>
    <rPh sb="12" eb="14">
      <t>ジュヨウ</t>
    </rPh>
    <rPh sb="15" eb="16">
      <t>ノ</t>
    </rPh>
    <rPh sb="17" eb="18">
      <t>ナヤ</t>
    </rPh>
    <rPh sb="28" eb="30">
      <t>イゼン</t>
    </rPh>
    <rPh sb="33" eb="35">
      <t>ケイエイ</t>
    </rPh>
    <rPh sb="36" eb="38">
      <t>リョウコウ</t>
    </rPh>
    <rPh sb="40" eb="41">
      <t>イ</t>
    </rPh>
    <rPh sb="48" eb="52">
      <t>イッパンカイケイ</t>
    </rPh>
    <rPh sb="55" eb="57">
      <t>キジュン</t>
    </rPh>
    <rPh sb="57" eb="58">
      <t>ガイ</t>
    </rPh>
    <rPh sb="58" eb="59">
      <t>ク</t>
    </rPh>
    <rPh sb="59" eb="60">
      <t>イ</t>
    </rPh>
    <rPh sb="62" eb="63">
      <t>ウ</t>
    </rPh>
    <rPh sb="70" eb="72">
      <t>テキセツ</t>
    </rPh>
    <rPh sb="73" eb="75">
      <t>キュウスイ</t>
    </rPh>
    <rPh sb="75" eb="77">
      <t>シュウエキ</t>
    </rPh>
    <rPh sb="78" eb="80">
      <t>カクホ</t>
    </rPh>
    <rPh sb="81" eb="83">
      <t>ヒツヨウ</t>
    </rPh>
    <rPh sb="87" eb="89">
      <t>スイドウ</t>
    </rPh>
    <rPh sb="89" eb="91">
      <t>ジギョウ</t>
    </rPh>
    <rPh sb="92" eb="94">
      <t>アンテイ</t>
    </rPh>
    <rPh sb="96" eb="98">
      <t>ケイエイ</t>
    </rPh>
    <rPh sb="99" eb="100">
      <t>ハカ</t>
    </rPh>
    <rPh sb="102" eb="104">
      <t>シセツ</t>
    </rPh>
    <rPh sb="105" eb="107">
      <t>カンロ</t>
    </rPh>
    <rPh sb="108" eb="110">
      <t>ケンゼン</t>
    </rPh>
    <rPh sb="110" eb="111">
      <t>セイ</t>
    </rPh>
    <rPh sb="112" eb="114">
      <t>イジ</t>
    </rPh>
    <rPh sb="117" eb="119">
      <t>ケイカク</t>
    </rPh>
    <rPh sb="119" eb="120">
      <t>テキ</t>
    </rPh>
    <rPh sb="121" eb="123">
      <t>コウシン</t>
    </rPh>
    <rPh sb="124" eb="125">
      <t>スス</t>
    </rPh>
    <rPh sb="130" eb="132">
      <t>ヘイセイ</t>
    </rPh>
    <rPh sb="134" eb="135">
      <t>ネン</t>
    </rPh>
    <rPh sb="135" eb="136">
      <t>ド</t>
    </rPh>
    <rPh sb="137" eb="139">
      <t>サクテイ</t>
    </rPh>
    <rPh sb="141" eb="143">
      <t>ケイエイ</t>
    </rPh>
    <rPh sb="143" eb="145">
      <t>センリャク</t>
    </rPh>
    <rPh sb="146" eb="147">
      <t>モト</t>
    </rPh>
    <rPh sb="150" eb="152">
      <t>ケイカク</t>
    </rPh>
    <rPh sb="152" eb="153">
      <t>テキ</t>
    </rPh>
    <rPh sb="154" eb="156">
      <t>コウシン</t>
    </rPh>
    <rPh sb="157" eb="158">
      <t>スス</t>
    </rPh>
    <rPh sb="167" eb="169">
      <t>カイシュウ</t>
    </rPh>
    <rPh sb="169" eb="170">
      <t>リツ</t>
    </rPh>
    <rPh sb="171" eb="173">
      <t>コウジョウ</t>
    </rPh>
    <rPh sb="177" eb="179">
      <t>ケイカク</t>
    </rPh>
    <rPh sb="180" eb="182">
      <t>グタイ</t>
    </rPh>
    <rPh sb="182" eb="183">
      <t>カ</t>
    </rPh>
    <rPh sb="187" eb="189">
      <t>ヒツヨウ</t>
    </rPh>
    <phoneticPr fontId="4"/>
  </si>
  <si>
    <t>①数値が100％を超えており、経営の改善はみられるが類似団体平均より6.57％低く、繰入金に依存した状況にあるため、さらなる経営改善に向けた取り組みが必要。　　　　　　　　　　　　　　　　　　　　　②累積欠損金はこれまで発生していない。　　　　③毎年度100％を上回っているため、支払能力は備わっている。　　　　　　　　　　　　　　　　　④企業債残高はない。　　　　　　　　　　　　　⑤毎年度100％を下回っている。これまでも給水に係る費用を給水収益で賄えておらず、繰入金に依存している状況にあるため、適切な料金収入が確保できるよう料金設定を見直す必要がある。　　　　　⑥類似団体より28.76円低く、抑えられている。　　　　⑦類似団体より18.55％上回っており、適正といえる。　　　　　　　　　　　　　　　　　　　　　　⑧毎年度類似団体平均値を上回っており、90％を超える稼働率となっている。　　　　　　　　　　　　　　　　　　　　　　　　　　　　　　　　　以上のことから、施設使用率や有収率が高く、施設の効率性は高いといえるが、料金回収率が低水準となっており、健全な経営ができているとはいえないため、さらなる経営改善が必要。</t>
    <rPh sb="1" eb="3">
      <t>スウチ</t>
    </rPh>
    <rPh sb="9" eb="10">
      <t>コ</t>
    </rPh>
    <rPh sb="15" eb="17">
      <t>ケイエイ</t>
    </rPh>
    <rPh sb="18" eb="20">
      <t>カイゼン</t>
    </rPh>
    <rPh sb="26" eb="28">
      <t>ルイジ</t>
    </rPh>
    <rPh sb="28" eb="30">
      <t>ダンタイ</t>
    </rPh>
    <rPh sb="30" eb="32">
      <t>ヘイキン</t>
    </rPh>
    <rPh sb="39" eb="40">
      <t>ヒク</t>
    </rPh>
    <rPh sb="42" eb="45">
      <t>クリイレキン</t>
    </rPh>
    <rPh sb="46" eb="48">
      <t>イゾン</t>
    </rPh>
    <rPh sb="50" eb="52">
      <t>ジョウキョウ</t>
    </rPh>
    <rPh sb="62" eb="64">
      <t>ケイエイ</t>
    </rPh>
    <rPh sb="64" eb="66">
      <t>カイゼン</t>
    </rPh>
    <rPh sb="67" eb="68">
      <t>ム</t>
    </rPh>
    <rPh sb="70" eb="71">
      <t>ト</t>
    </rPh>
    <rPh sb="72" eb="73">
      <t>ク</t>
    </rPh>
    <rPh sb="75" eb="77">
      <t>ヒツヨウ</t>
    </rPh>
    <rPh sb="100" eb="102">
      <t>ルイセキ</t>
    </rPh>
    <rPh sb="102" eb="104">
      <t>ケッソン</t>
    </rPh>
    <rPh sb="104" eb="105">
      <t>キン</t>
    </rPh>
    <rPh sb="110" eb="112">
      <t>ハッセイ</t>
    </rPh>
    <rPh sb="259" eb="261">
      <t>カクホ</t>
    </rPh>
    <rPh sb="266" eb="268">
      <t>リョウキン</t>
    </rPh>
    <rPh sb="268" eb="270">
      <t>セッテイ</t>
    </rPh>
    <rPh sb="271" eb="273">
      <t>ミナオ</t>
    </rPh>
    <rPh sb="274" eb="276">
      <t>ヒツヨウ</t>
    </rPh>
    <rPh sb="286" eb="288">
      <t>ルイジ</t>
    </rPh>
    <rPh sb="288" eb="290">
      <t>ダンタイ</t>
    </rPh>
    <rPh sb="297" eb="298">
      <t>エン</t>
    </rPh>
    <rPh sb="298" eb="299">
      <t>ヒク</t>
    </rPh>
    <rPh sb="301" eb="302">
      <t>オサ</t>
    </rPh>
    <rPh sb="314" eb="316">
      <t>ルイジ</t>
    </rPh>
    <rPh sb="316" eb="318">
      <t>ダンタイ</t>
    </rPh>
    <rPh sb="326" eb="328">
      <t>ウワマワ</t>
    </rPh>
    <rPh sb="333" eb="335">
      <t>テキセイ</t>
    </rPh>
    <rPh sb="363" eb="366">
      <t>マイネンド</t>
    </rPh>
    <rPh sb="366" eb="368">
      <t>ルイジ</t>
    </rPh>
    <rPh sb="368" eb="370">
      <t>ダンタイ</t>
    </rPh>
    <rPh sb="370" eb="373">
      <t>ヘイキンチ</t>
    </rPh>
    <rPh sb="374" eb="376">
      <t>ウワマワ</t>
    </rPh>
    <rPh sb="385" eb="386">
      <t>コ</t>
    </rPh>
    <rPh sb="388" eb="391">
      <t>カドウリツ</t>
    </rPh>
    <rPh sb="431" eb="433">
      <t>イジョウ</t>
    </rPh>
    <rPh sb="439" eb="444">
      <t>シセツシヨウリツ</t>
    </rPh>
    <rPh sb="445" eb="448">
      <t>ユウシュウリツ</t>
    </rPh>
    <rPh sb="449" eb="450">
      <t>タカ</t>
    </rPh>
    <rPh sb="452" eb="454">
      <t>シセツ</t>
    </rPh>
    <rPh sb="455" eb="458">
      <t>コウリツセイ</t>
    </rPh>
    <rPh sb="459" eb="460">
      <t>タカ</t>
    </rPh>
    <rPh sb="467" eb="469">
      <t>リョウキン</t>
    </rPh>
    <rPh sb="469" eb="472">
      <t>カイシュウリツ</t>
    </rPh>
    <rPh sb="473" eb="476">
      <t>テイスイジュン</t>
    </rPh>
    <rPh sb="483" eb="485">
      <t>ケンゼン</t>
    </rPh>
    <rPh sb="486" eb="488">
      <t>ケイエイ</t>
    </rPh>
    <rPh sb="507" eb="509">
      <t>ケイエイ</t>
    </rPh>
    <rPh sb="509" eb="511">
      <t>カイゼン</t>
    </rPh>
    <rPh sb="512" eb="51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</si>
</sst>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0.81</c:v>
                </c:pt>
                <c:pt idx="1">
                  <c:v>0.65</c:v>
                </c:pt>
                <c:pt idx="2">
                  <c:v>0.34</c:v>
                </c:pt>
                <c:pt idx="3">
                  <c:v>0.52</c:v>
                </c:pt>
                <c:pt idx="4">
                  <c:v>0.17</c:v>
                </c:pt>
              </c:numCache>
            </c:numRef>
          </c:val>
          <c:extLst>
            <c:ext xmlns:c16="http://schemas.microsoft.com/office/drawing/2014/chart" uri="{C3380CC4-5D6E-409C-BE32-E72D297353CC}">
              <c16:uniqueId val="{00000000-AD4C-4D55-B031-68AC709C3D4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AD4C-4D55-B031-68AC709C3D4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71.31</c:v>
                </c:pt>
                <c:pt idx="1">
                  <c:v>72</c:v>
                </c:pt>
                <c:pt idx="2">
                  <c:v>72.38</c:v>
                </c:pt>
                <c:pt idx="3">
                  <c:v>72.36</c:v>
                </c:pt>
                <c:pt idx="4">
                  <c:v>74.27</c:v>
                </c:pt>
              </c:numCache>
            </c:numRef>
          </c:val>
          <c:extLst>
            <c:ext xmlns:c16="http://schemas.microsoft.com/office/drawing/2014/chart" uri="{C3380CC4-5D6E-409C-BE32-E72D297353CC}">
              <c16:uniqueId val="{00000000-7948-4F23-A120-8E25743E946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7948-4F23-A120-8E25743E946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94.94</c:v>
                </c:pt>
                <c:pt idx="1">
                  <c:v>93.07</c:v>
                </c:pt>
                <c:pt idx="2">
                  <c:v>92.62</c:v>
                </c:pt>
                <c:pt idx="3">
                  <c:v>94.87</c:v>
                </c:pt>
                <c:pt idx="4">
                  <c:v>93.63</c:v>
                </c:pt>
              </c:numCache>
            </c:numRef>
          </c:val>
          <c:extLst>
            <c:ext xmlns:c16="http://schemas.microsoft.com/office/drawing/2014/chart" uri="{C3380CC4-5D6E-409C-BE32-E72D297353CC}">
              <c16:uniqueId val="{00000000-2913-46BE-A768-DA6BA01FC31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2913-46BE-A768-DA6BA01FC31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99.2</c:v>
                </c:pt>
                <c:pt idx="1">
                  <c:v>96.98</c:v>
                </c:pt>
                <c:pt idx="2">
                  <c:v>99.25</c:v>
                </c:pt>
                <c:pt idx="3">
                  <c:v>99.7</c:v>
                </c:pt>
                <c:pt idx="4">
                  <c:v>102.27</c:v>
                </c:pt>
              </c:numCache>
            </c:numRef>
          </c:val>
          <c:extLst>
            <c:ext xmlns:c16="http://schemas.microsoft.com/office/drawing/2014/chart" uri="{C3380CC4-5D6E-409C-BE32-E72D297353CC}">
              <c16:uniqueId val="{00000000-C57C-4FCB-9033-3FBD971505D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C57C-4FCB-9033-3FBD971505D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52.09</c:v>
                </c:pt>
                <c:pt idx="1">
                  <c:v>52.93</c:v>
                </c:pt>
                <c:pt idx="2">
                  <c:v>53.23</c:v>
                </c:pt>
                <c:pt idx="3">
                  <c:v>53.79</c:v>
                </c:pt>
                <c:pt idx="4">
                  <c:v>54.38</c:v>
                </c:pt>
              </c:numCache>
            </c:numRef>
          </c:val>
          <c:extLst>
            <c:ext xmlns:c16="http://schemas.microsoft.com/office/drawing/2014/chart" uri="{C3380CC4-5D6E-409C-BE32-E72D297353CC}">
              <c16:uniqueId val="{00000000-60E1-4EF4-AA60-AA1BCDF4967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60E1-4EF4-AA60-AA1BCDF4967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6.38</c:v>
                </c:pt>
                <c:pt idx="1">
                  <c:v>8.6999999999999993</c:v>
                </c:pt>
                <c:pt idx="2">
                  <c:v>9.24</c:v>
                </c:pt>
                <c:pt idx="3">
                  <c:v>10.26</c:v>
                </c:pt>
                <c:pt idx="4">
                  <c:v>10.85</c:v>
                </c:pt>
              </c:numCache>
            </c:numRef>
          </c:val>
          <c:extLst>
            <c:ext xmlns:c16="http://schemas.microsoft.com/office/drawing/2014/chart" uri="{C3380CC4-5D6E-409C-BE32-E72D297353CC}">
              <c16:uniqueId val="{00000000-8ED9-4A14-A2EA-B1B8BE6FA68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8ED9-4A14-A2EA-B1B8BE6FA68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B4-4CE5-A36B-C4182CA0CC3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A3B4-4CE5-A36B-C4182CA0CC3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1501.74</c:v>
                </c:pt>
                <c:pt idx="1">
                  <c:v>1699.32</c:v>
                </c:pt>
                <c:pt idx="2">
                  <c:v>1636.22</c:v>
                </c:pt>
                <c:pt idx="3">
                  <c:v>1336.17</c:v>
                </c:pt>
                <c:pt idx="4">
                  <c:v>1225.57</c:v>
                </c:pt>
              </c:numCache>
            </c:numRef>
          </c:val>
          <c:extLst>
            <c:ext xmlns:c16="http://schemas.microsoft.com/office/drawing/2014/chart" uri="{C3380CC4-5D6E-409C-BE32-E72D297353CC}">
              <c16:uniqueId val="{00000000-A177-452C-A033-55B7A436E24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A177-452C-A033-55B7A436E24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90-4AAD-A198-196945A81A1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4390-4AAD-A198-196945A81A1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86.91</c:v>
                </c:pt>
                <c:pt idx="1">
                  <c:v>84.28</c:v>
                </c:pt>
                <c:pt idx="2">
                  <c:v>87.27</c:v>
                </c:pt>
                <c:pt idx="3">
                  <c:v>62.38</c:v>
                </c:pt>
                <c:pt idx="4">
                  <c:v>87.51</c:v>
                </c:pt>
              </c:numCache>
            </c:numRef>
          </c:val>
          <c:extLst>
            <c:ext xmlns:c16="http://schemas.microsoft.com/office/drawing/2014/chart" uri="{C3380CC4-5D6E-409C-BE32-E72D297353CC}">
              <c16:uniqueId val="{00000000-1E2F-4A60-8622-F3BB5DB0C86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1E2F-4A60-8622-F3BB5DB0C86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160.65</c:v>
                </c:pt>
                <c:pt idx="1">
                  <c:v>164.9</c:v>
                </c:pt>
                <c:pt idx="2">
                  <c:v>158.71</c:v>
                </c:pt>
                <c:pt idx="3">
                  <c:v>159.54</c:v>
                </c:pt>
                <c:pt idx="4">
                  <c:v>152.94999999999999</c:v>
                </c:pt>
              </c:numCache>
            </c:numRef>
          </c:val>
          <c:extLst>
            <c:ext xmlns:c16="http://schemas.microsoft.com/office/drawing/2014/chart" uri="{C3380CC4-5D6E-409C-BE32-E72D297353CC}">
              <c16:uniqueId val="{00000000-5D92-45E7-8C80-99F9B64A29A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5D92-45E7-8C80-99F9B64A29A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三重県　川越町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15477</v>
      </c>
      <c r="AM8" s="66"/>
      <c r="AN8" s="66"/>
      <c r="AO8" s="66"/>
      <c r="AP8" s="66"/>
      <c r="AQ8" s="66"/>
      <c r="AR8" s="66"/>
      <c r="AS8" s="66"/>
      <c r="AT8" s="37">
        <f>データ!$S$6</f>
        <v>8.7200000000000006</v>
      </c>
      <c r="AU8" s="38"/>
      <c r="AV8" s="38"/>
      <c r="AW8" s="38"/>
      <c r="AX8" s="38"/>
      <c r="AY8" s="38"/>
      <c r="AZ8" s="38"/>
      <c r="BA8" s="38"/>
      <c r="BB8" s="55">
        <f>データ!$T$6</f>
        <v>1774.89</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97.94</v>
      </c>
      <c r="J10" s="38"/>
      <c r="K10" s="38"/>
      <c r="L10" s="38"/>
      <c r="M10" s="38"/>
      <c r="N10" s="38"/>
      <c r="O10" s="65"/>
      <c r="P10" s="55">
        <f>データ!$P$6</f>
        <v>100</v>
      </c>
      <c r="Q10" s="55"/>
      <c r="R10" s="55"/>
      <c r="S10" s="55"/>
      <c r="T10" s="55"/>
      <c r="U10" s="55"/>
      <c r="V10" s="55"/>
      <c r="W10" s="66">
        <f>データ!$Q$6</f>
        <v>2104</v>
      </c>
      <c r="X10" s="66"/>
      <c r="Y10" s="66"/>
      <c r="Z10" s="66"/>
      <c r="AA10" s="66"/>
      <c r="AB10" s="66"/>
      <c r="AC10" s="66"/>
      <c r="AD10" s="2"/>
      <c r="AE10" s="2"/>
      <c r="AF10" s="2"/>
      <c r="AG10" s="2"/>
      <c r="AH10" s="2"/>
      <c r="AI10" s="2"/>
      <c r="AJ10" s="2"/>
      <c r="AK10" s="2"/>
      <c r="AL10" s="66">
        <f>データ!$U$6</f>
        <v>15492</v>
      </c>
      <c r="AM10" s="66"/>
      <c r="AN10" s="66"/>
      <c r="AO10" s="66"/>
      <c r="AP10" s="66"/>
      <c r="AQ10" s="66"/>
      <c r="AR10" s="66"/>
      <c r="AS10" s="66"/>
      <c r="AT10" s="37">
        <f>データ!$V$6</f>
        <v>8.02</v>
      </c>
      <c r="AU10" s="38"/>
      <c r="AV10" s="38"/>
      <c r="AW10" s="38"/>
      <c r="AX10" s="38"/>
      <c r="AY10" s="38"/>
      <c r="AZ10" s="38"/>
      <c r="BA10" s="38"/>
      <c r="BB10" s="55">
        <f>データ!$W$6</f>
        <v>1931.67</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cgFg4uXQhA7RWMVgubmWE8ZASjaOSyZgo3+A4BH4S9L5ixiCZx2D+zDyN1gedLWGxnq2pwmf/QpVS33VopkK3w==" saltValue="Nq6SJ+Hh/q+z6bQsodQ0m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243442</v>
      </c>
      <c r="D6" s="20">
        <f t="shared" si="3"/>
        <v>46</v>
      </c>
      <c r="E6" s="20">
        <f t="shared" si="3"/>
        <v>1</v>
      </c>
      <c r="F6" s="20">
        <f t="shared" si="3"/>
        <v>0</v>
      </c>
      <c r="G6" s="20">
        <f t="shared" si="3"/>
        <v>1</v>
      </c>
      <c r="H6" s="20" t="str">
        <f t="shared" si="3"/>
        <v>三重県　川越町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97.94</v>
      </c>
      <c r="P6" s="21">
        <f t="shared" si="3"/>
        <v>100</v>
      </c>
      <c r="Q6" s="21">
        <f t="shared" si="3"/>
        <v>2104</v>
      </c>
      <c r="R6" s="21">
        <f t="shared" si="3"/>
        <v>15477</v>
      </c>
      <c r="S6" s="21">
        <f t="shared" si="3"/>
        <v>8.7200000000000006</v>
      </c>
      <c r="T6" s="21">
        <f t="shared" si="3"/>
        <v>1774.89</v>
      </c>
      <c r="U6" s="21">
        <f t="shared" si="3"/>
        <v>15492</v>
      </c>
      <c r="V6" s="21">
        <f t="shared" si="3"/>
        <v>8.02</v>
      </c>
      <c r="W6" s="21">
        <f t="shared" si="3"/>
        <v>1931.67</v>
      </c>
      <c r="X6" s="22">
        <f>IF(X7="",NA(),X7)</f>
        <v>99.2</v>
      </c>
      <c r="Y6" s="22">
        <f t="shared" ref="Y6:AG6" si="4">IF(Y7="",NA(),Y7)</f>
        <v>96.98</v>
      </c>
      <c r="Z6" s="22">
        <f t="shared" si="4"/>
        <v>99.25</v>
      </c>
      <c r="AA6" s="22">
        <f t="shared" si="4"/>
        <v>99.7</v>
      </c>
      <c r="AB6" s="22">
        <f t="shared" si="4"/>
        <v>102.27</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1501.74</v>
      </c>
      <c r="AU6" s="22">
        <f t="shared" ref="AU6:BC6" si="6">IF(AU7="",NA(),AU7)</f>
        <v>1699.32</v>
      </c>
      <c r="AV6" s="22">
        <f t="shared" si="6"/>
        <v>1636.22</v>
      </c>
      <c r="AW6" s="22">
        <f t="shared" si="6"/>
        <v>1336.17</v>
      </c>
      <c r="AX6" s="22">
        <f t="shared" si="6"/>
        <v>1225.57</v>
      </c>
      <c r="AY6" s="22">
        <f t="shared" si="6"/>
        <v>359.47</v>
      </c>
      <c r="AZ6" s="22">
        <f t="shared" si="6"/>
        <v>369.69</v>
      </c>
      <c r="BA6" s="22">
        <f t="shared" si="6"/>
        <v>379.08</v>
      </c>
      <c r="BB6" s="22">
        <f t="shared" si="6"/>
        <v>367.55</v>
      </c>
      <c r="BC6" s="22">
        <f t="shared" si="6"/>
        <v>378.56</v>
      </c>
      <c r="BD6" s="21" t="str">
        <f>IF(BD7="","",IF(BD7="-","【-】","【"&amp;SUBSTITUTE(TEXT(BD7,"#,##0.00"),"-","△")&amp;"】"))</f>
        <v>【261.51】</v>
      </c>
      <c r="BE6" s="21">
        <f>IF(BE7="",NA(),BE7)</f>
        <v>0</v>
      </c>
      <c r="BF6" s="21">
        <f t="shared" ref="BF6:BN6" si="7">IF(BF7="",NA(),BF7)</f>
        <v>0</v>
      </c>
      <c r="BG6" s="21">
        <f t="shared" si="7"/>
        <v>0</v>
      </c>
      <c r="BH6" s="21">
        <f t="shared" si="7"/>
        <v>0</v>
      </c>
      <c r="BI6" s="21">
        <f t="shared" si="7"/>
        <v>0</v>
      </c>
      <c r="BJ6" s="22">
        <f t="shared" si="7"/>
        <v>401.79</v>
      </c>
      <c r="BK6" s="22">
        <f t="shared" si="7"/>
        <v>402.99</v>
      </c>
      <c r="BL6" s="22">
        <f t="shared" si="7"/>
        <v>398.98</v>
      </c>
      <c r="BM6" s="22">
        <f t="shared" si="7"/>
        <v>418.68</v>
      </c>
      <c r="BN6" s="22">
        <f t="shared" si="7"/>
        <v>395.68</v>
      </c>
      <c r="BO6" s="21" t="str">
        <f>IF(BO7="","",IF(BO7="-","【-】","【"&amp;SUBSTITUTE(TEXT(BO7,"#,##0.00"),"-","△")&amp;"】"))</f>
        <v>【265.16】</v>
      </c>
      <c r="BP6" s="22">
        <f>IF(BP7="",NA(),BP7)</f>
        <v>86.91</v>
      </c>
      <c r="BQ6" s="22">
        <f t="shared" ref="BQ6:BY6" si="8">IF(BQ7="",NA(),BQ7)</f>
        <v>84.28</v>
      </c>
      <c r="BR6" s="22">
        <f t="shared" si="8"/>
        <v>87.27</v>
      </c>
      <c r="BS6" s="22">
        <f t="shared" si="8"/>
        <v>62.38</v>
      </c>
      <c r="BT6" s="22">
        <f t="shared" si="8"/>
        <v>87.51</v>
      </c>
      <c r="BU6" s="22">
        <f t="shared" si="8"/>
        <v>100.12</v>
      </c>
      <c r="BV6" s="22">
        <f t="shared" si="8"/>
        <v>98.66</v>
      </c>
      <c r="BW6" s="22">
        <f t="shared" si="8"/>
        <v>98.64</v>
      </c>
      <c r="BX6" s="22">
        <f t="shared" si="8"/>
        <v>94.78</v>
      </c>
      <c r="BY6" s="22">
        <f t="shared" si="8"/>
        <v>97.59</v>
      </c>
      <c r="BZ6" s="21" t="str">
        <f>IF(BZ7="","",IF(BZ7="-","【-】","【"&amp;SUBSTITUTE(TEXT(BZ7,"#,##0.00"),"-","△")&amp;"】"))</f>
        <v>【102.35】</v>
      </c>
      <c r="CA6" s="22">
        <f>IF(CA7="",NA(),CA7)</f>
        <v>160.65</v>
      </c>
      <c r="CB6" s="22">
        <f t="shared" ref="CB6:CJ6" si="9">IF(CB7="",NA(),CB7)</f>
        <v>164.9</v>
      </c>
      <c r="CC6" s="22">
        <f t="shared" si="9"/>
        <v>158.71</v>
      </c>
      <c r="CD6" s="22">
        <f t="shared" si="9"/>
        <v>159.54</v>
      </c>
      <c r="CE6" s="22">
        <f t="shared" si="9"/>
        <v>152.94999999999999</v>
      </c>
      <c r="CF6" s="22">
        <f t="shared" si="9"/>
        <v>174.97</v>
      </c>
      <c r="CG6" s="22">
        <f t="shared" si="9"/>
        <v>178.59</v>
      </c>
      <c r="CH6" s="22">
        <f t="shared" si="9"/>
        <v>178.92</v>
      </c>
      <c r="CI6" s="22">
        <f t="shared" si="9"/>
        <v>181.3</v>
      </c>
      <c r="CJ6" s="22">
        <f t="shared" si="9"/>
        <v>181.71</v>
      </c>
      <c r="CK6" s="21" t="str">
        <f>IF(CK7="","",IF(CK7="-","【-】","【"&amp;SUBSTITUTE(TEXT(CK7,"#,##0.00"),"-","△")&amp;"】"))</f>
        <v>【167.74】</v>
      </c>
      <c r="CL6" s="22">
        <f>IF(CL7="",NA(),CL7)</f>
        <v>71.31</v>
      </c>
      <c r="CM6" s="22">
        <f t="shared" ref="CM6:CU6" si="10">IF(CM7="",NA(),CM7)</f>
        <v>72</v>
      </c>
      <c r="CN6" s="22">
        <f t="shared" si="10"/>
        <v>72.38</v>
      </c>
      <c r="CO6" s="22">
        <f t="shared" si="10"/>
        <v>72.36</v>
      </c>
      <c r="CP6" s="22">
        <f t="shared" si="10"/>
        <v>74.27</v>
      </c>
      <c r="CQ6" s="22">
        <f t="shared" si="10"/>
        <v>55.63</v>
      </c>
      <c r="CR6" s="22">
        <f t="shared" si="10"/>
        <v>55.03</v>
      </c>
      <c r="CS6" s="22">
        <f t="shared" si="10"/>
        <v>55.14</v>
      </c>
      <c r="CT6" s="22">
        <f t="shared" si="10"/>
        <v>55.89</v>
      </c>
      <c r="CU6" s="22">
        <f t="shared" si="10"/>
        <v>55.72</v>
      </c>
      <c r="CV6" s="21" t="str">
        <f>IF(CV7="","",IF(CV7="-","【-】","【"&amp;SUBSTITUTE(TEXT(CV7,"#,##0.00"),"-","△")&amp;"】"))</f>
        <v>【60.29】</v>
      </c>
      <c r="CW6" s="22">
        <f>IF(CW7="",NA(),CW7)</f>
        <v>94.94</v>
      </c>
      <c r="CX6" s="22">
        <f t="shared" ref="CX6:DF6" si="11">IF(CX7="",NA(),CX7)</f>
        <v>93.07</v>
      </c>
      <c r="CY6" s="22">
        <f t="shared" si="11"/>
        <v>92.62</v>
      </c>
      <c r="CZ6" s="22">
        <f t="shared" si="11"/>
        <v>94.87</v>
      </c>
      <c r="DA6" s="22">
        <f t="shared" si="11"/>
        <v>93.63</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52.09</v>
      </c>
      <c r="DI6" s="22">
        <f t="shared" ref="DI6:DQ6" si="12">IF(DI7="",NA(),DI7)</f>
        <v>52.93</v>
      </c>
      <c r="DJ6" s="22">
        <f t="shared" si="12"/>
        <v>53.23</v>
      </c>
      <c r="DK6" s="22">
        <f t="shared" si="12"/>
        <v>53.79</v>
      </c>
      <c r="DL6" s="22">
        <f t="shared" si="12"/>
        <v>54.38</v>
      </c>
      <c r="DM6" s="22">
        <f t="shared" si="12"/>
        <v>48.05</v>
      </c>
      <c r="DN6" s="22">
        <f t="shared" si="12"/>
        <v>48.87</v>
      </c>
      <c r="DO6" s="22">
        <f t="shared" si="12"/>
        <v>49.92</v>
      </c>
      <c r="DP6" s="22">
        <f t="shared" si="12"/>
        <v>50.63</v>
      </c>
      <c r="DQ6" s="22">
        <f t="shared" si="12"/>
        <v>51.29</v>
      </c>
      <c r="DR6" s="21" t="str">
        <f>IF(DR7="","",IF(DR7="-","【-】","【"&amp;SUBSTITUTE(TEXT(DR7,"#,##0.00"),"-","△")&amp;"】"))</f>
        <v>【50.88】</v>
      </c>
      <c r="DS6" s="22">
        <f>IF(DS7="",NA(),DS7)</f>
        <v>6.38</v>
      </c>
      <c r="DT6" s="22">
        <f t="shared" ref="DT6:EB6" si="13">IF(DT7="",NA(),DT7)</f>
        <v>8.6999999999999993</v>
      </c>
      <c r="DU6" s="22">
        <f t="shared" si="13"/>
        <v>9.24</v>
      </c>
      <c r="DV6" s="22">
        <f t="shared" si="13"/>
        <v>10.26</v>
      </c>
      <c r="DW6" s="22">
        <f t="shared" si="13"/>
        <v>10.85</v>
      </c>
      <c r="DX6" s="22">
        <f t="shared" si="13"/>
        <v>13.39</v>
      </c>
      <c r="DY6" s="22">
        <f t="shared" si="13"/>
        <v>14.85</v>
      </c>
      <c r="DZ6" s="22">
        <f t="shared" si="13"/>
        <v>16.88</v>
      </c>
      <c r="EA6" s="22">
        <f t="shared" si="13"/>
        <v>18.28</v>
      </c>
      <c r="EB6" s="22">
        <f t="shared" si="13"/>
        <v>19.61</v>
      </c>
      <c r="EC6" s="21" t="str">
        <f>IF(EC7="","",IF(EC7="-","【-】","【"&amp;SUBSTITUTE(TEXT(EC7,"#,##0.00"),"-","△")&amp;"】"))</f>
        <v>【22.30】</v>
      </c>
      <c r="ED6" s="22">
        <f>IF(ED7="",NA(),ED7)</f>
        <v>0.81</v>
      </c>
      <c r="EE6" s="22">
        <f t="shared" ref="EE6:EM6" si="14">IF(EE7="",NA(),EE7)</f>
        <v>0.65</v>
      </c>
      <c r="EF6" s="22">
        <f t="shared" si="14"/>
        <v>0.34</v>
      </c>
      <c r="EG6" s="22">
        <f t="shared" si="14"/>
        <v>0.52</v>
      </c>
      <c r="EH6" s="22">
        <f t="shared" si="14"/>
        <v>0.17</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2">
      <c r="A7" s="15"/>
      <c r="B7" s="24">
        <v>2021</v>
      </c>
      <c r="C7" s="24">
        <v>243442</v>
      </c>
      <c r="D7" s="24">
        <v>46</v>
      </c>
      <c r="E7" s="24">
        <v>1</v>
      </c>
      <c r="F7" s="24">
        <v>0</v>
      </c>
      <c r="G7" s="24">
        <v>1</v>
      </c>
      <c r="H7" s="24" t="s">
        <v>93</v>
      </c>
      <c r="I7" s="24" t="s">
        <v>94</v>
      </c>
      <c r="J7" s="24" t="s">
        <v>95</v>
      </c>
      <c r="K7" s="24" t="s">
        <v>96</v>
      </c>
      <c r="L7" s="24" t="s">
        <v>97</v>
      </c>
      <c r="M7" s="24" t="s">
        <v>98</v>
      </c>
      <c r="N7" s="25" t="s">
        <v>99</v>
      </c>
      <c r="O7" s="25">
        <v>97.94</v>
      </c>
      <c r="P7" s="25">
        <v>100</v>
      </c>
      <c r="Q7" s="25">
        <v>2104</v>
      </c>
      <c r="R7" s="25">
        <v>15477</v>
      </c>
      <c r="S7" s="25">
        <v>8.7200000000000006</v>
      </c>
      <c r="T7" s="25">
        <v>1774.89</v>
      </c>
      <c r="U7" s="25">
        <v>15492</v>
      </c>
      <c r="V7" s="25">
        <v>8.02</v>
      </c>
      <c r="W7" s="25">
        <v>1931.67</v>
      </c>
      <c r="X7" s="25">
        <v>99.2</v>
      </c>
      <c r="Y7" s="25">
        <v>96.98</v>
      </c>
      <c r="Z7" s="25">
        <v>99.25</v>
      </c>
      <c r="AA7" s="25">
        <v>99.7</v>
      </c>
      <c r="AB7" s="25">
        <v>102.27</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1501.74</v>
      </c>
      <c r="AU7" s="25">
        <v>1699.32</v>
      </c>
      <c r="AV7" s="25">
        <v>1636.22</v>
      </c>
      <c r="AW7" s="25">
        <v>1336.17</v>
      </c>
      <c r="AX7" s="25">
        <v>1225.57</v>
      </c>
      <c r="AY7" s="25">
        <v>359.47</v>
      </c>
      <c r="AZ7" s="25">
        <v>369.69</v>
      </c>
      <c r="BA7" s="25">
        <v>379.08</v>
      </c>
      <c r="BB7" s="25">
        <v>367.55</v>
      </c>
      <c r="BC7" s="25">
        <v>378.56</v>
      </c>
      <c r="BD7" s="25">
        <v>261.51</v>
      </c>
      <c r="BE7" s="25">
        <v>0</v>
      </c>
      <c r="BF7" s="25">
        <v>0</v>
      </c>
      <c r="BG7" s="25">
        <v>0</v>
      </c>
      <c r="BH7" s="25">
        <v>0</v>
      </c>
      <c r="BI7" s="25">
        <v>0</v>
      </c>
      <c r="BJ7" s="25">
        <v>401.79</v>
      </c>
      <c r="BK7" s="25">
        <v>402.99</v>
      </c>
      <c r="BL7" s="25">
        <v>398.98</v>
      </c>
      <c r="BM7" s="25">
        <v>418.68</v>
      </c>
      <c r="BN7" s="25">
        <v>395.68</v>
      </c>
      <c r="BO7" s="25">
        <v>265.16000000000003</v>
      </c>
      <c r="BP7" s="25">
        <v>86.91</v>
      </c>
      <c r="BQ7" s="25">
        <v>84.28</v>
      </c>
      <c r="BR7" s="25">
        <v>87.27</v>
      </c>
      <c r="BS7" s="25">
        <v>62.38</v>
      </c>
      <c r="BT7" s="25">
        <v>87.51</v>
      </c>
      <c r="BU7" s="25">
        <v>100.12</v>
      </c>
      <c r="BV7" s="25">
        <v>98.66</v>
      </c>
      <c r="BW7" s="25">
        <v>98.64</v>
      </c>
      <c r="BX7" s="25">
        <v>94.78</v>
      </c>
      <c r="BY7" s="25">
        <v>97.59</v>
      </c>
      <c r="BZ7" s="25">
        <v>102.35</v>
      </c>
      <c r="CA7" s="25">
        <v>160.65</v>
      </c>
      <c r="CB7" s="25">
        <v>164.9</v>
      </c>
      <c r="CC7" s="25">
        <v>158.71</v>
      </c>
      <c r="CD7" s="25">
        <v>159.54</v>
      </c>
      <c r="CE7" s="25">
        <v>152.94999999999999</v>
      </c>
      <c r="CF7" s="25">
        <v>174.97</v>
      </c>
      <c r="CG7" s="25">
        <v>178.59</v>
      </c>
      <c r="CH7" s="25">
        <v>178.92</v>
      </c>
      <c r="CI7" s="25">
        <v>181.3</v>
      </c>
      <c r="CJ7" s="25">
        <v>181.71</v>
      </c>
      <c r="CK7" s="25">
        <v>167.74</v>
      </c>
      <c r="CL7" s="25">
        <v>71.31</v>
      </c>
      <c r="CM7" s="25">
        <v>72</v>
      </c>
      <c r="CN7" s="25">
        <v>72.38</v>
      </c>
      <c r="CO7" s="25">
        <v>72.36</v>
      </c>
      <c r="CP7" s="25">
        <v>74.27</v>
      </c>
      <c r="CQ7" s="25">
        <v>55.63</v>
      </c>
      <c r="CR7" s="25">
        <v>55.03</v>
      </c>
      <c r="CS7" s="25">
        <v>55.14</v>
      </c>
      <c r="CT7" s="25">
        <v>55.89</v>
      </c>
      <c r="CU7" s="25">
        <v>55.72</v>
      </c>
      <c r="CV7" s="25">
        <v>60.29</v>
      </c>
      <c r="CW7" s="25">
        <v>94.94</v>
      </c>
      <c r="CX7" s="25">
        <v>93.07</v>
      </c>
      <c r="CY7" s="25">
        <v>92.62</v>
      </c>
      <c r="CZ7" s="25">
        <v>94.87</v>
      </c>
      <c r="DA7" s="25">
        <v>93.63</v>
      </c>
      <c r="DB7" s="25">
        <v>82.04</v>
      </c>
      <c r="DC7" s="25">
        <v>81.900000000000006</v>
      </c>
      <c r="DD7" s="25">
        <v>81.39</v>
      </c>
      <c r="DE7" s="25">
        <v>81.27</v>
      </c>
      <c r="DF7" s="25">
        <v>81.260000000000005</v>
      </c>
      <c r="DG7" s="25">
        <v>90.12</v>
      </c>
      <c r="DH7" s="25">
        <v>52.09</v>
      </c>
      <c r="DI7" s="25">
        <v>52.93</v>
      </c>
      <c r="DJ7" s="25">
        <v>53.23</v>
      </c>
      <c r="DK7" s="25">
        <v>53.79</v>
      </c>
      <c r="DL7" s="25">
        <v>54.38</v>
      </c>
      <c r="DM7" s="25">
        <v>48.05</v>
      </c>
      <c r="DN7" s="25">
        <v>48.87</v>
      </c>
      <c r="DO7" s="25">
        <v>49.92</v>
      </c>
      <c r="DP7" s="25">
        <v>50.63</v>
      </c>
      <c r="DQ7" s="25">
        <v>51.29</v>
      </c>
      <c r="DR7" s="25">
        <v>50.88</v>
      </c>
      <c r="DS7" s="25">
        <v>6.38</v>
      </c>
      <c r="DT7" s="25">
        <v>8.6999999999999993</v>
      </c>
      <c r="DU7" s="25">
        <v>9.24</v>
      </c>
      <c r="DV7" s="25">
        <v>10.26</v>
      </c>
      <c r="DW7" s="25">
        <v>10.85</v>
      </c>
      <c r="DX7" s="25">
        <v>13.39</v>
      </c>
      <c r="DY7" s="25">
        <v>14.85</v>
      </c>
      <c r="DZ7" s="25">
        <v>16.88</v>
      </c>
      <c r="EA7" s="25">
        <v>18.28</v>
      </c>
      <c r="EB7" s="25">
        <v>19.61</v>
      </c>
      <c r="EC7" s="25">
        <v>22.3</v>
      </c>
      <c r="ED7" s="25">
        <v>0.81</v>
      </c>
      <c r="EE7" s="25">
        <v>0.65</v>
      </c>
      <c r="EF7" s="25">
        <v>0.34</v>
      </c>
      <c r="EG7" s="25">
        <v>0.52</v>
      </c>
      <c r="EH7" s="25">
        <v>0.17</v>
      </c>
      <c r="EI7" s="25">
        <v>0.54</v>
      </c>
      <c r="EJ7" s="25">
        <v>0.5</v>
      </c>
      <c r="EK7" s="25">
        <v>0.52</v>
      </c>
      <c r="EL7" s="25">
        <v>0.53</v>
      </c>
      <c r="EM7" s="25">
        <v>0.48</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2023-01-18T07:12:07Z</cp:lastPrinted>
  <dcterms:created xsi:type="dcterms:W3CDTF">2022-12-01T01:00:43Z</dcterms:created>
  <dcterms:modified xsi:type="dcterms:W3CDTF">2023-02-28T07:14:42Z</dcterms:modified>
  <cp:category/>
</cp:coreProperties>
</file>