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lpiXjYw5mRhqjD52iUuIHCVm8Mig4+KvxCWD/XQLaG6w1EWRDe9cNTRjVQinCQYltXPMM+pdAUn2/zE8jb+aGQ==" workbookSaltValue="Rk97fqi3H/uf+o9q6cNh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<sst xmlns="http://schemas.openxmlformats.org/spreadsheetml/2006/main" count="231" uniqueCount="116">
  <si>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</si>
  <si>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</si>
  <si>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</si>
  <si>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</si>
  <si>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</si>
  <si>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</si>
  <si>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</si>
  <si>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</si>
  <si>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</si>
  <si>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</si>
  <si>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</si>
  <si>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</si>
  <si>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</si>
  <si>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</si>
  <si>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</si>
  <si>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</si>
  <si>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</si>
  <si>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</si>
  <si>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</si>
  <si>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</si>
  <si>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</si>
  <si>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</si>
  <si>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</si>
  <si>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</si>
  <si>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</si>
  <si>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</si>
  <si>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</si>
  <si>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</si>
  <si>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</si>
  <si>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</si>
  <si>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</si>
  <si>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</si>
  <si>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</si>
  <si>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</si>
  <si>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</si>
  <si>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</si>
  <si>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</si>
  <si>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</si>
  <si>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</si>
  <si>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</si>
  <si>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</si>
  <si>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</si>
  <si>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</si>
  <si>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</si>
  <si>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</si>
  <si>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</si>
  <si>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</si>
  <si>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</si>
  <si>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</si>
  <si>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</si>
  <si>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</si>
  <si>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</si>
  <si>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</si>
  <si>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</si>
  <si>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</si>
  <si>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</si>
  <si>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</si>
  <si>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</si>
  <si>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</si>
  <si>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</si>
  <si>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</si>
  <si>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</si>
  <si>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</si>
  <si>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</si>
  <si>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</si>
  <si>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</si>
  <si>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</si>
  <si>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</si>
  <si>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</si>
  <si>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</si>
  <si>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</si>
  <si>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</si>
  <si>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</si>
  <si>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</si>
  <si>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</si>
  <si>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</si>
  <si>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</si>
  <si>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</si>
  <si>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</si>
  <si>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</si>
  <si>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</si>
  <si>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</si>
  <si>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</si>
  <si>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</si>
  <si>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</si>
  <si>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</si>
  <si>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</si>
  <si>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</si>
  <si>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</si>
  <si>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</si>
  <si>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</si>
  <si>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</si>
  <si>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</si>
  <si>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</si>
  <si>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</si>
  <si>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</si>
  <si>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</si>
  <si>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</si>
  <si>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</si>
  <si>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</si>
  <si>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</si>
  <si>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</si>
  <si>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</si>
  <si>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</si>
  <si>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</si>
  <si>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</si>
  <si>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</si>
  <si>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</si>
  <si>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</si>
  <si>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</si>
  <si>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</si>
  <si>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</si>
  <si>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</si>
  <si>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施設は町内4地区に処理場を有している。管渠老朽化率及び管渠改善率からも耐用年数を経過した管渠や更新などの改善が必要となる管渠を有せず、管渠については老朽度合は大きくはないが、処理場の電気設備及び機械設備が設備ごとにすでに耐用年数を経過したものがあり、流域関連公共下水道に比べ、有形固定資産減価償却率は相対的に大きくはなる。また経年劣化による故障もあり修繕費が増嵩する傾向にあるほか、企業会計において除却資産は費用処理を伴うため、収益の圧縮にもつながる。農業集落排水施設は単独で施設を管理するよりも、公共下水道に接続した方が経済性有利であり、町内の農業集落排水区域を全て公共下水道全体計画に位置付け、1ヵ所（小島地区）については、事業計画区域に含めており、将来的には公共下水道統合を位置付けている。管渠のうちマンホールは硫化水素による腐食や車両荷重による損耗もあり、計画的な点検を行う必要がある。</t>
    <rPh sb="0" eb="2">
      <t>ノウギョウ</t>
    </rPh>
    <rPh sb="2" eb="4">
      <t>シュウラク</t>
    </rPh>
    <rPh sb="4" eb="6">
      <t>ハイスイ</t>
    </rPh>
    <rPh sb="6" eb="8">
      <t>シセツ</t>
    </rPh>
    <rPh sb="9" eb="11">
      <t>チョウナイ</t>
    </rPh>
    <rPh sb="12" eb="14">
      <t>チク</t>
    </rPh>
    <rPh sb="15" eb="17">
      <t>ショリ</t>
    </rPh>
    <rPh sb="17" eb="18">
      <t>ジョウ</t>
    </rPh>
    <rPh sb="19" eb="20">
      <t>ユウ</t>
    </rPh>
    <rPh sb="25" eb="27">
      <t>カンキョ</t>
    </rPh>
    <rPh sb="27" eb="30">
      <t>ロウキュウカ</t>
    </rPh>
    <rPh sb="30" eb="31">
      <t>リツ</t>
    </rPh>
    <rPh sb="31" eb="32">
      <t>オヨ</t>
    </rPh>
    <rPh sb="33" eb="35">
      <t>カンキョ</t>
    </rPh>
    <rPh sb="35" eb="37">
      <t>カイゼン</t>
    </rPh>
    <rPh sb="37" eb="38">
      <t>リツ</t>
    </rPh>
    <rPh sb="41" eb="43">
      <t>タイヨウ</t>
    </rPh>
    <rPh sb="43" eb="45">
      <t>ネンスウ</t>
    </rPh>
    <rPh sb="46" eb="48">
      <t>ケイカ</t>
    </rPh>
    <rPh sb="50" eb="51">
      <t>カン</t>
    </rPh>
    <rPh sb="51" eb="52">
      <t>キョ</t>
    </rPh>
    <rPh sb="53" eb="55">
      <t>コウシン</t>
    </rPh>
    <rPh sb="58" eb="60">
      <t>カイゼン</t>
    </rPh>
    <rPh sb="61" eb="63">
      <t>ヒツヨウ</t>
    </rPh>
    <rPh sb="66" eb="68">
      <t>カンキョ</t>
    </rPh>
    <rPh sb="69" eb="70">
      <t>ユウ</t>
    </rPh>
    <rPh sb="73" eb="75">
      <t>カンキョ</t>
    </rPh>
    <rPh sb="80" eb="82">
      <t>ロウキュウ</t>
    </rPh>
    <rPh sb="82" eb="84">
      <t>ドアイ</t>
    </rPh>
    <rPh sb="85" eb="86">
      <t>オオ</t>
    </rPh>
    <rPh sb="93" eb="95">
      <t>ショリ</t>
    </rPh>
    <rPh sb="95" eb="96">
      <t>ジョウ</t>
    </rPh>
    <rPh sb="97" eb="99">
      <t>デンキ</t>
    </rPh>
    <rPh sb="99" eb="101">
      <t>セツビ</t>
    </rPh>
    <rPh sb="101" eb="102">
      <t>オヨ</t>
    </rPh>
    <rPh sb="103" eb="105">
      <t>キカイ</t>
    </rPh>
    <rPh sb="105" eb="107">
      <t>セツビ</t>
    </rPh>
    <rPh sb="108" eb="110">
      <t>セツビ</t>
    </rPh>
    <rPh sb="116" eb="118">
      <t>タイヨウ</t>
    </rPh>
    <rPh sb="118" eb="120">
      <t>ネンスウ</t>
    </rPh>
    <rPh sb="121" eb="123">
      <t>ケイカ</t>
    </rPh>
    <rPh sb="131" eb="133">
      <t>リュウイキ</t>
    </rPh>
    <rPh sb="133" eb="135">
      <t>カンレン</t>
    </rPh>
    <rPh sb="135" eb="137">
      <t>コウキョウ</t>
    </rPh>
    <rPh sb="137" eb="140">
      <t>ゲスイドウ</t>
    </rPh>
    <rPh sb="141" eb="142">
      <t>クラ</t>
    </rPh>
    <rPh sb="144" eb="146">
      <t>ユウケイ</t>
    </rPh>
    <rPh sb="146" eb="148">
      <t>コテイ</t>
    </rPh>
    <rPh sb="148" eb="150">
      <t>シサン</t>
    </rPh>
    <rPh sb="150" eb="152">
      <t>ゲンカ</t>
    </rPh>
    <rPh sb="152" eb="154">
      <t>ショウキャク</t>
    </rPh>
    <rPh sb="154" eb="155">
      <t>リツ</t>
    </rPh>
    <rPh sb="156" eb="159">
      <t>ソウタイテキ</t>
    </rPh>
    <rPh sb="160" eb="161">
      <t>オオ</t>
    </rPh>
    <rPh sb="169" eb="171">
      <t>ケイネン</t>
    </rPh>
    <rPh sb="171" eb="173">
      <t>レッカ</t>
    </rPh>
    <rPh sb="176" eb="178">
      <t>コショウ</t>
    </rPh>
    <rPh sb="181" eb="183">
      <t>シュウゼン</t>
    </rPh>
    <rPh sb="183" eb="184">
      <t>ヒ</t>
    </rPh>
    <rPh sb="185" eb="187">
      <t>ゾウコウ</t>
    </rPh>
    <rPh sb="189" eb="191">
      <t>ケイコウ</t>
    </rPh>
    <rPh sb="197" eb="199">
      <t>キギョウ</t>
    </rPh>
    <rPh sb="199" eb="201">
      <t>カイケイ</t>
    </rPh>
    <rPh sb="205" eb="207">
      <t>ジョキャク</t>
    </rPh>
    <rPh sb="207" eb="209">
      <t>シサン</t>
    </rPh>
    <rPh sb="210" eb="212">
      <t>ヒヨウ</t>
    </rPh>
    <rPh sb="212" eb="214">
      <t>ショリ</t>
    </rPh>
    <rPh sb="215" eb="216">
      <t>トモナ</t>
    </rPh>
    <rPh sb="220" eb="222">
      <t>シュウエキ</t>
    </rPh>
    <rPh sb="223" eb="225">
      <t>アッシュク</t>
    </rPh>
    <rPh sb="232" eb="234">
      <t>ノウギョウ</t>
    </rPh>
    <rPh sb="234" eb="236">
      <t>シュウラク</t>
    </rPh>
    <rPh sb="236" eb="238">
      <t>ハイスイ</t>
    </rPh>
    <rPh sb="238" eb="240">
      <t>シセツ</t>
    </rPh>
    <rPh sb="241" eb="243">
      <t>タンドク</t>
    </rPh>
    <rPh sb="255" eb="257">
      <t>コウキョウ</t>
    </rPh>
    <rPh sb="257" eb="258">
      <t>シタ</t>
    </rPh>
    <rPh sb="258" eb="260">
      <t>スイドウ</t>
    </rPh>
    <rPh sb="261" eb="263">
      <t>セツゾク</t>
    </rPh>
    <rPh sb="265" eb="266">
      <t>ホウ</t>
    </rPh>
    <rPh sb="267" eb="270">
      <t>ケイザイセイ</t>
    </rPh>
    <rPh sb="270" eb="272">
      <t>ユウリ</t>
    </rPh>
    <rPh sb="276" eb="278">
      <t>チョウナイ</t>
    </rPh>
    <rPh sb="279" eb="281">
      <t>ノウギョウ</t>
    </rPh>
    <rPh sb="281" eb="283">
      <t>シュウラク</t>
    </rPh>
    <rPh sb="283" eb="285">
      <t>ハイスイ</t>
    </rPh>
    <rPh sb="285" eb="287">
      <t>クイキ</t>
    </rPh>
    <rPh sb="288" eb="289">
      <t>スベ</t>
    </rPh>
    <rPh sb="290" eb="292">
      <t>コウキョウ</t>
    </rPh>
    <rPh sb="292" eb="295">
      <t>ゲスイドウ</t>
    </rPh>
    <rPh sb="295" eb="297">
      <t>ゼンタイ</t>
    </rPh>
    <rPh sb="297" eb="299">
      <t>ケイカク</t>
    </rPh>
    <rPh sb="300" eb="303">
      <t>イチヅ</t>
    </rPh>
    <rPh sb="307" eb="308">
      <t>ショ</t>
    </rPh>
    <rPh sb="309" eb="313">
      <t>オジマチク</t>
    </rPh>
    <rPh sb="320" eb="326">
      <t>ジギョウケイカククイキ</t>
    </rPh>
    <rPh sb="327" eb="328">
      <t>フク</t>
    </rPh>
    <rPh sb="333" eb="335">
      <t>ショウライ</t>
    </rPh>
    <rPh sb="335" eb="336">
      <t>テキ</t>
    </rPh>
    <rPh sb="338" eb="340">
      <t>コウキョウ</t>
    </rPh>
    <rPh sb="340" eb="343">
      <t>ゲスイドウ</t>
    </rPh>
    <rPh sb="343" eb="345">
      <t>トウゴウ</t>
    </rPh>
    <rPh sb="346" eb="349">
      <t>イチヅ</t>
    </rPh>
    <rPh sb="354" eb="356">
      <t>カンキョ</t>
    </rPh>
    <rPh sb="365" eb="367">
      <t>リュウカ</t>
    </rPh>
    <rPh sb="367" eb="369">
      <t>スイソ</t>
    </rPh>
    <rPh sb="372" eb="374">
      <t>フショク</t>
    </rPh>
    <rPh sb="375" eb="377">
      <t>シャリョウ</t>
    </rPh>
    <rPh sb="377" eb="379">
      <t>カジュウ</t>
    </rPh>
    <rPh sb="382" eb="384">
      <t>ソンモウ</t>
    </rPh>
    <rPh sb="388" eb="390">
      <t>ケイカク</t>
    </rPh>
    <rPh sb="390" eb="391">
      <t>テキ</t>
    </rPh>
    <rPh sb="392" eb="394">
      <t>テンケン</t>
    </rPh>
    <rPh sb="395" eb="396">
      <t>オコナ</t>
    </rPh>
    <rPh sb="397" eb="399">
      <t>ヒツヨウ</t>
    </rPh>
    <phoneticPr fontId="15"/>
  </si>
  <si>
    <t>農業集落排水事業の指標は昨年度より良くなっているものの引き続き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は変わらない。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t>
    <rPh sb="0" eb="2">
      <t>ノウギョウ</t>
    </rPh>
    <rPh sb="2" eb="4">
      <t>シュウラク</t>
    </rPh>
    <rPh sb="4" eb="6">
      <t>ハイスイ</t>
    </rPh>
    <rPh sb="6" eb="8">
      <t>ジギョウ</t>
    </rPh>
    <rPh sb="9" eb="11">
      <t>シヒョウ</t>
    </rPh>
    <rPh sb="12" eb="14">
      <t>サクネン</t>
    </rPh>
    <rPh sb="14" eb="15">
      <t>ド</t>
    </rPh>
    <rPh sb="17" eb="18">
      <t>ヨ</t>
    </rPh>
    <rPh sb="27" eb="28">
      <t>ヒ</t>
    </rPh>
    <rPh sb="29" eb="30">
      <t>ツヅ</t>
    </rPh>
    <rPh sb="31" eb="32">
      <t>キビ</t>
    </rPh>
    <rPh sb="34" eb="36">
      <t>カンキョウ</t>
    </rPh>
    <rPh sb="40" eb="42">
      <t>オスイ</t>
    </rPh>
    <rPh sb="42" eb="44">
      <t>ショリ</t>
    </rPh>
    <rPh sb="44" eb="45">
      <t>ヒ</t>
    </rPh>
    <rPh sb="48" eb="50">
      <t>シホン</t>
    </rPh>
    <rPh sb="50" eb="51">
      <t>ヒ</t>
    </rPh>
    <rPh sb="52" eb="54">
      <t>キジュン</t>
    </rPh>
    <rPh sb="54" eb="55">
      <t>ナイ</t>
    </rPh>
    <rPh sb="56" eb="58">
      <t>ブンリュウ</t>
    </rPh>
    <rPh sb="58" eb="59">
      <t>シキ</t>
    </rPh>
    <rPh sb="59" eb="60">
      <t>ゲ</t>
    </rPh>
    <rPh sb="60" eb="61">
      <t>スイ</t>
    </rPh>
    <rPh sb="61" eb="62">
      <t>ミチ</t>
    </rPh>
    <rPh sb="62" eb="63">
      <t>トウ</t>
    </rPh>
    <rPh sb="64" eb="65">
      <t>ヨウ</t>
    </rPh>
    <rPh sb="67" eb="69">
      <t>ケイヒ</t>
    </rPh>
    <rPh sb="72" eb="73">
      <t>オサ</t>
    </rPh>
    <rPh sb="82" eb="83">
      <t>イチ</t>
    </rPh>
    <rPh sb="83" eb="84">
      <t>ブ</t>
    </rPh>
    <rPh sb="84" eb="86">
      <t>アカジ</t>
    </rPh>
    <rPh sb="86" eb="87">
      <t>ホ</t>
    </rPh>
    <rPh sb="89" eb="90">
      <t>テキ</t>
    </rPh>
    <rPh sb="101" eb="103">
      <t>リュウイ</t>
    </rPh>
    <rPh sb="113" eb="115">
      <t>コウキョウ</t>
    </rPh>
    <rPh sb="115" eb="118">
      <t>ゲスイドウ</t>
    </rPh>
    <rPh sb="118" eb="119">
      <t>オヨ</t>
    </rPh>
    <rPh sb="120" eb="122">
      <t>トクテイ</t>
    </rPh>
    <rPh sb="122" eb="124">
      <t>カンキョウ</t>
    </rPh>
    <rPh sb="124" eb="126">
      <t>ホゼン</t>
    </rPh>
    <rPh sb="126" eb="128">
      <t>コウキョウ</t>
    </rPh>
    <rPh sb="128" eb="131">
      <t>ゲスイドウ</t>
    </rPh>
    <rPh sb="136" eb="139">
      <t>シヨウリョウ</t>
    </rPh>
    <rPh sb="140" eb="142">
      <t>イジ</t>
    </rPh>
    <rPh sb="142" eb="144">
      <t>カンリ</t>
    </rPh>
    <rPh sb="144" eb="145">
      <t>ヒ</t>
    </rPh>
    <rPh sb="146" eb="148">
      <t>ゼンガク</t>
    </rPh>
    <rPh sb="149" eb="150">
      <t>マカナ</t>
    </rPh>
    <rPh sb="156" eb="158">
      <t>ノウギョウ</t>
    </rPh>
    <rPh sb="158" eb="160">
      <t>シュウラク</t>
    </rPh>
    <rPh sb="160" eb="162">
      <t>ハイスイ</t>
    </rPh>
    <rPh sb="162" eb="164">
      <t>ジギョウ</t>
    </rPh>
    <rPh sb="166" eb="169">
      <t>シヨウリョウ</t>
    </rPh>
    <rPh sb="170" eb="172">
      <t>イジ</t>
    </rPh>
    <rPh sb="172" eb="174">
      <t>カンリ</t>
    </rPh>
    <rPh sb="174" eb="175">
      <t>ヒ</t>
    </rPh>
    <rPh sb="176" eb="178">
      <t>ハンブン</t>
    </rPh>
    <rPh sb="179" eb="180">
      <t>マカナ</t>
    </rPh>
    <rPh sb="186" eb="188">
      <t>フソク</t>
    </rPh>
    <rPh sb="190" eb="191">
      <t>ブン</t>
    </rPh>
    <rPh sb="192" eb="194">
      <t>イッパン</t>
    </rPh>
    <rPh sb="194" eb="196">
      <t>カイケイ</t>
    </rPh>
    <rPh sb="199" eb="201">
      <t>キジュン</t>
    </rPh>
    <rPh sb="201" eb="202">
      <t>ガイ</t>
    </rPh>
    <rPh sb="202" eb="204">
      <t>クリイレ</t>
    </rPh>
    <rPh sb="205" eb="207">
      <t>イゾン</t>
    </rPh>
    <rPh sb="211" eb="213">
      <t>ジョウタイ</t>
    </rPh>
    <rPh sb="214" eb="215">
      <t>カ</t>
    </rPh>
    <rPh sb="220" eb="222">
      <t>コンゴ</t>
    </rPh>
    <rPh sb="222" eb="224">
      <t>シセツ</t>
    </rPh>
    <rPh sb="225" eb="227">
      <t>ロウキュウ</t>
    </rPh>
    <rPh sb="229" eb="232">
      <t>シヨウリョウ</t>
    </rPh>
    <rPh sb="233" eb="235">
      <t>ゲンシュウ</t>
    </rPh>
    <rPh sb="240" eb="242">
      <t>ケイヒ</t>
    </rPh>
    <rPh sb="242" eb="244">
      <t>カイシュウ</t>
    </rPh>
    <rPh sb="244" eb="245">
      <t>リツ</t>
    </rPh>
    <rPh sb="249" eb="250">
      <t>キビ</t>
    </rPh>
    <rPh sb="257" eb="259">
      <t>ミコ</t>
    </rPh>
    <rPh sb="263" eb="265">
      <t>コンゴ</t>
    </rPh>
    <rPh sb="265" eb="267">
      <t>リュウニュウ</t>
    </rPh>
    <rPh sb="267" eb="268">
      <t>リョウ</t>
    </rPh>
    <rPh sb="269" eb="271">
      <t>ゲンショウ</t>
    </rPh>
    <rPh sb="274" eb="276">
      <t>シセツ</t>
    </rPh>
    <rPh sb="276" eb="278">
      <t>ノウリョク</t>
    </rPh>
    <rPh sb="279" eb="281">
      <t>カダイ</t>
    </rPh>
    <rPh sb="287" eb="289">
      <t>コウキョウ</t>
    </rPh>
    <rPh sb="289" eb="292">
      <t>ゲスイドウ</t>
    </rPh>
    <rPh sb="294" eb="296">
      <t>トウゴウ</t>
    </rPh>
    <rPh sb="308" eb="309">
      <t>イ</t>
    </rPh>
    <rPh sb="312" eb="314">
      <t>ギョウム</t>
    </rPh>
    <rPh sb="314" eb="316">
      <t>カイゼン</t>
    </rPh>
    <rPh sb="317" eb="320">
      <t>ゲスイドウ</t>
    </rPh>
    <rPh sb="320" eb="322">
      <t>ジギョウ</t>
    </rPh>
    <rPh sb="322" eb="324">
      <t>ゼンタイ</t>
    </rPh>
    <rPh sb="327" eb="328">
      <t>ハカ</t>
    </rPh>
    <rPh sb="329" eb="331">
      <t>ヒツヨウ</t>
    </rPh>
    <phoneticPr fontId="15"/>
  </si>
  <si>
    <t>平成11年度に小島地区で供用を開始して以降、町内4地区4施設すべての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みた場合、類似団体に比べ繰入に依存した厳しい経営環境下にあることがわかる。使用料については、水洗化率が高い値で推移し、概成もしていることから今後の増収は見込みが小さく、一方処理場設備の経年劣化がすすみ、修繕料が増嵩すれば、今後指標は悪化していくものとなる。
企業債残高対事業規模比率は類似団体より健全度合が高く示されているが、これは単年度の一般会計繰入に占める分流式下水道等に要する経費が占める割合が大きく、この割合で一般会計の将来負担額が算定されていることと、概成により企業債残高が減少していることから、指標が良く見えてしまっているところがあるため留意しなければならない。</t>
    <rPh sb="0" eb="2">
      <t>ヘイセイ</t>
    </rPh>
    <rPh sb="4" eb="6">
      <t>ネンド</t>
    </rPh>
    <rPh sb="7" eb="9">
      <t>オジマ</t>
    </rPh>
    <rPh sb="9" eb="11">
      <t>チク</t>
    </rPh>
    <rPh sb="12" eb="14">
      <t>キョウヨウ</t>
    </rPh>
    <rPh sb="15" eb="17">
      <t>カイシ</t>
    </rPh>
    <rPh sb="19" eb="21">
      <t>イコウ</t>
    </rPh>
    <rPh sb="22" eb="24">
      <t>チョウナイ</t>
    </rPh>
    <rPh sb="25" eb="27">
      <t>チク</t>
    </rPh>
    <rPh sb="28" eb="30">
      <t>シセツ</t>
    </rPh>
    <rPh sb="37" eb="39">
      <t>キョウヨウ</t>
    </rPh>
    <rPh sb="40" eb="42">
      <t>カイシ</t>
    </rPh>
    <rPh sb="44" eb="46">
      <t>ゲンザイ</t>
    </rPh>
    <rPh sb="47" eb="49">
      <t>イジ</t>
    </rPh>
    <rPh sb="49" eb="51">
      <t>カンリ</t>
    </rPh>
    <rPh sb="52" eb="54">
      <t>チュウシン</t>
    </rPh>
    <rPh sb="57" eb="59">
      <t>ジギョウ</t>
    </rPh>
    <rPh sb="60" eb="62">
      <t>テンカイ</t>
    </rPh>
    <rPh sb="112" eb="113">
      <t>シメ</t>
    </rPh>
    <rPh sb="131" eb="133">
      <t>ルイジ</t>
    </rPh>
    <rPh sb="133" eb="135">
      <t>ダンタイ</t>
    </rPh>
    <rPh sb="136" eb="137">
      <t>クラ</t>
    </rPh>
    <rPh sb="138" eb="139">
      <t>ヒク</t>
    </rPh>
    <rPh sb="141" eb="143">
      <t>ケイジョウ</t>
    </rPh>
    <rPh sb="143" eb="145">
      <t>シュウシ</t>
    </rPh>
    <rPh sb="145" eb="147">
      <t>ヒリツ</t>
    </rPh>
    <rPh sb="157" eb="159">
      <t>ウワマワ</t>
    </rPh>
    <rPh sb="168" eb="170">
      <t>イッパン</t>
    </rPh>
    <rPh sb="170" eb="172">
      <t>カイケイ</t>
    </rPh>
    <rPh sb="175" eb="177">
      <t>キジュン</t>
    </rPh>
    <rPh sb="177" eb="178">
      <t>ガイ</t>
    </rPh>
    <rPh sb="178" eb="180">
      <t>クリイレ</t>
    </rPh>
    <rPh sb="183" eb="185">
      <t>シュウシ</t>
    </rPh>
    <rPh sb="186" eb="187">
      <t>タモ</t>
    </rPh>
    <rPh sb="198" eb="200">
      <t>イジ</t>
    </rPh>
    <rPh sb="200" eb="202">
      <t>カンリ</t>
    </rPh>
    <rPh sb="202" eb="203">
      <t>ヒ</t>
    </rPh>
    <rPh sb="204" eb="206">
      <t>ハンブン</t>
    </rPh>
    <rPh sb="207" eb="210">
      <t>シヨウリョウ</t>
    </rPh>
    <rPh sb="211" eb="213">
      <t>カイシュウ</t>
    </rPh>
    <rPh sb="220" eb="222">
      <t>ケイジョウ</t>
    </rPh>
    <rPh sb="222" eb="224">
      <t>シュウシ</t>
    </rPh>
    <rPh sb="224" eb="226">
      <t>ヒリツ</t>
    </rPh>
    <rPh sb="227" eb="229">
      <t>ケイヒ</t>
    </rPh>
    <rPh sb="229" eb="231">
      <t>カイシュウ</t>
    </rPh>
    <rPh sb="231" eb="232">
      <t>リツ</t>
    </rPh>
    <rPh sb="233" eb="234">
      <t>ア</t>
    </rPh>
    <rPh sb="239" eb="241">
      <t>バアイ</t>
    </rPh>
    <rPh sb="242" eb="244">
      <t>ルイジ</t>
    </rPh>
    <rPh sb="244" eb="246">
      <t>ダンタイ</t>
    </rPh>
    <rPh sb="247" eb="248">
      <t>クラ</t>
    </rPh>
    <rPh sb="249" eb="251">
      <t>クリイレ</t>
    </rPh>
    <rPh sb="252" eb="254">
      <t>イゾン</t>
    </rPh>
    <rPh sb="256" eb="257">
      <t>キビ</t>
    </rPh>
    <rPh sb="259" eb="261">
      <t>ケイエイ</t>
    </rPh>
    <rPh sb="261" eb="263">
      <t>カンキョウ</t>
    </rPh>
    <rPh sb="263" eb="264">
      <t>カ</t>
    </rPh>
    <rPh sb="274" eb="277">
      <t>シヨウリョウ</t>
    </rPh>
    <rPh sb="283" eb="286">
      <t>スイセンカ</t>
    </rPh>
    <rPh sb="286" eb="287">
      <t>リツ</t>
    </rPh>
    <rPh sb="296" eb="298">
      <t>ガイセイ</t>
    </rPh>
    <rPh sb="307" eb="309">
      <t>コンゴ</t>
    </rPh>
    <rPh sb="310" eb="312">
      <t>ゾウシュウ</t>
    </rPh>
    <rPh sb="313" eb="315">
      <t>ミコミ</t>
    </rPh>
    <rPh sb="317" eb="318">
      <t>チイ</t>
    </rPh>
    <rPh sb="321" eb="323">
      <t>イッポウ</t>
    </rPh>
    <rPh sb="323" eb="325">
      <t>ショリ</t>
    </rPh>
    <rPh sb="325" eb="326">
      <t>ジョウ</t>
    </rPh>
    <rPh sb="326" eb="328">
      <t>セツビ</t>
    </rPh>
    <rPh sb="329" eb="331">
      <t>ケイネン</t>
    </rPh>
    <rPh sb="331" eb="333">
      <t>レッカ</t>
    </rPh>
    <rPh sb="338" eb="340">
      <t>シュウゼン</t>
    </rPh>
    <rPh sb="340" eb="341">
      <t>リョウ</t>
    </rPh>
    <rPh sb="342" eb="344">
      <t>ゾウコウ</t>
    </rPh>
    <rPh sb="348" eb="350">
      <t>コンゴ</t>
    </rPh>
    <rPh sb="350" eb="352">
      <t>シヒョウ</t>
    </rPh>
    <rPh sb="353" eb="355">
      <t>アッカ</t>
    </rPh>
    <rPh sb="366" eb="368">
      <t>キギョウ</t>
    </rPh>
    <rPh sb="368" eb="369">
      <t>サイ</t>
    </rPh>
    <rPh sb="369" eb="370">
      <t>ザン</t>
    </rPh>
    <rPh sb="370" eb="371">
      <t>タカ</t>
    </rPh>
    <rPh sb="371" eb="372">
      <t>タイ</t>
    </rPh>
    <rPh sb="372" eb="374">
      <t>ジギョウ</t>
    </rPh>
    <rPh sb="374" eb="376">
      <t>キボ</t>
    </rPh>
    <rPh sb="376" eb="378">
      <t>ヒリツ</t>
    </rPh>
    <rPh sb="379" eb="381">
      <t>ルイジ</t>
    </rPh>
    <rPh sb="381" eb="383">
      <t>ダンタイ</t>
    </rPh>
    <rPh sb="385" eb="387">
      <t>ケンゼン</t>
    </rPh>
    <rPh sb="387" eb="389">
      <t>ドアイ</t>
    </rPh>
    <rPh sb="392" eb="393">
      <t>シメ</t>
    </rPh>
    <rPh sb="403" eb="406">
      <t>タンネンド</t>
    </rPh>
    <rPh sb="407" eb="409">
      <t>イッパン</t>
    </rPh>
    <rPh sb="409" eb="411">
      <t>カイケイ</t>
    </rPh>
    <rPh sb="411" eb="413">
      <t>クリイレ</t>
    </rPh>
    <rPh sb="414" eb="415">
      <t>シ</t>
    </rPh>
    <rPh sb="417" eb="419">
      <t>ブンリュウ</t>
    </rPh>
    <rPh sb="419" eb="420">
      <t>シキ</t>
    </rPh>
    <rPh sb="420" eb="423">
      <t>ゲスイドウ</t>
    </rPh>
    <rPh sb="423" eb="424">
      <t>トウ</t>
    </rPh>
    <rPh sb="425" eb="426">
      <t>ヨウ</t>
    </rPh>
    <rPh sb="428" eb="430">
      <t>ケイヒ</t>
    </rPh>
    <rPh sb="431" eb="432">
      <t>シ</t>
    </rPh>
    <rPh sb="434" eb="436">
      <t>ワリアイ</t>
    </rPh>
    <rPh sb="437" eb="438">
      <t>オオ</t>
    </rPh>
    <rPh sb="443" eb="445">
      <t>ワリアイ</t>
    </rPh>
    <rPh sb="446" eb="448">
      <t>イッパン</t>
    </rPh>
    <rPh sb="448" eb="450">
      <t>カイケイ</t>
    </rPh>
    <rPh sb="451" eb="453">
      <t>ショウライ</t>
    </rPh>
    <rPh sb="453" eb="455">
      <t>フタン</t>
    </rPh>
    <rPh sb="455" eb="456">
      <t>ガク</t>
    </rPh>
    <rPh sb="457" eb="459">
      <t>サンテイ</t>
    </rPh>
    <rPh sb="468" eb="470">
      <t>ガイセイ</t>
    </rPh>
    <rPh sb="473" eb="475">
      <t>キギョウ</t>
    </rPh>
    <rPh sb="475" eb="476">
      <t>サイ</t>
    </rPh>
    <rPh sb="476" eb="478">
      <t>ザンダカ</t>
    </rPh>
    <rPh sb="479" eb="481">
      <t>ゲンショウ</t>
    </rPh>
    <rPh sb="490" eb="492">
      <t>シヒョウ</t>
    </rPh>
    <rPh sb="493" eb="494">
      <t>ヨ</t>
    </rPh>
    <rPh sb="495" eb="496">
      <t>ミ</t>
    </rPh>
    <rPh sb="512" eb="514">
      <t>リュウイ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</si>
</sst>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7A-4B4A-A410-A2B6B83489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B7A-4B4A-A410-A2B6B83489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60.84</c:v>
                </c:pt>
                <c:pt idx="1">
                  <c:v>63.86</c:v>
                </c:pt>
                <c:pt idx="2">
                  <c:v>58.96</c:v>
                </c:pt>
                <c:pt idx="3">
                  <c:v>59.41</c:v>
                </c:pt>
                <c:pt idx="4">
                  <c:v>58.13</c:v>
                </c:pt>
              </c:numCache>
            </c:numRef>
          </c:val>
          <c:extLst>
            <c:ext xmlns:c16="http://schemas.microsoft.com/office/drawing/2014/chart" uri="{C3380CC4-5D6E-409C-BE32-E72D297353CC}">
              <c16:uniqueId val="{00000000-3841-4671-A2DE-F80C016DE2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841-4671-A2DE-F80C016DE2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91.12</c:v>
                </c:pt>
                <c:pt idx="1">
                  <c:v>91.12</c:v>
                </c:pt>
                <c:pt idx="2">
                  <c:v>91.96</c:v>
                </c:pt>
                <c:pt idx="3">
                  <c:v>92.4</c:v>
                </c:pt>
                <c:pt idx="4">
                  <c:v>93.27</c:v>
                </c:pt>
              </c:numCache>
            </c:numRef>
          </c:val>
          <c:extLst>
            <c:ext xmlns:c16="http://schemas.microsoft.com/office/drawing/2014/chart" uri="{C3380CC4-5D6E-409C-BE32-E72D297353CC}">
              <c16:uniqueId val="{00000000-9F0D-4AE3-B654-86C677CA5F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F0D-4AE3-B654-86C677CA5F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106.73</c:v>
                </c:pt>
                <c:pt idx="1">
                  <c:v>110.44</c:v>
                </c:pt>
                <c:pt idx="2">
                  <c:v>107.61</c:v>
                </c:pt>
                <c:pt idx="3">
                  <c:v>104.16</c:v>
                </c:pt>
                <c:pt idx="4">
                  <c:v>113.91</c:v>
                </c:pt>
              </c:numCache>
            </c:numRef>
          </c:val>
          <c:extLst>
            <c:ext xmlns:c16="http://schemas.microsoft.com/office/drawing/2014/chart" uri="{C3380CC4-5D6E-409C-BE32-E72D297353CC}">
              <c16:uniqueId val="{00000000-5126-46EA-A948-7EC9656624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5126-46EA-A948-7EC9656624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7.52</c:v>
                </c:pt>
                <c:pt idx="1">
                  <c:v>10.95</c:v>
                </c:pt>
                <c:pt idx="2">
                  <c:v>14.27</c:v>
                </c:pt>
                <c:pt idx="3">
                  <c:v>17.32</c:v>
                </c:pt>
                <c:pt idx="4">
                  <c:v>20.260000000000002</c:v>
                </c:pt>
              </c:numCache>
            </c:numRef>
          </c:val>
          <c:extLst>
            <c:ext xmlns:c16="http://schemas.microsoft.com/office/drawing/2014/chart" uri="{C3380CC4-5D6E-409C-BE32-E72D297353CC}">
              <c16:uniqueId val="{00000000-98C5-4BE2-995D-998516A5A1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98C5-4BE2-995D-998516A5A1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B-4C77-9BE2-73930EF612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0B-4C77-9BE2-73930EF612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97-470F-9851-3E44E6205B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DB97-470F-9851-3E44E6205B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65.099999999999994</c:v>
                </c:pt>
                <c:pt idx="1">
                  <c:v>80.77</c:v>
                </c:pt>
                <c:pt idx="2">
                  <c:v>110.01</c:v>
                </c:pt>
                <c:pt idx="3">
                  <c:v>116.98</c:v>
                </c:pt>
                <c:pt idx="4">
                  <c:v>133.02000000000001</c:v>
                </c:pt>
              </c:numCache>
            </c:numRef>
          </c:val>
          <c:extLst>
            <c:ext xmlns:c16="http://schemas.microsoft.com/office/drawing/2014/chart" uri="{C3380CC4-5D6E-409C-BE32-E72D297353CC}">
              <c16:uniqueId val="{00000000-D021-42FE-9339-F349351AB7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D021-42FE-9339-F349351AB7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128.88999999999999</c:v>
                </c:pt>
                <c:pt idx="1">
                  <c:v>104.57</c:v>
                </c:pt>
                <c:pt idx="2">
                  <c:v>106.74</c:v>
                </c:pt>
                <c:pt idx="3">
                  <c:v>51.94</c:v>
                </c:pt>
                <c:pt idx="4">
                  <c:v>399.52</c:v>
                </c:pt>
              </c:numCache>
            </c:numRef>
          </c:val>
          <c:extLst>
            <c:ext xmlns:c16="http://schemas.microsoft.com/office/drawing/2014/chart" uri="{C3380CC4-5D6E-409C-BE32-E72D297353CC}">
              <c16:uniqueId val="{00000000-6298-4D08-AA49-8EC27E2B3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298-4D08-AA49-8EC27E2B3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45.47</c:v>
                </c:pt>
                <c:pt idx="1">
                  <c:v>45.7</c:v>
                </c:pt>
                <c:pt idx="2">
                  <c:v>45.11</c:v>
                </c:pt>
                <c:pt idx="3">
                  <c:v>43.4</c:v>
                </c:pt>
                <c:pt idx="4">
                  <c:v>43.69</c:v>
                </c:pt>
              </c:numCache>
            </c:numRef>
          </c:val>
          <c:extLst>
            <c:ext xmlns:c16="http://schemas.microsoft.com/office/drawing/2014/chart" uri="{C3380CC4-5D6E-409C-BE32-E72D297353CC}">
              <c16:uniqueId val="{00000000-4B54-4335-BF5C-F7A1F526EF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B54-4335-BF5C-F7A1F526EF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326.12</c:v>
                </c:pt>
                <c:pt idx="1">
                  <c:v>325.16000000000003</c:v>
                </c:pt>
                <c:pt idx="2">
                  <c:v>329.63</c:v>
                </c:pt>
                <c:pt idx="3">
                  <c:v>342.19</c:v>
                </c:pt>
                <c:pt idx="4">
                  <c:v>341.35</c:v>
                </c:pt>
              </c:numCache>
            </c:numRef>
          </c:val>
          <c:extLst>
            <c:ext xmlns:c16="http://schemas.microsoft.com/office/drawing/2014/chart" uri="{C3380CC4-5D6E-409C-BE32-E72D297353CC}">
              <c16:uniqueId val="{00000000-ABA8-4897-9589-43281DC263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BA8-4897-9589-43281DC263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菰野町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41476</v>
      </c>
      <c r="AM8" s="51"/>
      <c r="AN8" s="51"/>
      <c r="AO8" s="51"/>
      <c r="AP8" s="51"/>
      <c r="AQ8" s="51"/>
      <c r="AR8" s="51"/>
      <c r="AS8" s="51"/>
      <c r="AT8" s="52">
        <f>データ!T6</f>
        <v>107.01</v>
      </c>
      <c r="AU8" s="52"/>
      <c r="AV8" s="52"/>
      <c r="AW8" s="52"/>
      <c r="AX8" s="52"/>
      <c r="AY8" s="52"/>
      <c r="AZ8" s="52"/>
      <c r="BA8" s="52"/>
      <c r="BB8" s="52">
        <f>データ!U6</f>
        <v>387.59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66.77</v>
      </c>
      <c r="J10" s="52"/>
      <c r="K10" s="52"/>
      <c r="L10" s="52"/>
      <c r="M10" s="52"/>
      <c r="N10" s="52"/>
      <c r="O10" s="52"/>
      <c r="P10" s="52">
        <f>データ!P6</f>
        <v>7.76</v>
      </c>
      <c r="Q10" s="52"/>
      <c r="R10" s="52"/>
      <c r="S10" s="52"/>
      <c r="T10" s="52"/>
      <c r="U10" s="52"/>
      <c r="V10" s="52"/>
      <c r="W10" s="52">
        <f>データ!Q6</f>
        <v>94.4</v>
      </c>
      <c r="X10" s="52"/>
      <c r="Y10" s="52"/>
      <c r="Z10" s="52"/>
      <c r="AA10" s="52"/>
      <c r="AB10" s="52"/>
      <c r="AC10" s="52"/>
      <c r="AD10" s="51">
        <f>データ!R6</f>
        <v>3088</v>
      </c>
      <c r="AE10" s="51"/>
      <c r="AF10" s="51"/>
      <c r="AG10" s="51"/>
      <c r="AH10" s="51"/>
      <c r="AI10" s="51"/>
      <c r="AJ10" s="51"/>
      <c r="AK10" s="2"/>
      <c r="AL10" s="51">
        <f>データ!V6</f>
        <v>3210</v>
      </c>
      <c r="AM10" s="51"/>
      <c r="AN10" s="51"/>
      <c r="AO10" s="51"/>
      <c r="AP10" s="51"/>
      <c r="AQ10" s="51"/>
      <c r="AR10" s="51"/>
      <c r="AS10" s="51"/>
      <c r="AT10" s="52">
        <f>データ!W6</f>
        <v>1.22</v>
      </c>
      <c r="AU10" s="52"/>
      <c r="AV10" s="52"/>
      <c r="AW10" s="52"/>
      <c r="AX10" s="52"/>
      <c r="AY10" s="52"/>
      <c r="AZ10" s="52"/>
      <c r="BA10" s="52"/>
      <c r="BB10" s="52">
        <f>データ!X6</f>
        <v>2631.15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T2c5B4MhflDGC3OUlfD7M+cCr77xaDDEPjfNkGdP8VPu4tMt7ZwH/hcFybHTTv6+JSK+O/OQ7EiY0QXBSbIuOQ==" saltValue="d6Uves0WSr9nhJH9N2I2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243418</v>
      </c>
      <c r="D6" s="19">
        <f t="shared" si="3"/>
        <v>46</v>
      </c>
      <c r="E6" s="19">
        <f t="shared" si="3"/>
        <v>17</v>
      </c>
      <c r="F6" s="19">
        <f t="shared" si="3"/>
        <v>5</v>
      </c>
      <c r="G6" s="19">
        <f t="shared" si="3"/>
        <v>0</v>
      </c>
      <c r="H6" s="19" t="str">
        <f t="shared" si="3"/>
        <v>三重県　菰野町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66.77</v>
      </c>
      <c r="P6" s="20">
        <f t="shared" si="3"/>
        <v>7.76</v>
      </c>
      <c r="Q6" s="20">
        <f t="shared" si="3"/>
        <v>94.4</v>
      </c>
      <c r="R6" s="20">
        <f t="shared" si="3"/>
        <v>3088</v>
      </c>
      <c r="S6" s="20">
        <f t="shared" si="3"/>
        <v>41476</v>
      </c>
      <c r="T6" s="20">
        <f t="shared" si="3"/>
        <v>107.01</v>
      </c>
      <c r="U6" s="20">
        <f t="shared" si="3"/>
        <v>387.59</v>
      </c>
      <c r="V6" s="20">
        <f t="shared" si="3"/>
        <v>3210</v>
      </c>
      <c r="W6" s="20">
        <f t="shared" si="3"/>
        <v>1.22</v>
      </c>
      <c r="X6" s="20">
        <f t="shared" si="3"/>
        <v>2631.15</v>
      </c>
      <c r="Y6" s="21">
        <f>IF(Y7="",NA(),Y7)</f>
        <v>106.73</v>
      </c>
      <c r="Z6" s="21">
        <f t="shared" ref="Z6:AH6" si="4">IF(Z7="",NA(),Z7)</f>
        <v>110.44</v>
      </c>
      <c r="AA6" s="21">
        <f t="shared" si="4"/>
        <v>107.61</v>
      </c>
      <c r="AB6" s="21">
        <f t="shared" si="4"/>
        <v>104.16</v>
      </c>
      <c r="AC6" s="21">
        <f t="shared" si="4"/>
        <v>113.91</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65.099999999999994</v>
      </c>
      <c r="AV6" s="21">
        <f t="shared" ref="AV6:BD6" si="6">IF(AV7="",NA(),AV7)</f>
        <v>80.77</v>
      </c>
      <c r="AW6" s="21">
        <f t="shared" si="6"/>
        <v>110.01</v>
      </c>
      <c r="AX6" s="21">
        <f t="shared" si="6"/>
        <v>116.98</v>
      </c>
      <c r="AY6" s="21">
        <f t="shared" si="6"/>
        <v>133.02000000000001</v>
      </c>
      <c r="AZ6" s="21">
        <f t="shared" si="6"/>
        <v>29.91</v>
      </c>
      <c r="BA6" s="21">
        <f t="shared" si="6"/>
        <v>29.54</v>
      </c>
      <c r="BB6" s="21">
        <f t="shared" si="6"/>
        <v>26.99</v>
      </c>
      <c r="BC6" s="21">
        <f t="shared" si="6"/>
        <v>29.13</v>
      </c>
      <c r="BD6" s="21">
        <f t="shared" si="6"/>
        <v>35.69</v>
      </c>
      <c r="BE6" s="20" t="str">
        <f>IF(BE7="","",IF(BE7="-","【-】","【"&amp;SUBSTITUTE(TEXT(BE7,"#,##0.00"),"-","△")&amp;"】"))</f>
        <v>【34.77】</v>
      </c>
      <c r="BF6" s="21">
        <f>IF(BF7="",NA(),BF7)</f>
        <v>128.88999999999999</v>
      </c>
      <c r="BG6" s="21">
        <f t="shared" ref="BG6:BO6" si="7">IF(BG7="",NA(),BG7)</f>
        <v>104.57</v>
      </c>
      <c r="BH6" s="21">
        <f t="shared" si="7"/>
        <v>106.74</v>
      </c>
      <c r="BI6" s="21">
        <f t="shared" si="7"/>
        <v>51.94</v>
      </c>
      <c r="BJ6" s="21">
        <f t="shared" si="7"/>
        <v>399.52</v>
      </c>
      <c r="BK6" s="21">
        <f t="shared" si="7"/>
        <v>855.8</v>
      </c>
      <c r="BL6" s="21">
        <f t="shared" si="7"/>
        <v>789.46</v>
      </c>
      <c r="BM6" s="21">
        <f t="shared" si="7"/>
        <v>826.83</v>
      </c>
      <c r="BN6" s="21">
        <f t="shared" si="7"/>
        <v>867.83</v>
      </c>
      <c r="BO6" s="21">
        <f t="shared" si="7"/>
        <v>791.76</v>
      </c>
      <c r="BP6" s="20" t="str">
        <f>IF(BP7="","",IF(BP7="-","【-】","【"&amp;SUBSTITUTE(TEXT(BP7,"#,##0.00"),"-","△")&amp;"】"))</f>
        <v>【786.37】</v>
      </c>
      <c r="BQ6" s="21">
        <f>IF(BQ7="",NA(),BQ7)</f>
        <v>45.47</v>
      </c>
      <c r="BR6" s="21">
        <f t="shared" ref="BR6:BZ6" si="8">IF(BR7="",NA(),BR7)</f>
        <v>45.7</v>
      </c>
      <c r="BS6" s="21">
        <f t="shared" si="8"/>
        <v>45.11</v>
      </c>
      <c r="BT6" s="21">
        <f t="shared" si="8"/>
        <v>43.4</v>
      </c>
      <c r="BU6" s="21">
        <f t="shared" si="8"/>
        <v>43.69</v>
      </c>
      <c r="BV6" s="21">
        <f t="shared" si="8"/>
        <v>59.8</v>
      </c>
      <c r="BW6" s="21">
        <f t="shared" si="8"/>
        <v>57.77</v>
      </c>
      <c r="BX6" s="21">
        <f t="shared" si="8"/>
        <v>57.31</v>
      </c>
      <c r="BY6" s="21">
        <f t="shared" si="8"/>
        <v>57.08</v>
      </c>
      <c r="BZ6" s="21">
        <f t="shared" si="8"/>
        <v>56.26</v>
      </c>
      <c r="CA6" s="20" t="str">
        <f>IF(CA7="","",IF(CA7="-","【-】","【"&amp;SUBSTITUTE(TEXT(CA7,"#,##0.00"),"-","△")&amp;"】"))</f>
        <v>【60.65】</v>
      </c>
      <c r="CB6" s="21">
        <f>IF(CB7="",NA(),CB7)</f>
        <v>326.12</v>
      </c>
      <c r="CC6" s="21">
        <f t="shared" ref="CC6:CK6" si="9">IF(CC7="",NA(),CC7)</f>
        <v>325.16000000000003</v>
      </c>
      <c r="CD6" s="21">
        <f t="shared" si="9"/>
        <v>329.63</v>
      </c>
      <c r="CE6" s="21">
        <f t="shared" si="9"/>
        <v>342.19</v>
      </c>
      <c r="CF6" s="21">
        <f t="shared" si="9"/>
        <v>341.35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60.84</v>
      </c>
      <c r="CN6" s="21">
        <f t="shared" ref="CN6:CV6" si="10">IF(CN7="",NA(),CN7)</f>
        <v>63.86</v>
      </c>
      <c r="CO6" s="21">
        <f t="shared" si="10"/>
        <v>58.96</v>
      </c>
      <c r="CP6" s="21">
        <f t="shared" si="10"/>
        <v>59.41</v>
      </c>
      <c r="CQ6" s="21">
        <f t="shared" si="10"/>
        <v>58.13</v>
      </c>
      <c r="CR6" s="21">
        <f t="shared" si="10"/>
        <v>51.75</v>
      </c>
      <c r="CS6" s="21">
        <f t="shared" si="10"/>
        <v>50.68</v>
      </c>
      <c r="CT6" s="21">
        <f t="shared" si="10"/>
        <v>50.14</v>
      </c>
      <c r="CU6" s="21">
        <f t="shared" si="10"/>
        <v>54.83</v>
      </c>
      <c r="CV6" s="21">
        <f t="shared" si="10"/>
        <v>66.53</v>
      </c>
      <c r="CW6" s="20" t="str">
        <f>IF(CW7="","",IF(CW7="-","【-】","【"&amp;SUBSTITUTE(TEXT(CW7,"#,##0.00"),"-","△")&amp;"】"))</f>
        <v>【61.14】</v>
      </c>
      <c r="CX6" s="21">
        <f>IF(CX7="",NA(),CX7)</f>
        <v>91.12</v>
      </c>
      <c r="CY6" s="21">
        <f t="shared" ref="CY6:DG6" si="11">IF(CY7="",NA(),CY7)</f>
        <v>91.12</v>
      </c>
      <c r="CZ6" s="21">
        <f t="shared" si="11"/>
        <v>91.96</v>
      </c>
      <c r="DA6" s="21">
        <f t="shared" si="11"/>
        <v>92.4</v>
      </c>
      <c r="DB6" s="21">
        <f t="shared" si="11"/>
        <v>93.27</v>
      </c>
      <c r="DC6" s="21">
        <f t="shared" si="11"/>
        <v>84.84</v>
      </c>
      <c r="DD6" s="21">
        <f t="shared" si="11"/>
        <v>84.86</v>
      </c>
      <c r="DE6" s="21">
        <f t="shared" si="11"/>
        <v>84.98</v>
      </c>
      <c r="DF6" s="21">
        <f t="shared" si="11"/>
        <v>84.7</v>
      </c>
      <c r="DG6" s="21">
        <f t="shared" si="11"/>
        <v>84.67</v>
      </c>
      <c r="DH6" s="20" t="str">
        <f>IF(DH7="","",IF(DH7="-","【-】","【"&amp;SUBSTITUTE(TEXT(DH7,"#,##0.00"),"-","△")&amp;"】"))</f>
        <v>【86.91】</v>
      </c>
      <c r="DI6" s="21">
        <f>IF(DI7="",NA(),DI7)</f>
        <v>7.52</v>
      </c>
      <c r="DJ6" s="21">
        <f t="shared" ref="DJ6:DR6" si="12">IF(DJ7="",NA(),DJ7)</f>
        <v>10.95</v>
      </c>
      <c r="DK6" s="21">
        <f t="shared" si="12"/>
        <v>14.27</v>
      </c>
      <c r="DL6" s="21">
        <f t="shared" si="12"/>
        <v>17.32</v>
      </c>
      <c r="DM6" s="21">
        <f t="shared" si="12"/>
        <v>20.260000000000002</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243418</v>
      </c>
      <c r="D7" s="23">
        <v>46</v>
      </c>
      <c r="E7" s="23">
        <v>17</v>
      </c>
      <c r="F7" s="23">
        <v>5</v>
      </c>
      <c r="G7" s="23">
        <v>0</v>
      </c>
      <c r="H7" s="23" t="s">
        <v>96</v>
      </c>
      <c r="I7" s="23" t="s">
        <v>97</v>
      </c>
      <c r="J7" s="23" t="s">
        <v>98</v>
      </c>
      <c r="K7" s="23" t="s">
        <v>99</v>
      </c>
      <c r="L7" s="23" t="s">
        <v>100</v>
      </c>
      <c r="M7" s="23" t="s">
        <v>101</v>
      </c>
      <c r="N7" s="24" t="s">
        <v>102</v>
      </c>
      <c r="O7" s="24">
        <v>66.77</v>
      </c>
      <c r="P7" s="24">
        <v>7.76</v>
      </c>
      <c r="Q7" s="24">
        <v>94.4</v>
      </c>
      <c r="R7" s="24">
        <v>3088</v>
      </c>
      <c r="S7" s="24">
        <v>41476</v>
      </c>
      <c r="T7" s="24">
        <v>107.01</v>
      </c>
      <c r="U7" s="24">
        <v>387.59</v>
      </c>
      <c r="V7" s="24">
        <v>3210</v>
      </c>
      <c r="W7" s="24">
        <v>1.22</v>
      </c>
      <c r="X7" s="24">
        <v>2631.15</v>
      </c>
      <c r="Y7" s="24">
        <v>106.73</v>
      </c>
      <c r="Z7" s="24">
        <v>110.44</v>
      </c>
      <c r="AA7" s="24">
        <v>107.61</v>
      </c>
      <c r="AB7" s="24">
        <v>104.16</v>
      </c>
      <c r="AC7" s="24">
        <v>113.91</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65.099999999999994</v>
      </c>
      <c r="AV7" s="24">
        <v>80.77</v>
      </c>
      <c r="AW7" s="24">
        <v>110.01</v>
      </c>
      <c r="AX7" s="24">
        <v>116.98</v>
      </c>
      <c r="AY7" s="24">
        <v>133.02000000000001</v>
      </c>
      <c r="AZ7" s="24">
        <v>29.91</v>
      </c>
      <c r="BA7" s="24">
        <v>29.54</v>
      </c>
      <c r="BB7" s="24">
        <v>26.99</v>
      </c>
      <c r="BC7" s="24">
        <v>29.13</v>
      </c>
      <c r="BD7" s="24">
        <v>35.69</v>
      </c>
      <c r="BE7" s="24">
        <v>34.770000000000003</v>
      </c>
      <c r="BF7" s="24">
        <v>128.88999999999999</v>
      </c>
      <c r="BG7" s="24">
        <v>104.57</v>
      </c>
      <c r="BH7" s="24">
        <v>106.74</v>
      </c>
      <c r="BI7" s="24">
        <v>51.94</v>
      </c>
      <c r="BJ7" s="24">
        <v>399.52</v>
      </c>
      <c r="BK7" s="24">
        <v>855.8</v>
      </c>
      <c r="BL7" s="24">
        <v>789.46</v>
      </c>
      <c r="BM7" s="24">
        <v>826.83</v>
      </c>
      <c r="BN7" s="24">
        <v>867.83</v>
      </c>
      <c r="BO7" s="24">
        <v>791.76</v>
      </c>
      <c r="BP7" s="24">
        <v>786.37</v>
      </c>
      <c r="BQ7" s="24">
        <v>45.47</v>
      </c>
      <c r="BR7" s="24">
        <v>45.7</v>
      </c>
      <c r="BS7" s="24">
        <v>45.11</v>
      </c>
      <c r="BT7" s="24">
        <v>43.4</v>
      </c>
      <c r="BU7" s="24">
        <v>43.69</v>
      </c>
      <c r="BV7" s="24">
        <v>59.8</v>
      </c>
      <c r="BW7" s="24">
        <v>57.77</v>
      </c>
      <c r="BX7" s="24">
        <v>57.31</v>
      </c>
      <c r="BY7" s="24">
        <v>57.08</v>
      </c>
      <c r="BZ7" s="24">
        <v>56.26</v>
      </c>
      <c r="CA7" s="24">
        <v>60.65</v>
      </c>
      <c r="CB7" s="24">
        <v>326.12</v>
      </c>
      <c r="CC7" s="24">
        <v>325.16000000000003</v>
      </c>
      <c r="CD7" s="24">
        <v>329.63</v>
      </c>
      <c r="CE7" s="24">
        <v>342.19</v>
      </c>
      <c r="CF7" s="24">
        <v>341.35</v>
      </c>
      <c r="CG7" s="24">
        <v>263.76</v>
      </c>
      <c r="CH7" s="24">
        <v>274.35000000000002</v>
      </c>
      <c r="CI7" s="24">
        <v>273.52</v>
      </c>
      <c r="CJ7" s="24">
        <v>274.99</v>
      </c>
      <c r="CK7" s="24">
        <v>282.08999999999997</v>
      </c>
      <c r="CL7" s="24">
        <v>256.97000000000003</v>
      </c>
      <c r="CM7" s="24">
        <v>60.84</v>
      </c>
      <c r="CN7" s="24">
        <v>63.86</v>
      </c>
      <c r="CO7" s="24">
        <v>58.96</v>
      </c>
      <c r="CP7" s="24">
        <v>59.41</v>
      </c>
      <c r="CQ7" s="24">
        <v>58.13</v>
      </c>
      <c r="CR7" s="24">
        <v>51.75</v>
      </c>
      <c r="CS7" s="24">
        <v>50.68</v>
      </c>
      <c r="CT7" s="24">
        <v>50.14</v>
      </c>
      <c r="CU7" s="24">
        <v>54.83</v>
      </c>
      <c r="CV7" s="24">
        <v>66.53</v>
      </c>
      <c r="CW7" s="24">
        <v>61.14</v>
      </c>
      <c r="CX7" s="24">
        <v>91.12</v>
      </c>
      <c r="CY7" s="24">
        <v>91.12</v>
      </c>
      <c r="CZ7" s="24">
        <v>91.96</v>
      </c>
      <c r="DA7" s="24">
        <v>92.4</v>
      </c>
      <c r="DB7" s="24">
        <v>93.27</v>
      </c>
      <c r="DC7" s="24">
        <v>84.84</v>
      </c>
      <c r="DD7" s="24">
        <v>84.86</v>
      </c>
      <c r="DE7" s="24">
        <v>84.98</v>
      </c>
      <c r="DF7" s="24">
        <v>84.7</v>
      </c>
      <c r="DG7" s="24">
        <v>84.67</v>
      </c>
      <c r="DH7" s="24">
        <v>86.91</v>
      </c>
      <c r="DI7" s="24">
        <v>7.52</v>
      </c>
      <c r="DJ7" s="24">
        <v>10.95</v>
      </c>
      <c r="DK7" s="24">
        <v>14.27</v>
      </c>
      <c r="DL7" s="24">
        <v>17.32</v>
      </c>
      <c r="DM7" s="24">
        <v>20.260000000000002</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2023-01-23T07:55:55Z</cp:lastPrinted>
  <dcterms:created xsi:type="dcterms:W3CDTF">2023-01-12T23:45:19Z</dcterms:created>
  <dcterms:modified xsi:type="dcterms:W3CDTF">2023-02-13T05:46:35Z</dcterms:modified>
  <cp:category/>
</cp:coreProperties>
</file>