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R4(R3)\R3決算経営比較分析表\"/>
    </mc:Choice>
  </mc:AlternateContent>
  <xr:revisionPtr revIDLastSave="0" documentId="13_ncr:1_{72DE58C5-0CCB-4780-A923-DBA6DDEDA68D}" xr6:coauthVersionLast="47" xr6:coauthVersionMax="47" xr10:uidLastSave="{00000000-0000-0000-0000-000000000000}"/>
  <workbookProtection workbookAlgorithmName="SHA-512" workbookHashValue="j7hgfOzjtMfpUHUnUgJFeEG3ymOHS7+BVABFfKkuzN61v29iYrZpLCG2u5iiQwNYFhWqCFniIZX6l1aXDwWkRg==" workbookSaltValue="EczszojQK1KezSeNO99Xk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AL10" i="4"/>
  <c r="P10" i="4"/>
  <c r="I10" i="4"/>
  <c r="W8" i="4"/>
  <c r="P8" i="4"/>
  <c r="I8" i="4"/>
  <c r="B6"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<sst xmlns="http://schemas.openxmlformats.org/spreadsheetml/2006/main" count="241" uniqueCount="121">
  <si>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</si>
  <si>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</si>
  <si>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</si>
  <si>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</si>
  <si>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</si>
  <si>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</si>
  <si>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</si>
  <si>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</si>
  <si>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</si>
  <si>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</si>
  <si>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</si>
  <si>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</si>
  <si>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</si>
  <si>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</si>
  <si>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</si>
  <si>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</si>
  <si>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</si>
  <si>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</si>
  <si>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</si>
  <si>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</si>
  <si>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</si>
  <si>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</si>
  <si>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</si>
  <si>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</si>
  <si>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</si>
  <si>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</si>
  <si>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</si>
  <si>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</si>
  <si>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</si>
  <si>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</si>
  <si>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</si>
  <si>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</si>
  <si>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</si>
  <si>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</si>
  <si>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</si>
  <si>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</si>
  <si>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</si>
  <si>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</si>
  <si>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</si>
  <si>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</si>
  <si>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</si>
  <si>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</si>
  <si>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</si>
  <si>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</si>
  <si>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</si>
  <si>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</si>
  <si>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</si>
  <si>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</si>
  <si>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</si>
  <si>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</si>
  <si>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</si>
  <si>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</si>
  <si>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</si>
  <si>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</si>
  <si>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</si>
  <si>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</si>
  <si>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</si>
  <si>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</si>
  <si>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</si>
  <si>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</si>
  <si>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</si>
  <si>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</si>
  <si>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</si>
  <si>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</si>
  <si>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</si>
  <si>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</si>
  <si>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</si>
  <si>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</si>
  <si>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</si>
  <si>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</si>
  <si>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</si>
  <si>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</si>
  <si>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</si>
  <si>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</si>
  <si>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</si>
  <si>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</si>
  <si>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</si>
  <si>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</si>
  <si>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</si>
  <si>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</si>
  <si>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</si>
  <si>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</si>
  <si>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</si>
  <si>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</si>
  <si>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</si>
  <si>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</si>
  <si>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</si>
  <si>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</si>
  <si>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</si>
  <si>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</si>
  <si>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</si>
  <si>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</si>
  <si>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</si>
  <si>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</si>
  <si>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</si>
  <si>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</si>
  <si>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</si>
  <si>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</si>
  <si>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</si>
  <si>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</si>
  <si>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</si>
  <si>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</si>
  <si>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</si>
  <si>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</si>
  <si>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</si>
  <si>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</si>
  <si>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</si>
  <si>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</si>
  <si>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</si>
  <si>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</si>
  <si>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</si>
  <si>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</si>
  <si>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</si>
  <si>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</si>
  <si>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</si>
  <si>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</si>
  <si>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</si>
  <si>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</si>
  <si>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②平成2年より整備し始めたため法定耐用年数は50
年である下水道施設は比較的新しいものであるが、一部民間企業からの受贈施設が最も古く昭和51年度の管渠が令和8年度に50年を経過する。一斉に整備された管渠のため今後急激に上昇していくことが見込まれる。
③下水道管渠は現在、維持補修により機能を保持している状況である。現時点においては早急な管渠の更新の必要性が少ないがマンホールポンプ場においては、更新時期を迎えており部分的な更新・修繕を行っている。耐用年数が経過したマンホール蓋については、ストックマネジメントに則り順次取替ており、不明水対策を行っている。なお、主要な管渠の耐震化については平成29年度に施工完了した。今後管渠施設等の適切な維持管理や延命化を図り低コストで機能を保持していくことが必要である。</t>
    <rPh sb="268" eb="270">
      <t>タイサク</t>
    </rPh>
    <rPh sb="271" eb="272">
      <t>オコナ</t>
    </rPh>
    <phoneticPr fontId="4"/>
  </si>
  <si>
    <t>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また、昭和50年代に民間企業からの受贈施設として町全体の1/4にあたる管路の更新が必要となってくるなど、経営環境はますます厳しくなることが想定される。平成29年度に策定したストックマネジメント計画を見直し、更新事業の優先順位を設定し費用の平準化を行い、適正な維持管理により長寿命化することが必要である。また、下水道事業が長期的に安定した経営を維持していくために令和5年度から公営企業会計を適用し財務諸表を公表・比較することで経営の「見える化」を図り、適正な料金原価に照らしあわせ、持続可能な供給単価を設定し、より一層の経営の効率化と経営基盤の強化を図っていくことが必要である。</t>
    <rPh sb="207" eb="209">
      <t>ミナオ</t>
    </rPh>
    <rPh sb="288" eb="290">
      <t>レイワ</t>
    </rPh>
    <rPh sb="291" eb="293">
      <t>ネンド</t>
    </rPh>
    <rPh sb="333" eb="335">
      <t>テキセイ</t>
    </rPh>
    <rPh sb="336" eb="338">
      <t>リョウキン</t>
    </rPh>
    <rPh sb="338" eb="340">
      <t>ゲンカ</t>
    </rPh>
    <rPh sb="341" eb="342">
      <t>テ</t>
    </rPh>
    <rPh sb="348" eb="352">
      <t>ジゾクカノウ</t>
    </rPh>
    <rPh sb="353" eb="357">
      <t>キョウキュウタンカ</t>
    </rPh>
    <rPh sb="358" eb="360">
      <t>セッテイ</t>
    </rPh>
    <phoneticPr fontId="4"/>
  </si>
  <si>
    <t>①⑤企業債が償還済になるものが多かったため総費用が減少し、微増となった。近年、比率は横ばい傾向であるが今後、人口減少に伴い総収益は下降していく見込みであり、施設更新にかかる費用を賄うための企業債も増加していく見込みである。なお、収益における使用料の不足分は、一般会計からの基準外繰入金を財源に経費を賄っている状況である。
今後は、さらに合理的な経営等を実施し、経費の削減に取り組む必要がある。
④企業債残高の割合については、受贈財産が多く、他市町と比較して低い比率であり、拡張時期に借入を行ったものが償還済みになり近年は減少傾向である。しかし今後は受贈財産施設の更新時期を迎えるにあたり、急激に上昇していくことが見込まれるため、計画的な企業債の借入が必要である。
⑥今後は横ばいで推移していく見込みであるが、不明水対策をしつつ使用料水準等と比較検討する必要がある。
⑧98％を超えて高い水準となっている。今後整備を進めていく区域においても確実に下水道へ接続するよう促進していくとともに未接続者の調査を実施していく。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1" eb="24">
      <t>ソウヒヨウ</t>
    </rPh>
    <rPh sb="25" eb="27">
      <t>ゲンショウ</t>
    </rPh>
    <rPh sb="29" eb="31">
      <t>ビゾウ</t>
    </rPh>
    <rPh sb="39" eb="41">
      <t>ヒリツ</t>
    </rPh>
    <rPh sb="61" eb="64">
      <t>ソウシュウエキ</t>
    </rPh>
    <rPh sb="71" eb="73">
      <t>ミコ</t>
    </rPh>
    <rPh sb="86" eb="88">
      <t>ヒヨウ</t>
    </rPh>
    <rPh sb="89" eb="90">
      <t>マカナ</t>
    </rPh>
    <rPh sb="94" eb="97">
      <t>キギョウサイ</t>
    </rPh>
    <rPh sb="98" eb="100">
      <t>ゾウカ</t>
    </rPh>
    <rPh sb="104" eb="106">
      <t>ミコ</t>
    </rPh>
    <rPh sb="138" eb="139">
      <t>ソト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</si>
</sst>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A-4CFB-B6BD-39599FF0DC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8AEA-4CFB-B6BD-39599FF0DC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67-479B-B56F-C9F6110CD2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9867-479B-B56F-C9F6110CD2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99.52</c:v>
                </c:pt>
                <c:pt idx="1">
                  <c:v>99.53</c:v>
                </c:pt>
                <c:pt idx="2">
                  <c:v>99.56</c:v>
                </c:pt>
                <c:pt idx="3">
                  <c:v>99.56</c:v>
                </c:pt>
                <c:pt idx="4">
                  <c:v>98.86</c:v>
                </c:pt>
              </c:numCache>
            </c:numRef>
          </c:val>
          <c:extLst>
            <c:ext xmlns:c16="http://schemas.microsoft.com/office/drawing/2014/chart" uri="{C3380CC4-5D6E-409C-BE32-E72D297353CC}">
              <c16:uniqueId val="{00000000-77C6-4128-B390-C70CA18716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77C6-4128-B390-C70CA18716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72.900000000000006</c:v>
                </c:pt>
                <c:pt idx="1">
                  <c:v>74.09</c:v>
                </c:pt>
                <c:pt idx="2">
                  <c:v>73.17</c:v>
                </c:pt>
                <c:pt idx="3">
                  <c:v>70.91</c:v>
                </c:pt>
                <c:pt idx="4">
                  <c:v>76.290000000000006</c:v>
                </c:pt>
              </c:numCache>
            </c:numRef>
          </c:val>
          <c:extLst>
            <c:ext xmlns:c16="http://schemas.microsoft.com/office/drawing/2014/chart" uri="{C3380CC4-5D6E-409C-BE32-E72D297353CC}">
              <c16:uniqueId val="{00000000-187A-4152-8D76-18CD921652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A-4152-8D76-18CD921652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B-4136-88D1-BF414FBB17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B-4136-88D1-BF414FBB17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B-46FD-B603-774D7CCC6C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B-46FD-B603-774D7CCC6C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C-479B-8C73-92C7A73458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C-479B-8C73-92C7A73458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5-430C-A91B-2246CF2339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5-430C-A91B-2246CF2339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423.56</c:v>
                </c:pt>
                <c:pt idx="1">
                  <c:v>397.01</c:v>
                </c:pt>
                <c:pt idx="2">
                  <c:v>367.42</c:v>
                </c:pt>
                <c:pt idx="3">
                  <c:v>366.61</c:v>
                </c:pt>
                <c:pt idx="4">
                  <c:v>358.83</c:v>
                </c:pt>
              </c:numCache>
            </c:numRef>
          </c:val>
          <c:extLst>
            <c:ext xmlns:c16="http://schemas.microsoft.com/office/drawing/2014/chart" uri="{C3380CC4-5D6E-409C-BE32-E72D297353CC}">
              <c16:uniqueId val="{00000000-8AD2-4B7A-81A3-FFB31EC675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8AD2-4B7A-81A3-FFB31EC675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73.650000000000006</c:v>
                </c:pt>
                <c:pt idx="1">
                  <c:v>74.98</c:v>
                </c:pt>
                <c:pt idx="2">
                  <c:v>73.98</c:v>
                </c:pt>
                <c:pt idx="3">
                  <c:v>71.569999999999993</c:v>
                </c:pt>
                <c:pt idx="4">
                  <c:v>76.959999999999994</c:v>
                </c:pt>
              </c:numCache>
            </c:numRef>
          </c:val>
          <c:extLst>
            <c:ext xmlns:c16="http://schemas.microsoft.com/office/drawing/2014/chart" uri="{C3380CC4-5D6E-409C-BE32-E72D297353CC}">
              <c16:uniqueId val="{00000000-7CB4-4BC1-B49A-A5D869F5B6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7CB4-4BC1-B49A-A5D869F5B6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167.11</c:v>
                </c:pt>
                <c:pt idx="1">
                  <c:v>163.38</c:v>
                </c:pt>
                <c:pt idx="2">
                  <c:v>165.92</c:v>
                </c:pt>
                <c:pt idx="3">
                  <c:v>172.02</c:v>
                </c:pt>
                <c:pt idx="4">
                  <c:v>163.43</c:v>
                </c:pt>
              </c:numCache>
            </c:numRef>
          </c:val>
          <c:extLst>
            <c:ext xmlns:c16="http://schemas.microsoft.com/office/drawing/2014/chart" uri="{C3380CC4-5D6E-409C-BE32-E72D297353CC}">
              <c16:uniqueId val="{00000000-F73F-42FA-8258-830875681A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F73F-42FA-8258-830875681A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三重県　東員町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25891</v>
      </c>
      <c r="AM8" s="45"/>
      <c r="AN8" s="45"/>
      <c r="AO8" s="45"/>
      <c r="AP8" s="45"/>
      <c r="AQ8" s="45"/>
      <c r="AR8" s="45"/>
      <c r="AS8" s="45"/>
      <c r="AT8" s="46">
        <f>データ!T6</f>
        <v>22.68</v>
      </c>
      <c r="AU8" s="46"/>
      <c r="AV8" s="46"/>
      <c r="AW8" s="46"/>
      <c r="AX8" s="46"/>
      <c r="AY8" s="46"/>
      <c r="AZ8" s="46"/>
      <c r="BA8" s="46"/>
      <c r="BB8" s="46">
        <f>データ!U6</f>
        <v>1141.58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67.48</v>
      </c>
      <c r="Q10" s="46"/>
      <c r="R10" s="46"/>
      <c r="S10" s="46"/>
      <c r="T10" s="46"/>
      <c r="U10" s="46"/>
      <c r="V10" s="46"/>
      <c r="W10" s="46">
        <f>データ!Q6</f>
        <v>84.14</v>
      </c>
      <c r="X10" s="46"/>
      <c r="Y10" s="46"/>
      <c r="Z10" s="46"/>
      <c r="AA10" s="46"/>
      <c r="AB10" s="46"/>
      <c r="AC10" s="46"/>
      <c r="AD10" s="45">
        <f>データ!R6</f>
        <v>1760</v>
      </c>
      <c r="AE10" s="45"/>
      <c r="AF10" s="45"/>
      <c r="AG10" s="45"/>
      <c r="AH10" s="45"/>
      <c r="AI10" s="45"/>
      <c r="AJ10" s="45"/>
      <c r="AK10" s="2"/>
      <c r="AL10" s="45">
        <f>データ!V6</f>
        <v>17435</v>
      </c>
      <c r="AM10" s="45"/>
      <c r="AN10" s="45"/>
      <c r="AO10" s="45"/>
      <c r="AP10" s="45"/>
      <c r="AQ10" s="45"/>
      <c r="AR10" s="45"/>
      <c r="AS10" s="45"/>
      <c r="AT10" s="46">
        <f>データ!W6</f>
        <v>5.53</v>
      </c>
      <c r="AU10" s="46"/>
      <c r="AV10" s="46"/>
      <c r="AW10" s="46"/>
      <c r="AX10" s="46"/>
      <c r="AY10" s="46"/>
      <c r="AZ10" s="46"/>
      <c r="BA10" s="46"/>
      <c r="BB10" s="46">
        <f>データ!X6</f>
        <v>3152.8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45</v>
      </c>
      <c r="O86" s="12" t="str">
        <f>データ!EO6</f>
        <v>【0.24】</v>
      </c>
    </row>
  </sheetData>
  <sheetProtection algorithmName="SHA-512" hashValue="KdSEldVAFzK2Vb09TTqrG8a9pli5ZZ8OPdu6DmCI44vSpUwKNfUEAgiGi+DI/tOnxzli/PqTX0rAmVdoBWKRYQ==" saltValue="T2+iedbYsL0oVC5QXvQI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243248</v>
      </c>
      <c r="D6" s="19">
        <f t="shared" si="3"/>
        <v>47</v>
      </c>
      <c r="E6" s="19">
        <f t="shared" si="3"/>
        <v>17</v>
      </c>
      <c r="F6" s="19">
        <f t="shared" si="3"/>
        <v>1</v>
      </c>
      <c r="G6" s="19">
        <f t="shared" si="3"/>
        <v>0</v>
      </c>
      <c r="H6" s="19" t="str">
        <f t="shared" si="3"/>
        <v>三重県　東員町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67.48</v>
      </c>
      <c r="Q6" s="20">
        <f t="shared" si="3"/>
        <v>84.14</v>
      </c>
      <c r="R6" s="20">
        <f t="shared" si="3"/>
        <v>1760</v>
      </c>
      <c r="S6" s="20">
        <f t="shared" si="3"/>
        <v>25891</v>
      </c>
      <c r="T6" s="20">
        <f t="shared" si="3"/>
        <v>22.68</v>
      </c>
      <c r="U6" s="20">
        <f t="shared" si="3"/>
        <v>1141.58</v>
      </c>
      <c r="V6" s="20">
        <f t="shared" si="3"/>
        <v>17435</v>
      </c>
      <c r="W6" s="20">
        <f t="shared" si="3"/>
        <v>5.53</v>
      </c>
      <c r="X6" s="20">
        <f t="shared" si="3"/>
        <v>3152.8</v>
      </c>
      <c r="Y6" s="21">
        <f>IF(Y7="",NA(),Y7)</f>
        <v>72.900000000000006</v>
      </c>
      <c r="Z6" s="21">
        <f t="shared" ref="Z6:AH6" si="4">IF(Z7="",NA(),Z7)</f>
        <v>74.09</v>
      </c>
      <c r="AA6" s="21">
        <f t="shared" si="4"/>
        <v>73.17</v>
      </c>
      <c r="AB6" s="21">
        <f t="shared" si="4"/>
        <v>70.91</v>
      </c>
      <c r="AC6" s="21">
        <f t="shared" si="4"/>
        <v>76.290000000000006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423.56</v>
      </c>
      <c r="BG6" s="21">
        <f t="shared" ref="BG6:BO6" si="7">IF(BG7="",NA(),BG7)</f>
        <v>397.01</v>
      </c>
      <c r="BH6" s="21">
        <f t="shared" si="7"/>
        <v>367.42</v>
      </c>
      <c r="BI6" s="21">
        <f t="shared" si="7"/>
        <v>366.61</v>
      </c>
      <c r="BJ6" s="21">
        <f t="shared" si="7"/>
        <v>358.83</v>
      </c>
      <c r="BK6" s="21">
        <f t="shared" si="7"/>
        <v>966.33</v>
      </c>
      <c r="BL6" s="21">
        <f t="shared" si="7"/>
        <v>958.81</v>
      </c>
      <c r="BM6" s="21">
        <f t="shared" si="7"/>
        <v>1001.3</v>
      </c>
      <c r="BN6" s="21">
        <f t="shared" si="7"/>
        <v>1050.51</v>
      </c>
      <c r="BO6" s="21">
        <f t="shared" si="7"/>
        <v>1102.01</v>
      </c>
      <c r="BP6" s="20" t="str">
        <f>IF(BP7="","",IF(BP7="-","【-】","【"&amp;SUBSTITUTE(TEXT(BP7,"#,##0.00"),"-","△")&amp;"】"))</f>
        <v>【669.11】</v>
      </c>
      <c r="BQ6" s="21">
        <f>IF(BQ7="",NA(),BQ7)</f>
        <v>73.650000000000006</v>
      </c>
      <c r="BR6" s="21">
        <f t="shared" ref="BR6:BZ6" si="8">IF(BR7="",NA(),BR7)</f>
        <v>74.98</v>
      </c>
      <c r="BS6" s="21">
        <f t="shared" si="8"/>
        <v>73.98</v>
      </c>
      <c r="BT6" s="21">
        <f t="shared" si="8"/>
        <v>71.569999999999993</v>
      </c>
      <c r="BU6" s="21">
        <f t="shared" si="8"/>
        <v>76.959999999999994</v>
      </c>
      <c r="BV6" s="21">
        <f t="shared" si="8"/>
        <v>81.739999999999995</v>
      </c>
      <c r="BW6" s="21">
        <f t="shared" si="8"/>
        <v>82.88</v>
      </c>
      <c r="BX6" s="21">
        <f t="shared" si="8"/>
        <v>81.88</v>
      </c>
      <c r="BY6" s="21">
        <f t="shared" si="8"/>
        <v>82.65</v>
      </c>
      <c r="BZ6" s="21">
        <f t="shared" si="8"/>
        <v>82.55</v>
      </c>
      <c r="CA6" s="20" t="str">
        <f>IF(CA7="","",IF(CA7="-","【-】","【"&amp;SUBSTITUTE(TEXT(CA7,"#,##0.00"),"-","△")&amp;"】"))</f>
        <v>【99.73】</v>
      </c>
      <c r="CB6" s="21">
        <f>IF(CB7="",NA(),CB7)</f>
        <v>167.11</v>
      </c>
      <c r="CC6" s="21">
        <f t="shared" ref="CC6:CK6" si="9">IF(CC7="",NA(),CC7)</f>
        <v>163.38</v>
      </c>
      <c r="CD6" s="21">
        <f t="shared" si="9"/>
        <v>165.92</v>
      </c>
      <c r="CE6" s="21">
        <f t="shared" si="9"/>
        <v>172.02</v>
      </c>
      <c r="CF6" s="21">
        <f t="shared" si="9"/>
        <v>163.43</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99.52</v>
      </c>
      <c r="CY6" s="21">
        <f t="shared" ref="CY6:DG6" si="11">IF(CY7="",NA(),CY7)</f>
        <v>99.53</v>
      </c>
      <c r="CZ6" s="21">
        <f t="shared" si="11"/>
        <v>99.56</v>
      </c>
      <c r="DA6" s="21">
        <f t="shared" si="11"/>
        <v>99.56</v>
      </c>
      <c r="DB6" s="21">
        <f t="shared" si="11"/>
        <v>98.86</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243248</v>
      </c>
      <c r="D7" s="23">
        <v>47</v>
      </c>
      <c r="E7" s="23">
        <v>17</v>
      </c>
      <c r="F7" s="23">
        <v>1</v>
      </c>
      <c r="G7" s="23">
        <v>0</v>
      </c>
      <c r="H7" s="23" t="s">
        <v>99</v>
      </c>
      <c r="I7" s="23" t="s">
        <v>100</v>
      </c>
      <c r="J7" s="23" t="s">
        <v>101</v>
      </c>
      <c r="K7" s="23" t="s">
        <v>102</v>
      </c>
      <c r="L7" s="23" t="s">
        <v>103</v>
      </c>
      <c r="M7" s="23" t="s">
        <v>104</v>
      </c>
      <c r="N7" s="24" t="s">
        <v>105</v>
      </c>
      <c r="O7" s="24" t="s">
        <v>106</v>
      </c>
      <c r="P7" s="24">
        <v>67.48</v>
      </c>
      <c r="Q7" s="24">
        <v>84.14</v>
      </c>
      <c r="R7" s="24">
        <v>1760</v>
      </c>
      <c r="S7" s="24">
        <v>25891</v>
      </c>
      <c r="T7" s="24">
        <v>22.68</v>
      </c>
      <c r="U7" s="24">
        <v>1141.58</v>
      </c>
      <c r="V7" s="24">
        <v>17435</v>
      </c>
      <c r="W7" s="24">
        <v>5.53</v>
      </c>
      <c r="X7" s="24">
        <v>3152.8</v>
      </c>
      <c r="Y7" s="24">
        <v>72.900000000000006</v>
      </c>
      <c r="Z7" s="24">
        <v>74.09</v>
      </c>
      <c r="AA7" s="24">
        <v>73.17</v>
      </c>
      <c r="AB7" s="24">
        <v>70.91</v>
      </c>
      <c r="AC7" s="24">
        <v>76.290000000000006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423.56</v>
      </c>
      <c r="BG7" s="24">
        <v>397.01</v>
      </c>
      <c r="BH7" s="24">
        <v>367.42</v>
      </c>
      <c r="BI7" s="24">
        <v>366.61</v>
      </c>
      <c r="BJ7" s="24">
        <v>358.83</v>
      </c>
      <c r="BK7" s="24">
        <v>966.33</v>
      </c>
      <c r="BL7" s="24">
        <v>958.81</v>
      </c>
      <c r="BM7" s="24">
        <v>1001.3</v>
      </c>
      <c r="BN7" s="24">
        <v>1050.51</v>
      </c>
      <c r="BO7" s="24">
        <v>1102.01</v>
      </c>
      <c r="BP7" s="24">
        <v>669.11</v>
      </c>
      <c r="BQ7" s="24">
        <v>73.650000000000006</v>
      </c>
      <c r="BR7" s="24">
        <v>74.98</v>
      </c>
      <c r="BS7" s="24">
        <v>73.98</v>
      </c>
      <c r="BT7" s="24">
        <v>71.569999999999993</v>
      </c>
      <c r="BU7" s="24">
        <v>76.959999999999994</v>
      </c>
      <c r="BV7" s="24">
        <v>81.739999999999995</v>
      </c>
      <c r="BW7" s="24">
        <v>82.88</v>
      </c>
      <c r="BX7" s="24">
        <v>81.88</v>
      </c>
      <c r="BY7" s="24">
        <v>82.65</v>
      </c>
      <c r="BZ7" s="24">
        <v>82.55</v>
      </c>
      <c r="CA7" s="24">
        <v>99.73</v>
      </c>
      <c r="CB7" s="24">
        <v>167.11</v>
      </c>
      <c r="CC7" s="24">
        <v>163.38</v>
      </c>
      <c r="CD7" s="24">
        <v>165.92</v>
      </c>
      <c r="CE7" s="24">
        <v>172.02</v>
      </c>
      <c r="CF7" s="24">
        <v>163.43</v>
      </c>
      <c r="CG7" s="24">
        <v>194.31</v>
      </c>
      <c r="CH7" s="24">
        <v>190.99</v>
      </c>
      <c r="CI7" s="24">
        <v>187.55</v>
      </c>
      <c r="CJ7" s="24">
        <v>186.3</v>
      </c>
      <c r="CK7" s="24">
        <v>188.38</v>
      </c>
      <c r="CL7" s="24">
        <v>134.97999999999999</v>
      </c>
      <c r="CM7" s="24" t="s">
        <v>105</v>
      </c>
      <c r="CN7" s="24" t="s">
        <v>105</v>
      </c>
      <c r="CO7" s="24" t="s">
        <v>105</v>
      </c>
      <c r="CP7" s="24" t="s">
        <v>105</v>
      </c>
      <c r="CQ7" s="24" t="s">
        <v>105</v>
      </c>
      <c r="CR7" s="24">
        <v>53.5</v>
      </c>
      <c r="CS7" s="24">
        <v>52.58</v>
      </c>
      <c r="CT7" s="24">
        <v>50.94</v>
      </c>
      <c r="CU7" s="24">
        <v>50.53</v>
      </c>
      <c r="CV7" s="24">
        <v>51.42</v>
      </c>
      <c r="CW7" s="24">
        <v>59.99</v>
      </c>
      <c r="CX7" s="24">
        <v>99.52</v>
      </c>
      <c r="CY7" s="24">
        <v>99.53</v>
      </c>
      <c r="CZ7" s="24">
        <v>99.56</v>
      </c>
      <c r="DA7" s="24">
        <v>99.56</v>
      </c>
      <c r="DB7" s="24">
        <v>98.86</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克志</cp:lastModifiedBy>
  <cp:lastPrinted>2023-01-31T06:19:26Z</cp:lastPrinted>
  <dcterms:created xsi:type="dcterms:W3CDTF">2023-01-12T23:53:38Z</dcterms:created>
  <dcterms:modified xsi:type="dcterms:W3CDTF">2023-02-02T01:12:57Z</dcterms:modified>
  <cp:category/>
</cp:coreProperties>
</file>