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３年度決算）の分析等について\経営比較分析表\"/>
    </mc:Choice>
  </mc:AlternateContent>
  <workbookProtection workbookAlgorithmName="SHA-512" workbookHashValue="g8Q2WyZ9obgz1QXe1o+hPnMs898LzHawIMfn0DYp3NnGyC26WXZE4FT6VJmaphT1RiruN5AYl4JM7GU647a8Yw==" workbookSaltValue="C6grKKx1WUEYoNIgPFso/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CS30" i="4"/>
  <c r="MA30" i="4"/>
  <c r="BZ76" i="4"/>
  <c r="MA51" i="4"/>
  <c r="MI76" i="4"/>
  <c r="HJ51" i="4"/>
  <c r="C11" i="5"/>
  <c r="D11" i="5"/>
  <c r="E11" i="5"/>
  <c r="B11" i="5"/>
  <c r="BK76" i="4" l="1"/>
  <c r="LT76" i="4"/>
  <c r="GQ51" i="4"/>
  <c r="LH30" i="4"/>
  <c r="IE76" i="4"/>
  <c r="LH51" i="4"/>
  <c r="BZ51" i="4"/>
  <c r="GQ30" i="4"/>
  <c r="BZ30" i="4"/>
  <c r="KP76" i="4"/>
  <c r="FE30" i="4"/>
  <c r="AN30" i="4"/>
  <c r="AG76" i="4"/>
  <c r="FE51" i="4"/>
  <c r="JV30" i="4"/>
  <c r="AN51" i="4"/>
  <c r="JV51" i="4"/>
  <c r="HA76" i="4"/>
  <c r="AV76" i="4"/>
  <c r="KO51" i="4"/>
  <c r="FX51" i="4"/>
  <c r="KO30" i="4"/>
  <c r="HP76" i="4"/>
  <c r="LE76" i="4"/>
  <c r="BG51" i="4"/>
  <c r="FX30" i="4"/>
  <c r="BG30" i="4"/>
  <c r="R76" i="4"/>
  <c r="JC51" i="4"/>
  <c r="EL51" i="4"/>
  <c r="GL76" i="4"/>
  <c r="U51" i="4"/>
  <c r="EL30" i="4"/>
  <c r="U30" i="4"/>
  <c r="KA76" i="4"/>
  <c r="JC30" i="4"/>
</calcChain>
</file>

<file path=xl/sharedStrings.xml><?xml version="1.0" encoding="utf-8"?>
<sst xmlns="http://schemas.openxmlformats.org/spreadsheetml/2006/main" count="278" uniqueCount="125">
  <si>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</si>
  <si>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</si>
  <si>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</si>
  <si>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</si>
  <si>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</si>
  <si>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</si>
  <si>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</si>
  <si>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</si>
  <si>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</si>
  <si>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</si>
  <si>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</si>
  <si>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</si>
  <si>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</si>
  <si>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</si>
  <si>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</si>
  <si>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</si>
  <si>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</si>
  <si>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</si>
  <si>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</si>
  <si>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</si>
  <si>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</si>
  <si>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</si>
  <si>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</si>
  <si>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</si>
  <si>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</si>
  <si>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</si>
  <si>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</si>
  <si>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</si>
  <si>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</si>
  <si>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</si>
  <si>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</si>
  <si>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</si>
  <si>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</si>
  <si>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</si>
  <si>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</si>
  <si>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</si>
  <si>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</si>
  <si>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</si>
  <si>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</si>
  <si>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</si>
  <si>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</si>
  <si>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</si>
  <si>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</si>
  <si>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</si>
  <si>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</si>
  <si>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</si>
  <si>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</si>
  <si>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</si>
  <si>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</si>
  <si>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</si>
  <si>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</si>
  <si>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</si>
  <si>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</si>
  <si>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</si>
  <si>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</si>
  <si>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</si>
  <si>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</si>
  <si>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</si>
  <si>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</si>
  <si>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</si>
  <si>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</si>
  <si>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</si>
  <si>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</si>
  <si>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</si>
  <si>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</si>
  <si>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</si>
  <si>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</si>
  <si>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</si>
  <si>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</si>
  <si>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</si>
  <si>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</si>
  <si>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</si>
  <si>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</si>
  <si>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</si>
  <si>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</si>
  <si>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</si>
  <si>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</si>
  <si>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</si>
  <si>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</si>
  <si>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</si>
  <si>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</si>
  <si>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</si>
  <si>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</si>
  <si>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</si>
  <si>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</si>
  <si>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</si>
  <si>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</si>
  <si>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</si>
  <si>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</si>
  <si>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</si>
  <si>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</si>
  <si>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</si>
  <si>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</si>
  <si>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</si>
  <si>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</si>
  <si>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</si>
  <si>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</si>
  <si>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</si>
  <si>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</si>
  <si>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</si>
  <si>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</si>
  <si>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</si>
  <si>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</si>
  <si>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</si>
  <si>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</si>
  <si>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市営柘植駅駐車場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</si>
  <si>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</si>
  <si>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</si>
  <si>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</si>
  <si>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</si>
  <si>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</si>
  <si>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</si>
  <si>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</si>
  <si>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</si>
  <si>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</si>
  <si>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</si>
  <si>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</si>
  <si>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</si>
  <si>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</si>
  <si>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</si>
  <si>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</si>
  <si>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れまで地域団体のボランティア的協力による安価な運営、有形固定資産の減価償却を終えており設備維持並びに更新に係る経費が低いことなどから売上高ＧＯＰ比率・ＥＢＩＴＤＡが安定的で、料金収入をもって維持管理費を賄えてきた。しかし、新型コロナウイルス感染症の影響で使用料収入が大幅に減少したことから、収益的収支比率の低下や一般会計からの繰入れを行わざるを得ない状況となっている。</t>
    <rPh sb="5" eb="7">
      <t>チイキ</t>
    </rPh>
    <rPh sb="7" eb="9">
      <t>ダンタイ</t>
    </rPh>
    <rPh sb="16" eb="17">
      <t>テキ</t>
    </rPh>
    <rPh sb="17" eb="19">
      <t>キョウリョク</t>
    </rPh>
    <rPh sb="22" eb="24">
      <t>アンカ</t>
    </rPh>
    <rPh sb="25" eb="27">
      <t>ウンエイ</t>
    </rPh>
    <rPh sb="28" eb="30">
      <t>ユウケイ</t>
    </rPh>
    <rPh sb="30" eb="32">
      <t>コテイ</t>
    </rPh>
    <rPh sb="32" eb="34">
      <t>シサン</t>
    </rPh>
    <rPh sb="35" eb="37">
      <t>ゲンカ</t>
    </rPh>
    <rPh sb="37" eb="39">
      <t>ショウキャク</t>
    </rPh>
    <rPh sb="40" eb="41">
      <t>オ</t>
    </rPh>
    <rPh sb="45" eb="47">
      <t>セツビ</t>
    </rPh>
    <rPh sb="47" eb="49">
      <t>イジ</t>
    </rPh>
    <rPh sb="49" eb="50">
      <t>ナラ</t>
    </rPh>
    <rPh sb="52" eb="54">
      <t>コウシン</t>
    </rPh>
    <rPh sb="55" eb="56">
      <t>カカ</t>
    </rPh>
    <rPh sb="57" eb="59">
      <t>ケイヒ</t>
    </rPh>
    <rPh sb="60" eb="61">
      <t>ヒク</t>
    </rPh>
    <rPh sb="68" eb="70">
      <t>ウリアゲ</t>
    </rPh>
    <rPh sb="70" eb="71">
      <t>ダカ</t>
    </rPh>
    <rPh sb="74" eb="76">
      <t>ヒリツ</t>
    </rPh>
    <rPh sb="84" eb="87">
      <t>アンテイテキ</t>
    </rPh>
    <rPh sb="89" eb="91">
      <t>リョウキン</t>
    </rPh>
    <rPh sb="91" eb="93">
      <t>シュウニュウ</t>
    </rPh>
    <rPh sb="97" eb="99">
      <t>イジ</t>
    </rPh>
    <rPh sb="99" eb="102">
      <t>カンリヒ</t>
    </rPh>
    <rPh sb="103" eb="104">
      <t>マカナ</t>
    </rPh>
    <rPh sb="113" eb="115">
      <t>シンガタ</t>
    </rPh>
    <rPh sb="122" eb="125">
      <t>カンセンショウ</t>
    </rPh>
    <rPh sb="126" eb="128">
      <t>エイキョウ</t>
    </rPh>
    <rPh sb="129" eb="131">
      <t>シヨウ</t>
    </rPh>
    <rPh sb="131" eb="132">
      <t>リョウ</t>
    </rPh>
    <rPh sb="132" eb="134">
      <t>シュウニュウ</t>
    </rPh>
    <rPh sb="135" eb="137">
      <t>オオハバ</t>
    </rPh>
    <rPh sb="138" eb="140">
      <t>ゲンショウ</t>
    </rPh>
    <rPh sb="147" eb="150">
      <t>シュウエキテキ</t>
    </rPh>
    <rPh sb="150" eb="152">
      <t>シュウシ</t>
    </rPh>
    <rPh sb="152" eb="154">
      <t>ヒリツ</t>
    </rPh>
    <rPh sb="155" eb="157">
      <t>テイカ</t>
    </rPh>
    <rPh sb="158" eb="160">
      <t>イッパン</t>
    </rPh>
    <rPh sb="160" eb="162">
      <t>カイケイ</t>
    </rPh>
    <rPh sb="165" eb="167">
      <t>クリイレ</t>
    </rPh>
    <rPh sb="169" eb="170">
      <t>オコナ</t>
    </rPh>
    <rPh sb="174" eb="175">
      <t>エ</t>
    </rPh>
    <rPh sb="177" eb="179">
      <t>ジョウキョウ</t>
    </rPh>
    <phoneticPr fontId="5"/>
  </si>
  <si>
    <t>　鉄道駅利用者を対象とした駐車場である性質と当該施設周辺の類似施設が限られていることから、継続的な利用が見込める。しかし、新型コロナウイルス感染症の影響で鉄道駅利用者が減少し、駐車場利用者の減につながり、前年度から引き続き稼働率は低い水準となっている。</t>
    <rPh sb="1" eb="3">
      <t>テツドウ</t>
    </rPh>
    <rPh sb="3" eb="4">
      <t>エキ</t>
    </rPh>
    <rPh sb="4" eb="7">
      <t>リヨウシャ</t>
    </rPh>
    <rPh sb="8" eb="10">
      <t>タイショウ</t>
    </rPh>
    <rPh sb="13" eb="16">
      <t>チュウシャジョウ</t>
    </rPh>
    <rPh sb="19" eb="21">
      <t>セイシツ</t>
    </rPh>
    <rPh sb="22" eb="24">
      <t>トウガイ</t>
    </rPh>
    <rPh sb="24" eb="26">
      <t>シセツ</t>
    </rPh>
    <rPh sb="26" eb="28">
      <t>シュウヘン</t>
    </rPh>
    <rPh sb="29" eb="31">
      <t>ルイジ</t>
    </rPh>
    <rPh sb="31" eb="33">
      <t>シセツ</t>
    </rPh>
    <rPh sb="34" eb="35">
      <t>カギ</t>
    </rPh>
    <rPh sb="45" eb="48">
      <t>ケイゾクテキ</t>
    </rPh>
    <rPh sb="49" eb="51">
      <t>リヨウ</t>
    </rPh>
    <rPh sb="52" eb="54">
      <t>ミコ</t>
    </rPh>
    <rPh sb="61" eb="63">
      <t>シンガタ</t>
    </rPh>
    <rPh sb="70" eb="73">
      <t>カンセンショウ</t>
    </rPh>
    <rPh sb="74" eb="76">
      <t>エイキョウ</t>
    </rPh>
    <rPh sb="77" eb="79">
      <t>テツドウ</t>
    </rPh>
    <rPh sb="79" eb="80">
      <t>エキ</t>
    </rPh>
    <rPh sb="80" eb="83">
      <t>リヨウシャ</t>
    </rPh>
    <rPh sb="84" eb="86">
      <t>ゲンショウ</t>
    </rPh>
    <rPh sb="88" eb="91">
      <t>チュウシャジョウ</t>
    </rPh>
    <rPh sb="91" eb="93">
      <t>リヨウ</t>
    </rPh>
    <rPh sb="93" eb="94">
      <t>シャ</t>
    </rPh>
    <rPh sb="95" eb="96">
      <t>ゲン</t>
    </rPh>
    <rPh sb="102" eb="105">
      <t>ゼンネンド</t>
    </rPh>
    <rPh sb="107" eb="108">
      <t>ヒ</t>
    </rPh>
    <rPh sb="109" eb="110">
      <t>ツヅ</t>
    </rPh>
    <rPh sb="111" eb="113">
      <t>カドウ</t>
    </rPh>
    <rPh sb="113" eb="114">
      <t>リツ</t>
    </rPh>
    <rPh sb="115" eb="116">
      <t>ヒク</t>
    </rPh>
    <rPh sb="117" eb="119">
      <t>スイジュン</t>
    </rPh>
    <phoneticPr fontId="5"/>
  </si>
  <si>
    <t>　ＪＲ柘植駅の無人化を防ぐ目的で地域団体によって安価で管理を行っている事により経費は抑えられているが使用料収入の減少の影響は大きく、大幅に収益的収支が悪化している。
　感染症の影響がない場合は、当該施設単体では施設設置目的に適う鉄道駅駐車場として継続的な運営が見込めるが、性質上駅利用者に左右される面があり、公共交通利用促進・地域振興の観点から将来的には他の駅を含めた全体で考えていく必要がある。</t>
    <rPh sb="3" eb="5">
      <t>ツゲ</t>
    </rPh>
    <rPh sb="5" eb="6">
      <t>エキ</t>
    </rPh>
    <rPh sb="7" eb="10">
      <t>ムジンカ</t>
    </rPh>
    <rPh sb="11" eb="12">
      <t>フセ</t>
    </rPh>
    <rPh sb="13" eb="15">
      <t>モクテキ</t>
    </rPh>
    <rPh sb="16" eb="18">
      <t>チイキ</t>
    </rPh>
    <rPh sb="18" eb="20">
      <t>ダンタイ</t>
    </rPh>
    <rPh sb="24" eb="26">
      <t>アンカ</t>
    </rPh>
    <rPh sb="27" eb="29">
      <t>カンリ</t>
    </rPh>
    <rPh sb="30" eb="31">
      <t>オコナ</t>
    </rPh>
    <rPh sb="35" eb="36">
      <t>コト</t>
    </rPh>
    <rPh sb="39" eb="41">
      <t>ケイヒ</t>
    </rPh>
    <rPh sb="42" eb="43">
      <t>オサ</t>
    </rPh>
    <rPh sb="50" eb="52">
      <t>シヨウ</t>
    </rPh>
    <rPh sb="52" eb="53">
      <t>リョウ</t>
    </rPh>
    <rPh sb="53" eb="55">
      <t>シュウニュウ</t>
    </rPh>
    <rPh sb="56" eb="58">
      <t>ゲンショウ</t>
    </rPh>
    <rPh sb="59" eb="61">
      <t>エイキョウ</t>
    </rPh>
    <rPh sb="62" eb="63">
      <t>オオ</t>
    </rPh>
    <rPh sb="66" eb="68">
      <t>オオハバ</t>
    </rPh>
    <rPh sb="69" eb="71">
      <t>シュウエキ</t>
    </rPh>
    <rPh sb="71" eb="72">
      <t>テキ</t>
    </rPh>
    <rPh sb="72" eb="74">
      <t>シュウシ</t>
    </rPh>
    <rPh sb="75" eb="77">
      <t>アッカ</t>
    </rPh>
    <rPh sb="84" eb="87">
      <t>カンセンショウ</t>
    </rPh>
    <rPh sb="88" eb="90">
      <t>エイキョウ</t>
    </rPh>
    <rPh sb="93" eb="95">
      <t>バアイ</t>
    </rPh>
    <rPh sb="97" eb="99">
      <t>トウガイ</t>
    </rPh>
    <rPh sb="99" eb="101">
      <t>シセツ</t>
    </rPh>
    <rPh sb="101" eb="103">
      <t>タンタイ</t>
    </rPh>
    <rPh sb="105" eb="107">
      <t>シセツ</t>
    </rPh>
    <rPh sb="107" eb="109">
      <t>セッチ</t>
    </rPh>
    <rPh sb="109" eb="111">
      <t>モクテキ</t>
    </rPh>
    <rPh sb="112" eb="113">
      <t>カナ</t>
    </rPh>
    <rPh sb="114" eb="116">
      <t>テツドウ</t>
    </rPh>
    <rPh sb="116" eb="117">
      <t>エキ</t>
    </rPh>
    <rPh sb="117" eb="120">
      <t>チュウシャジョウ</t>
    </rPh>
    <rPh sb="123" eb="126">
      <t>ケイゾクテキ</t>
    </rPh>
    <rPh sb="127" eb="129">
      <t>ウンエイ</t>
    </rPh>
    <rPh sb="130" eb="132">
      <t>ミコ</t>
    </rPh>
    <rPh sb="136" eb="139">
      <t>セイシツジョウ</t>
    </rPh>
    <rPh sb="139" eb="140">
      <t>エキ</t>
    </rPh>
    <rPh sb="140" eb="143">
      <t>リヨウシャ</t>
    </rPh>
    <rPh sb="144" eb="146">
      <t>サユウ</t>
    </rPh>
    <rPh sb="149" eb="150">
      <t>メン</t>
    </rPh>
    <rPh sb="154" eb="156">
      <t>コウキョウ</t>
    </rPh>
    <rPh sb="156" eb="158">
      <t>コウツウ</t>
    </rPh>
    <rPh sb="158" eb="160">
      <t>リヨウ</t>
    </rPh>
    <rPh sb="160" eb="162">
      <t>ソクシン</t>
    </rPh>
    <rPh sb="163" eb="165">
      <t>チイキ</t>
    </rPh>
    <rPh sb="165" eb="167">
      <t>シンコウ</t>
    </rPh>
    <rPh sb="168" eb="170">
      <t>カンテン</t>
    </rPh>
    <rPh sb="172" eb="175">
      <t>ショウライテキ</t>
    </rPh>
    <rPh sb="177" eb="178">
      <t>タ</t>
    </rPh>
    <rPh sb="179" eb="180">
      <t>エキ</t>
    </rPh>
    <rPh sb="181" eb="182">
      <t>フク</t>
    </rPh>
    <rPh sb="184" eb="186">
      <t>ゼンタイ</t>
    </rPh>
    <rPh sb="187" eb="188">
      <t>カンガ</t>
    </rPh>
    <rPh sb="192" eb="194">
      <t>ヒツヨウ</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</si>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</sst>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132.6</c:v>
                </c:pt>
                <c:pt idx="1">
                  <c:v>134.80000000000001</c:v>
                </c:pt>
                <c:pt idx="2">
                  <c:v>126.8</c:v>
                </c:pt>
                <c:pt idx="3">
                  <c:v>51.3</c:v>
                </c:pt>
                <c:pt idx="4">
                  <c:v>62.2</c:v>
                </c:pt>
              </c:numCache>
            </c:numRef>
          </c:val>
          <c:extLst>
            <c:ext xmlns:c16="http://schemas.microsoft.com/office/drawing/2014/chart" uri="{C3380CC4-5D6E-409C-BE32-E72D297353CC}">
              <c16:uniqueId val="{00000000-4450-4330-9D14-34E13E5F977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4450-4330-9D14-34E13E5F977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2E-42E1-AE62-F376EF07B64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AC2E-42E1-AE62-F376EF07B64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3AD-4EC2-868D-027BDFE6E56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3AD-4EC2-868D-027BDFE6E56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773-4669-99FC-034CB4DCC35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773-4669-99FC-034CB4DCC35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6.1</c:v>
                </c:pt>
                <c:pt idx="4">
                  <c:v>11</c:v>
                </c:pt>
              </c:numCache>
            </c:numRef>
          </c:val>
          <c:extLst>
            <c:ext xmlns:c16="http://schemas.microsoft.com/office/drawing/2014/chart" uri="{C3380CC4-5D6E-409C-BE32-E72D297353CC}">
              <c16:uniqueId val="{00000000-5250-4CEE-B999-3E89AC73589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5250-4CEE-B999-3E89AC73589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20</c:v>
                </c:pt>
                <c:pt idx="4">
                  <c:v>32</c:v>
                </c:pt>
              </c:numCache>
            </c:numRef>
          </c:val>
          <c:extLst>
            <c:ext xmlns:c16="http://schemas.microsoft.com/office/drawing/2014/chart" uri="{C3380CC4-5D6E-409C-BE32-E72D297353CC}">
              <c16:uniqueId val="{00000000-F31E-4339-8D50-EC2EFF71A93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F31E-4339-8D50-EC2EFF71A93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87.7</c:v>
                </c:pt>
                <c:pt idx="1">
                  <c:v>91.2</c:v>
                </c:pt>
                <c:pt idx="2">
                  <c:v>86</c:v>
                </c:pt>
                <c:pt idx="3">
                  <c:v>40.4</c:v>
                </c:pt>
                <c:pt idx="4">
                  <c:v>42.1</c:v>
                </c:pt>
              </c:numCache>
            </c:numRef>
          </c:val>
          <c:extLst>
            <c:ext xmlns:c16="http://schemas.microsoft.com/office/drawing/2014/chart" uri="{C3380CC4-5D6E-409C-BE32-E72D297353CC}">
              <c16:uniqueId val="{00000000-15A6-4CE7-9CC3-74D461C6256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15A6-4CE7-9CC3-74D461C6256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27.2</c:v>
                </c:pt>
                <c:pt idx="1">
                  <c:v>29.6</c:v>
                </c:pt>
                <c:pt idx="2">
                  <c:v>23.3</c:v>
                </c:pt>
                <c:pt idx="3">
                  <c:v>-119.6</c:v>
                </c:pt>
                <c:pt idx="4">
                  <c:v>-95.2</c:v>
                </c:pt>
              </c:numCache>
            </c:numRef>
          </c:val>
          <c:extLst>
            <c:ext xmlns:c16="http://schemas.microsoft.com/office/drawing/2014/chart" uri="{C3380CC4-5D6E-409C-BE32-E72D297353CC}">
              <c16:uniqueId val="{00000000-8236-43AD-A120-A2F5E403C7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8236-43AD-A120-A2F5E403C7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912</c:v>
                </c:pt>
                <c:pt idx="1">
                  <c:v>939</c:v>
                </c:pt>
                <c:pt idx="2">
                  <c:v>703</c:v>
                </c:pt>
                <c:pt idx="3">
                  <c:v>-1477</c:v>
                </c:pt>
                <c:pt idx="4">
                  <c:v>-1258</c:v>
                </c:pt>
              </c:numCache>
            </c:numRef>
          </c:val>
          <c:extLst>
            <c:ext xmlns:c16="http://schemas.microsoft.com/office/drawing/2014/chart" uri="{C3380CC4-5D6E-409C-BE32-E72D297353CC}">
              <c16:uniqueId val="{00000000-2A1E-4D17-B874-DD2A6598D6D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2A1E-4D17-B874-DD2A6598D6D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市営柘植駅駐車場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132.6</v>
      </c>
      <c r="V31" s="113"/>
      <c r="W31" s="113"/>
      <c r="X31" s="113"/>
      <c r="Y31" s="113"/>
      <c r="Z31" s="113"/>
      <c r="AA31" s="113"/>
      <c r="AB31" s="113"/>
      <c r="AC31" s="113"/>
      <c r="AD31" s="113"/>
      <c r="AE31" s="113"/>
      <c r="AF31" s="113"/>
      <c r="AG31" s="113"/>
      <c r="AH31" s="113"/>
      <c r="AI31" s="113"/>
      <c r="AJ31" s="113"/>
      <c r="AK31" s="113"/>
      <c r="AL31" s="113"/>
      <c r="AM31" s="113"/>
      <c r="AN31" s="113">
        <f>データ!Z7</f>
        <v>134.80000000000001</v>
      </c>
      <c r="AO31" s="113"/>
      <c r="AP31" s="113"/>
      <c r="AQ31" s="113"/>
      <c r="AR31" s="113"/>
      <c r="AS31" s="113"/>
      <c r="AT31" s="113"/>
      <c r="AU31" s="113"/>
      <c r="AV31" s="113"/>
      <c r="AW31" s="113"/>
      <c r="AX31" s="113"/>
      <c r="AY31" s="113"/>
      <c r="AZ31" s="113"/>
      <c r="BA31" s="113"/>
      <c r="BB31" s="113"/>
      <c r="BC31" s="113"/>
      <c r="BD31" s="113"/>
      <c r="BE31" s="113"/>
      <c r="BF31" s="113"/>
      <c r="BG31" s="113">
        <f>データ!AA7</f>
        <v>126.8</v>
      </c>
      <c r="BH31" s="113"/>
      <c r="BI31" s="113"/>
      <c r="BJ31" s="113"/>
      <c r="BK31" s="113"/>
      <c r="BL31" s="113"/>
      <c r="BM31" s="113"/>
      <c r="BN31" s="113"/>
      <c r="BO31" s="113"/>
      <c r="BP31" s="113"/>
      <c r="BQ31" s="113"/>
      <c r="BR31" s="113"/>
      <c r="BS31" s="113"/>
      <c r="BT31" s="113"/>
      <c r="BU31" s="113"/>
      <c r="BV31" s="113"/>
      <c r="BW31" s="113"/>
      <c r="BX31" s="113"/>
      <c r="BY31" s="113"/>
      <c r="BZ31" s="113">
        <f>データ!AB7</f>
        <v>51.3</v>
      </c>
      <c r="CA31" s="113"/>
      <c r="CB31" s="113"/>
      <c r="CC31" s="113"/>
      <c r="CD31" s="113"/>
      <c r="CE31" s="113"/>
      <c r="CF31" s="113"/>
      <c r="CG31" s="113"/>
      <c r="CH31" s="113"/>
      <c r="CI31" s="113"/>
      <c r="CJ31" s="113"/>
      <c r="CK31" s="113"/>
      <c r="CL31" s="113"/>
      <c r="CM31" s="113"/>
      <c r="CN31" s="113"/>
      <c r="CO31" s="113"/>
      <c r="CP31" s="113"/>
      <c r="CQ31" s="113"/>
      <c r="CR31" s="113"/>
      <c r="CS31" s="113">
        <f>データ!AC7</f>
        <v>62.2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6.1</v>
      </c>
      <c r="GR31" s="113"/>
      <c r="GS31" s="113"/>
      <c r="GT31" s="113"/>
      <c r="GU31" s="113"/>
      <c r="GV31" s="113"/>
      <c r="GW31" s="113"/>
      <c r="GX31" s="113"/>
      <c r="GY31" s="113"/>
      <c r="GZ31" s="113"/>
      <c r="HA31" s="113"/>
      <c r="HB31" s="113"/>
      <c r="HC31" s="113"/>
      <c r="HD31" s="113"/>
      <c r="HE31" s="113"/>
      <c r="HF31" s="113"/>
      <c r="HG31" s="113"/>
      <c r="HH31" s="113"/>
      <c r="HI31" s="113"/>
      <c r="HJ31" s="113">
        <f>データ!AN7</f>
        <v>11</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87.7</v>
      </c>
      <c r="JD31" s="115"/>
      <c r="JE31" s="115"/>
      <c r="JF31" s="115"/>
      <c r="JG31" s="115"/>
      <c r="JH31" s="115"/>
      <c r="JI31" s="115"/>
      <c r="JJ31" s="115"/>
      <c r="JK31" s="115"/>
      <c r="JL31" s="115"/>
      <c r="JM31" s="115"/>
      <c r="JN31" s="115"/>
      <c r="JO31" s="115"/>
      <c r="JP31" s="115"/>
      <c r="JQ31" s="115"/>
      <c r="JR31" s="115"/>
      <c r="JS31" s="115"/>
      <c r="JT31" s="115"/>
      <c r="JU31" s="116"/>
      <c r="JV31" s="114">
        <f>データ!DL7</f>
        <v>91.2</v>
      </c>
      <c r="JW31" s="115"/>
      <c r="JX31" s="115"/>
      <c r="JY31" s="115"/>
      <c r="JZ31" s="115"/>
      <c r="KA31" s="115"/>
      <c r="KB31" s="115"/>
      <c r="KC31" s="115"/>
      <c r="KD31" s="115"/>
      <c r="KE31" s="115"/>
      <c r="KF31" s="115"/>
      <c r="KG31" s="115"/>
      <c r="KH31" s="115"/>
      <c r="KI31" s="115"/>
      <c r="KJ31" s="115"/>
      <c r="KK31" s="115"/>
      <c r="KL31" s="115"/>
      <c r="KM31" s="115"/>
      <c r="KN31" s="116"/>
      <c r="KO31" s="114">
        <f>データ!DM7</f>
        <v>86</v>
      </c>
      <c r="KP31" s="115"/>
      <c r="KQ31" s="115"/>
      <c r="KR31" s="115"/>
      <c r="KS31" s="115"/>
      <c r="KT31" s="115"/>
      <c r="KU31" s="115"/>
      <c r="KV31" s="115"/>
      <c r="KW31" s="115"/>
      <c r="KX31" s="115"/>
      <c r="KY31" s="115"/>
      <c r="KZ31" s="115"/>
      <c r="LA31" s="115"/>
      <c r="LB31" s="115"/>
      <c r="LC31" s="115"/>
      <c r="LD31" s="115"/>
      <c r="LE31" s="115"/>
      <c r="LF31" s="115"/>
      <c r="LG31" s="116"/>
      <c r="LH31" s="114">
        <f>データ!DN7</f>
        <v>40.4</v>
      </c>
      <c r="LI31" s="115"/>
      <c r="LJ31" s="115"/>
      <c r="LK31" s="115"/>
      <c r="LL31" s="115"/>
      <c r="LM31" s="115"/>
      <c r="LN31" s="115"/>
      <c r="LO31" s="115"/>
      <c r="LP31" s="115"/>
      <c r="LQ31" s="115"/>
      <c r="LR31" s="115"/>
      <c r="LS31" s="115"/>
      <c r="LT31" s="115"/>
      <c r="LU31" s="115"/>
      <c r="LV31" s="115"/>
      <c r="LW31" s="115"/>
      <c r="LX31" s="115"/>
      <c r="LY31" s="115"/>
      <c r="LZ31" s="116"/>
      <c r="MA31" s="114">
        <f>データ!DO7</f>
        <v>42.1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20</v>
      </c>
      <c r="CA52" s="120"/>
      <c r="CB52" s="120"/>
      <c r="CC52" s="120"/>
      <c r="CD52" s="120"/>
      <c r="CE52" s="120"/>
      <c r="CF52" s="120"/>
      <c r="CG52" s="120"/>
      <c r="CH52" s="120"/>
      <c r="CI52" s="120"/>
      <c r="CJ52" s="120"/>
      <c r="CK52" s="120"/>
      <c r="CL52" s="120"/>
      <c r="CM52" s="120"/>
      <c r="CN52" s="120"/>
      <c r="CO52" s="120"/>
      <c r="CP52" s="120"/>
      <c r="CQ52" s="120"/>
      <c r="CR52" s="120"/>
      <c r="CS52" s="120">
        <f>データ!AY7</f>
        <v>32</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27.2</v>
      </c>
      <c r="EM52" s="113"/>
      <c r="EN52" s="113"/>
      <c r="EO52" s="113"/>
      <c r="EP52" s="113"/>
      <c r="EQ52" s="113"/>
      <c r="ER52" s="113"/>
      <c r="ES52" s="113"/>
      <c r="ET52" s="113"/>
      <c r="EU52" s="113"/>
      <c r="EV52" s="113"/>
      <c r="EW52" s="113"/>
      <c r="EX52" s="113"/>
      <c r="EY52" s="113"/>
      <c r="EZ52" s="113"/>
      <c r="FA52" s="113"/>
      <c r="FB52" s="113"/>
      <c r="FC52" s="113"/>
      <c r="FD52" s="113"/>
      <c r="FE52" s="113">
        <f>データ!BG7</f>
        <v>29.6</v>
      </c>
      <c r="FF52" s="113"/>
      <c r="FG52" s="113"/>
      <c r="FH52" s="113"/>
      <c r="FI52" s="113"/>
      <c r="FJ52" s="113"/>
      <c r="FK52" s="113"/>
      <c r="FL52" s="113"/>
      <c r="FM52" s="113"/>
      <c r="FN52" s="113"/>
      <c r="FO52" s="113"/>
      <c r="FP52" s="113"/>
      <c r="FQ52" s="113"/>
      <c r="FR52" s="113"/>
      <c r="FS52" s="113"/>
      <c r="FT52" s="113"/>
      <c r="FU52" s="113"/>
      <c r="FV52" s="113"/>
      <c r="FW52" s="113"/>
      <c r="FX52" s="113">
        <f>データ!BH7</f>
        <v>23.3</v>
      </c>
      <c r="FY52" s="113"/>
      <c r="FZ52" s="113"/>
      <c r="GA52" s="113"/>
      <c r="GB52" s="113"/>
      <c r="GC52" s="113"/>
      <c r="GD52" s="113"/>
      <c r="GE52" s="113"/>
      <c r="GF52" s="113"/>
      <c r="GG52" s="113"/>
      <c r="GH52" s="113"/>
      <c r="GI52" s="113"/>
      <c r="GJ52" s="113"/>
      <c r="GK52" s="113"/>
      <c r="GL52" s="113"/>
      <c r="GM52" s="113"/>
      <c r="GN52" s="113"/>
      <c r="GO52" s="113"/>
      <c r="GP52" s="113"/>
      <c r="GQ52" s="113">
        <f>データ!BI7</f>
        <v>-119.6</v>
      </c>
      <c r="GR52" s="113"/>
      <c r="GS52" s="113"/>
      <c r="GT52" s="113"/>
      <c r="GU52" s="113"/>
      <c r="GV52" s="113"/>
      <c r="GW52" s="113"/>
      <c r="GX52" s="113"/>
      <c r="GY52" s="113"/>
      <c r="GZ52" s="113"/>
      <c r="HA52" s="113"/>
      <c r="HB52" s="113"/>
      <c r="HC52" s="113"/>
      <c r="HD52" s="113"/>
      <c r="HE52" s="113"/>
      <c r="HF52" s="113"/>
      <c r="HG52" s="113"/>
      <c r="HH52" s="113"/>
      <c r="HI52" s="113"/>
      <c r="HJ52" s="113">
        <f>データ!BJ7</f>
        <v>-95.2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912</v>
      </c>
      <c r="JD52" s="120"/>
      <c r="JE52" s="120"/>
      <c r="JF52" s="120"/>
      <c r="JG52" s="120"/>
      <c r="JH52" s="120"/>
      <c r="JI52" s="120"/>
      <c r="JJ52" s="120"/>
      <c r="JK52" s="120"/>
      <c r="JL52" s="120"/>
      <c r="JM52" s="120"/>
      <c r="JN52" s="120"/>
      <c r="JO52" s="120"/>
      <c r="JP52" s="120"/>
      <c r="JQ52" s="120"/>
      <c r="JR52" s="120"/>
      <c r="JS52" s="120"/>
      <c r="JT52" s="120"/>
      <c r="JU52" s="120"/>
      <c r="JV52" s="120">
        <f>データ!BR7</f>
        <v>939</v>
      </c>
      <c r="JW52" s="120"/>
      <c r="JX52" s="120"/>
      <c r="JY52" s="120"/>
      <c r="JZ52" s="120"/>
      <c r="KA52" s="120"/>
      <c r="KB52" s="120"/>
      <c r="KC52" s="120"/>
      <c r="KD52" s="120"/>
      <c r="KE52" s="120"/>
      <c r="KF52" s="120"/>
      <c r="KG52" s="120"/>
      <c r="KH52" s="120"/>
      <c r="KI52" s="120"/>
      <c r="KJ52" s="120"/>
      <c r="KK52" s="120"/>
      <c r="KL52" s="120"/>
      <c r="KM52" s="120"/>
      <c r="KN52" s="120"/>
      <c r="KO52" s="120">
        <f>データ!BS7</f>
        <v>703</v>
      </c>
      <c r="KP52" s="120"/>
      <c r="KQ52" s="120"/>
      <c r="KR52" s="120"/>
      <c r="KS52" s="120"/>
      <c r="KT52" s="120"/>
      <c r="KU52" s="120"/>
      <c r="KV52" s="120"/>
      <c r="KW52" s="120"/>
      <c r="KX52" s="120"/>
      <c r="KY52" s="120"/>
      <c r="KZ52" s="120"/>
      <c r="LA52" s="120"/>
      <c r="LB52" s="120"/>
      <c r="LC52" s="120"/>
      <c r="LD52" s="120"/>
      <c r="LE52" s="120"/>
      <c r="LF52" s="120"/>
      <c r="LG52" s="120"/>
      <c r="LH52" s="120">
        <f>データ!BT7</f>
        <v>-1477</v>
      </c>
      <c r="LI52" s="120"/>
      <c r="LJ52" s="120"/>
      <c r="LK52" s="120"/>
      <c r="LL52" s="120"/>
      <c r="LM52" s="120"/>
      <c r="LN52" s="120"/>
      <c r="LO52" s="120"/>
      <c r="LP52" s="120"/>
      <c r="LQ52" s="120"/>
      <c r="LR52" s="120"/>
      <c r="LS52" s="120"/>
      <c r="LT52" s="120"/>
      <c r="LU52" s="120"/>
      <c r="LV52" s="120"/>
      <c r="LW52" s="120"/>
      <c r="LX52" s="120"/>
      <c r="LY52" s="120"/>
      <c r="LZ52" s="120"/>
      <c r="MA52" s="120">
        <f>データ!BU7</f>
        <v>-1258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6265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06EPTdDR6m8J2XhA6HXjB8iUYvCBBds3PqHNGv759ws7Q0EFNSYQGzGhb3UGpzLJy7Sdowmy1aqzICeMMsVBFQ==" saltValue="VlsiwFIl7Q7zzwEfr6iqH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242161</v>
      </c>
      <c r="D6" s="48">
        <f t="shared" si="1"/>
        <v>47</v>
      </c>
      <c r="E6" s="48">
        <f t="shared" si="1"/>
        <v>14</v>
      </c>
      <c r="F6" s="48">
        <f t="shared" si="1"/>
        <v>0</v>
      </c>
      <c r="G6" s="48">
        <f t="shared" si="1"/>
        <v>4</v>
      </c>
      <c r="H6" s="48" t="str">
        <f>SUBSTITUTE(H8,"　","")</f>
        <v>三重県伊賀市</v>
      </c>
      <c r="I6" s="48" t="str">
        <f t="shared" si="1"/>
        <v>市営柘植駅駐車場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30</v>
      </c>
      <c r="S6" s="50" t="str">
        <f t="shared" si="1"/>
        <v>駅</v>
      </c>
      <c r="T6" s="50" t="str">
        <f t="shared" si="1"/>
        <v>無</v>
      </c>
      <c r="U6" s="51">
        <f t="shared" si="1"/>
        <v>928</v>
      </c>
      <c r="V6" s="51">
        <f t="shared" si="1"/>
        <v>57</v>
      </c>
      <c r="W6" s="51">
        <f t="shared" si="1"/>
        <v>30</v>
      </c>
      <c r="X6" s="50" t="str">
        <f t="shared" si="1"/>
        <v>無</v>
      </c>
      <c r="Y6" s="52">
        <f>IF(Y8="-",NA(),Y8)</f>
        <v>132.6</v>
      </c>
      <c r="Z6" s="52">
        <f t="shared" ref="Z6:AH6" si="2">IF(Z8="-",NA(),Z8)</f>
        <v>134.80000000000001</v>
      </c>
      <c r="AA6" s="52">
        <f t="shared" si="2"/>
        <v>126.8</v>
      </c>
      <c r="AB6" s="52">
        <f t="shared" si="2"/>
        <v>51.3</v>
      </c>
      <c r="AC6" s="52">
        <f t="shared" si="2"/>
        <v>62.2</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6.1</v>
      </c>
      <c r="AN6" s="52">
        <f t="shared" si="3"/>
        <v>11</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20</v>
      </c>
      <c r="AY6" s="53">
        <f t="shared" si="4"/>
        <v>32</v>
      </c>
      <c r="AZ6" s="53">
        <f t="shared" si="4"/>
        <v>21</v>
      </c>
      <c r="BA6" s="53">
        <f t="shared" si="4"/>
        <v>17</v>
      </c>
      <c r="BB6" s="53">
        <f t="shared" si="4"/>
        <v>15</v>
      </c>
      <c r="BC6" s="53">
        <f t="shared" si="4"/>
        <v>407</v>
      </c>
      <c r="BD6" s="53">
        <f t="shared" si="4"/>
        <v>166</v>
      </c>
      <c r="BE6" s="51" t="str">
        <f>IF(BE8="-","",IF(BE8="-","【-】","【"&amp;SUBSTITUTE(TEXT(BE8,"#,##0"),"-","△")&amp;"】"))</f>
        <v>【3,111】</v>
      </c>
      <c r="BF6" s="52">
        <f>IF(BF8="-",NA(),BF8)</f>
        <v>27.2</v>
      </c>
      <c r="BG6" s="52">
        <f t="shared" ref="BG6:BO6" si="5">IF(BG8="-",NA(),BG8)</f>
        <v>29.6</v>
      </c>
      <c r="BH6" s="52">
        <f t="shared" si="5"/>
        <v>23.3</v>
      </c>
      <c r="BI6" s="52">
        <f t="shared" si="5"/>
        <v>-119.6</v>
      </c>
      <c r="BJ6" s="52">
        <f t="shared" si="5"/>
        <v>-95.2</v>
      </c>
      <c r="BK6" s="52">
        <f t="shared" si="5"/>
        <v>38.299999999999997</v>
      </c>
      <c r="BL6" s="52">
        <f t="shared" si="5"/>
        <v>30.4</v>
      </c>
      <c r="BM6" s="52">
        <f t="shared" si="5"/>
        <v>33.6</v>
      </c>
      <c r="BN6" s="52">
        <f t="shared" si="5"/>
        <v>-122.5</v>
      </c>
      <c r="BO6" s="52">
        <f t="shared" si="5"/>
        <v>8.5</v>
      </c>
      <c r="BP6" s="49" t="str">
        <f>IF(BP8="-","",IF(BP8="-","【-】","【"&amp;SUBSTITUTE(TEXT(BP8,"#,##0.0"),"-","△")&amp;"】"))</f>
        <v>【0.8】</v>
      </c>
      <c r="BQ6" s="53">
        <f>IF(BQ8="-",NA(),BQ8)</f>
        <v>912</v>
      </c>
      <c r="BR6" s="53">
        <f t="shared" ref="BR6:BZ6" si="6">IF(BR8="-",NA(),BR8)</f>
        <v>939</v>
      </c>
      <c r="BS6" s="53">
        <f t="shared" si="6"/>
        <v>703</v>
      </c>
      <c r="BT6" s="53">
        <f t="shared" si="6"/>
        <v>-1477</v>
      </c>
      <c r="BU6" s="53">
        <f t="shared" si="6"/>
        <v>-1258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101</v>
      </c>
      <c r="CM6" s="51">
        <f t="shared" ref="CM6:CN6" si="7">CM8</f>
        <v>6265</v>
      </c>
      <c r="CN6" s="51">
        <f t="shared" si="7"/>
        <v>1000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87.7</v>
      </c>
      <c r="DL6" s="52">
        <f t="shared" ref="DL6:DT6" si="9">IF(DL8="-",NA(),DL8)</f>
        <v>91.2</v>
      </c>
      <c r="DM6" s="52">
        <f t="shared" si="9"/>
        <v>86</v>
      </c>
      <c r="DN6" s="52">
        <f t="shared" si="9"/>
        <v>40.4</v>
      </c>
      <c r="DO6" s="52">
        <f t="shared" si="9"/>
        <v>42.1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102</v>
      </c>
      <c r="B7" s="48">
        <f t="shared" ref="B7:X7" si="10">B8</f>
        <v>2021</v>
      </c>
      <c r="C7" s="48">
        <f t="shared" si="10"/>
        <v>242161</v>
      </c>
      <c r="D7" s="48">
        <f t="shared" si="10"/>
        <v>47</v>
      </c>
      <c r="E7" s="48">
        <f t="shared" si="10"/>
        <v>14</v>
      </c>
      <c r="F7" s="48">
        <f t="shared" si="10"/>
        <v>0</v>
      </c>
      <c r="G7" s="48">
        <f t="shared" si="10"/>
        <v>4</v>
      </c>
      <c r="H7" s="48" t="str">
        <f t="shared" si="10"/>
        <v>三重県　伊賀市</v>
      </c>
      <c r="I7" s="48" t="str">
        <f t="shared" si="10"/>
        <v>市営柘植駅駐車場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30</v>
      </c>
      <c r="S7" s="50" t="str">
        <f t="shared" si="10"/>
        <v>駅</v>
      </c>
      <c r="T7" s="50" t="str">
        <f t="shared" si="10"/>
        <v>無</v>
      </c>
      <c r="U7" s="51">
        <f t="shared" si="10"/>
        <v>928</v>
      </c>
      <c r="V7" s="51">
        <f t="shared" si="10"/>
        <v>57</v>
      </c>
      <c r="W7" s="51">
        <f t="shared" si="10"/>
        <v>30</v>
      </c>
      <c r="X7" s="50" t="str">
        <f t="shared" si="10"/>
        <v>無</v>
      </c>
      <c r="Y7" s="52">
        <f>Y8</f>
        <v>132.6</v>
      </c>
      <c r="Z7" s="52">
        <f t="shared" ref="Z7:AH7" si="11">Z8</f>
        <v>134.80000000000001</v>
      </c>
      <c r="AA7" s="52">
        <f t="shared" si="11"/>
        <v>126.8</v>
      </c>
      <c r="AB7" s="52">
        <f t="shared" si="11"/>
        <v>51.3</v>
      </c>
      <c r="AC7" s="52">
        <f t="shared" si="11"/>
        <v>62.2</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6.1</v>
      </c>
      <c r="AN7" s="52">
        <f t="shared" si="12"/>
        <v>11</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20</v>
      </c>
      <c r="AY7" s="53">
        <f t="shared" si="13"/>
        <v>32</v>
      </c>
      <c r="AZ7" s="53">
        <f t="shared" si="13"/>
        <v>21</v>
      </c>
      <c r="BA7" s="53">
        <f t="shared" si="13"/>
        <v>17</v>
      </c>
      <c r="BB7" s="53">
        <f t="shared" si="13"/>
        <v>15</v>
      </c>
      <c r="BC7" s="53">
        <f t="shared" si="13"/>
        <v>407</v>
      </c>
      <c r="BD7" s="53">
        <f t="shared" si="13"/>
        <v>166</v>
      </c>
      <c r="BE7" s="51"/>
      <c r="BF7" s="52">
        <f>BF8</f>
        <v>27.2</v>
      </c>
      <c r="BG7" s="52">
        <f t="shared" ref="BG7:BO7" si="14">BG8</f>
        <v>29.6</v>
      </c>
      <c r="BH7" s="52">
        <f t="shared" si="14"/>
        <v>23.3</v>
      </c>
      <c r="BI7" s="52">
        <f t="shared" si="14"/>
        <v>-119.6</v>
      </c>
      <c r="BJ7" s="52">
        <f t="shared" si="14"/>
        <v>-95.2</v>
      </c>
      <c r="BK7" s="52">
        <f t="shared" si="14"/>
        <v>38.299999999999997</v>
      </c>
      <c r="BL7" s="52">
        <f t="shared" si="14"/>
        <v>30.4</v>
      </c>
      <c r="BM7" s="52">
        <f t="shared" si="14"/>
        <v>33.6</v>
      </c>
      <c r="BN7" s="52">
        <f t="shared" si="14"/>
        <v>-122.5</v>
      </c>
      <c r="BO7" s="52">
        <f t="shared" si="14"/>
        <v>8.5</v>
      </c>
      <c r="BP7" s="49"/>
      <c r="BQ7" s="53">
        <f>BQ8</f>
        <v>912</v>
      </c>
      <c r="BR7" s="53">
        <f t="shared" ref="BR7:BZ7" si="15">BR8</f>
        <v>939</v>
      </c>
      <c r="BS7" s="53">
        <f t="shared" si="15"/>
        <v>703</v>
      </c>
      <c r="BT7" s="53">
        <f t="shared" si="15"/>
        <v>-1477</v>
      </c>
      <c r="BU7" s="53">
        <f t="shared" si="15"/>
        <v>-1258</v>
      </c>
      <c r="BV7" s="53">
        <f t="shared" si="15"/>
        <v>7814</v>
      </c>
      <c r="BW7" s="53">
        <f t="shared" si="15"/>
        <v>8183</v>
      </c>
      <c r="BX7" s="53">
        <f t="shared" si="15"/>
        <v>7940</v>
      </c>
      <c r="BY7" s="53">
        <f t="shared" si="15"/>
        <v>2576</v>
      </c>
      <c r="BZ7" s="53">
        <f t="shared" si="15"/>
        <v>4153</v>
      </c>
      <c r="CA7" s="51"/>
      <c r="CB7" s="52" t="s">
        <v>103</v>
      </c>
      <c r="CC7" s="52" t="s">
        <v>103</v>
      </c>
      <c r="CD7" s="52" t="s">
        <v>103</v>
      </c>
      <c r="CE7" s="52" t="s">
        <v>103</v>
      </c>
      <c r="CF7" s="52" t="s">
        <v>103</v>
      </c>
      <c r="CG7" s="52" t="s">
        <v>103</v>
      </c>
      <c r="CH7" s="52" t="s">
        <v>103</v>
      </c>
      <c r="CI7" s="52" t="s">
        <v>103</v>
      </c>
      <c r="CJ7" s="52" t="s">
        <v>103</v>
      </c>
      <c r="CK7" s="52" t="s">
        <v>101</v>
      </c>
      <c r="CL7" s="49"/>
      <c r="CM7" s="51">
        <f>CM8</f>
        <v>6265</v>
      </c>
      <c r="CN7" s="51">
        <f>CN8</f>
        <v>1000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87.7</v>
      </c>
      <c r="DL7" s="52">
        <f t="shared" ref="DL7:DT7" si="17">DL8</f>
        <v>91.2</v>
      </c>
      <c r="DM7" s="52">
        <f t="shared" si="17"/>
        <v>86</v>
      </c>
      <c r="DN7" s="52">
        <f t="shared" si="17"/>
        <v>40.4</v>
      </c>
      <c r="DO7" s="52">
        <f t="shared" si="17"/>
        <v>42.1</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242161</v>
      </c>
      <c r="D8" s="55">
        <v>47</v>
      </c>
      <c r="E8" s="55">
        <v>14</v>
      </c>
      <c r="F8" s="55">
        <v>0</v>
      </c>
      <c r="G8" s="55">
        <v>4</v>
      </c>
      <c r="H8" s="55" t="s">
        <v>104</v>
      </c>
      <c r="I8" s="55" t="s">
        <v>105</v>
      </c>
      <c r="J8" s="55" t="s">
        <v>106</v>
      </c>
      <c r="K8" s="55" t="s">
        <v>107</v>
      </c>
      <c r="L8" s="55" t="s">
        <v>108</v>
      </c>
      <c r="M8" s="55" t="s">
        <v>109</v>
      </c>
      <c r="N8" s="55" t="s">
        <v>110</v>
      </c>
      <c r="O8" s="56" t="s">
        <v>111</v>
      </c>
      <c r="P8" s="57" t="s">
        <v>112</v>
      </c>
      <c r="Q8" s="57" t="s">
        <v>113</v>
      </c>
      <c r="R8" s="58">
        <v>30</v>
      </c>
      <c r="S8" s="57" t="s">
        <v>114</v>
      </c>
      <c r="T8" s="57" t="s">
        <v>115</v>
      </c>
      <c r="U8" s="58">
        <v>928</v>
      </c>
      <c r="V8" s="58">
        <v>57</v>
      </c>
      <c r="W8" s="58">
        <v>30</v>
      </c>
      <c r="X8" s="57" t="s">
        <v>115</v>
      </c>
      <c r="Y8" s="59">
        <v>132.6</v>
      </c>
      <c r="Z8" s="59">
        <v>134.80000000000001</v>
      </c>
      <c r="AA8" s="59">
        <v>126.8</v>
      </c>
      <c r="AB8" s="59">
        <v>51.3</v>
      </c>
      <c r="AC8" s="59">
        <v>62.2</v>
      </c>
      <c r="AD8" s="59">
        <v>471.5</v>
      </c>
      <c r="AE8" s="59">
        <v>384.2</v>
      </c>
      <c r="AF8" s="59">
        <v>754.2</v>
      </c>
      <c r="AG8" s="59">
        <v>383.4</v>
      </c>
      <c r="AH8" s="59">
        <v>338.4</v>
      </c>
      <c r="AI8" s="56">
        <v>236.1</v>
      </c>
      <c r="AJ8" s="59">
        <v>0</v>
      </c>
      <c r="AK8" s="59">
        <v>0</v>
      </c>
      <c r="AL8" s="59">
        <v>0</v>
      </c>
      <c r="AM8" s="59">
        <v>6.1</v>
      </c>
      <c r="AN8" s="59">
        <v>11</v>
      </c>
      <c r="AO8" s="59">
        <v>6</v>
      </c>
      <c r="AP8" s="59">
        <v>3.8</v>
      </c>
      <c r="AQ8" s="59">
        <v>2</v>
      </c>
      <c r="AR8" s="59">
        <v>10.199999999999999</v>
      </c>
      <c r="AS8" s="59">
        <v>5.0999999999999996</v>
      </c>
      <c r="AT8" s="56">
        <v>5.2</v>
      </c>
      <c r="AU8" s="60">
        <v>0</v>
      </c>
      <c r="AV8" s="60">
        <v>0</v>
      </c>
      <c r="AW8" s="60">
        <v>0</v>
      </c>
      <c r="AX8" s="60">
        <v>20</v>
      </c>
      <c r="AY8" s="60">
        <v>32</v>
      </c>
      <c r="AZ8" s="60">
        <v>21</v>
      </c>
      <c r="BA8" s="60">
        <v>17</v>
      </c>
      <c r="BB8" s="60">
        <v>15</v>
      </c>
      <c r="BC8" s="60">
        <v>407</v>
      </c>
      <c r="BD8" s="60">
        <v>166</v>
      </c>
      <c r="BE8" s="60">
        <v>3111</v>
      </c>
      <c r="BF8" s="59">
        <v>27.2</v>
      </c>
      <c r="BG8" s="59">
        <v>29.6</v>
      </c>
      <c r="BH8" s="59">
        <v>23.3</v>
      </c>
      <c r="BI8" s="59">
        <v>-119.6</v>
      </c>
      <c r="BJ8" s="59">
        <v>-95.2</v>
      </c>
      <c r="BK8" s="59">
        <v>38.299999999999997</v>
      </c>
      <c r="BL8" s="59">
        <v>30.4</v>
      </c>
      <c r="BM8" s="59">
        <v>33.6</v>
      </c>
      <c r="BN8" s="59">
        <v>-122.5</v>
      </c>
      <c r="BO8" s="59">
        <v>8.5</v>
      </c>
      <c r="BP8" s="56">
        <v>0.8</v>
      </c>
      <c r="BQ8" s="60">
        <v>912</v>
      </c>
      <c r="BR8" s="60">
        <v>939</v>
      </c>
      <c r="BS8" s="60">
        <v>703</v>
      </c>
      <c r="BT8" s="61">
        <v>-1477</v>
      </c>
      <c r="BU8" s="61">
        <v>-1258</v>
      </c>
      <c r="BV8" s="60">
        <v>7814</v>
      </c>
      <c r="BW8" s="60">
        <v>8183</v>
      </c>
      <c r="BX8" s="60">
        <v>7940</v>
      </c>
      <c r="BY8" s="60">
        <v>2576</v>
      </c>
      <c r="BZ8" s="60">
        <v>4153</v>
      </c>
      <c r="CA8" s="58">
        <v>10906</v>
      </c>
      <c r="CB8" s="59" t="s">
        <v>108</v>
      </c>
      <c r="CC8" s="59" t="s">
        <v>108</v>
      </c>
      <c r="CD8" s="59" t="s">
        <v>108</v>
      </c>
      <c r="CE8" s="59" t="s">
        <v>108</v>
      </c>
      <c r="CF8" s="59" t="s">
        <v>108</v>
      </c>
      <c r="CG8" s="59" t="s">
        <v>108</v>
      </c>
      <c r="CH8" s="59" t="s">
        <v>108</v>
      </c>
      <c r="CI8" s="59" t="s">
        <v>108</v>
      </c>
      <c r="CJ8" s="59" t="s">
        <v>108</v>
      </c>
      <c r="CK8" s="59" t="s">
        <v>108</v>
      </c>
      <c r="CL8" s="56" t="s">
        <v>108</v>
      </c>
      <c r="CM8" s="58">
        <v>6265</v>
      </c>
      <c r="CN8" s="58">
        <v>1000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58.4</v>
      </c>
      <c r="DF8" s="59">
        <v>83.1</v>
      </c>
      <c r="DG8" s="59">
        <v>54.4</v>
      </c>
      <c r="DH8" s="59">
        <v>70.3</v>
      </c>
      <c r="DI8" s="59">
        <v>70</v>
      </c>
      <c r="DJ8" s="56">
        <v>99.8</v>
      </c>
      <c r="DK8" s="59">
        <v>87.7</v>
      </c>
      <c r="DL8" s="59">
        <v>91.2</v>
      </c>
      <c r="DM8" s="59">
        <v>86</v>
      </c>
      <c r="DN8" s="59">
        <v>40.4</v>
      </c>
      <c r="DO8" s="59">
        <v>42.1</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2022-12-09T03:28:10Z</dcterms:created>
  <dcterms:modified xsi:type="dcterms:W3CDTF">2023-02-24T07:41:59Z</dcterms:modified>
  <cp:category/>
</cp:coreProperties>
</file>