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cc-svsm73\課別共有フォルダ\下水道課\01_業務係\14_各種調査・統計等\01　県(市町行財政課)・財政課からの調査\18　☑経営比較分析表（R3決算）\01　回答　【経営比較分析表】2021_242152_46_1718\"/>
    </mc:Choice>
  </mc:AlternateContent>
  <workbookProtection workbookAlgorithmName="SHA-512" workbookHashValue="bENK0ADcGX6ROBel+sa+06NYeIS5VfbiDjujJR0MWhqC13zYOFP9fO5A2u6BLxFzRHvcT0wqAyOtNga0NgZZUA==" workbookSaltValue="EYDYp3iGU9jg2AeZpZUq1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<sst xmlns="http://schemas.openxmlformats.org/spreadsheetml/2006/main" count="297" uniqueCount="116">
  <si>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</si>
  <si>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</si>
  <si>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</si>
  <si>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</si>
  <si>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</si>
  <si>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</si>
  <si>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</si>
  <si>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</si>
  <si>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</si>
  <si>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</si>
  <si>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</si>
  <si>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</si>
  <si>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</si>
  <si>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</si>
  <si>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</si>
  <si>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</si>
  <si>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</si>
  <si>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</si>
  <si>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</si>
  <si>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</si>
  <si>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</si>
  <si>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</si>
  <si>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</si>
  <si>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</si>
  <si>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</si>
  <si>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</si>
  <si>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</si>
  <si>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</si>
  <si>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</si>
  <si>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</si>
  <si>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</si>
  <si>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</si>
  <si>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</si>
  <si>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</si>
  <si>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</si>
  <si>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</si>
  <si>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</si>
  <si>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</si>
  <si>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</si>
  <si>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</si>
  <si>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</si>
  <si>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</si>
  <si>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</si>
  <si>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</si>
  <si>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</si>
  <si>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</si>
  <si>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</si>
  <si>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</si>
  <si>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</si>
  <si>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</si>
  <si>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</si>
  <si>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</si>
  <si>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</si>
  <si>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</si>
  <si>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</si>
  <si>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</si>
  <si>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</si>
  <si>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</si>
  <si>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</si>
  <si>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</si>
  <si>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</si>
  <si>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</si>
  <si>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</si>
  <si>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</si>
  <si>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</si>
  <si>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</si>
  <si>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</si>
  <si>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</si>
  <si>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</si>
  <si>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</si>
  <si>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</si>
  <si>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</si>
  <si>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</si>
  <si>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</si>
  <si>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</si>
  <si>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</si>
  <si>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</si>
  <si>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</si>
  <si>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</si>
  <si>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</si>
  <si>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</si>
  <si>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</si>
  <si>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</si>
  <si>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</si>
  <si>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</si>
  <si>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</si>
  <si>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</si>
  <si>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</si>
  <si>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</si>
  <si>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</si>
  <si>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</si>
  <si>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</si>
  <si>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</si>
  <si>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</si>
  <si>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</si>
  <si>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</si>
  <si>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</si>
  <si>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</si>
  <si>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</si>
  <si>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</si>
  <si>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</si>
  <si>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</si>
  <si>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</si>
  <si>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</si>
  <si>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</si>
  <si>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</si>
  <si>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</si>
  <si>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</si>
  <si>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</si>
  <si>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</si>
  <si>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</si>
  <si>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</si>
  <si>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</si>
  <si>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施設の経年劣化により、維持管理費用の増大が見込まれる。このため、計画的な点検・調査及び修繕・改築を行うことにより持続的な下水道機能の確保とライフサイクルコストの低減を図ることを目的に「志摩市下水道ストックマネジメント計画」を策定した。今後は、この計画に基づき効率的で効果的な事業を実施していく。
　下水道接続率向上のため、未接続世帯への啓発活動を継続するとともに、経費節減に努め、効率的な事業運営を目指す。
　令和4年度に「志摩市下水道事業経営戦略」を改定し、市ホームページへ掲載予定である。
　下水道事業の安定した経営実現のため、平成29年度から3ヶ年の継続事業により地方公営企業法適用化に取り組み、令和2年4月から公営企業会計に移行している。</t>
    <rPh sb="93" eb="96">
      <t>シマシ</t>
    </rPh>
    <rPh sb="113" eb="115">
      <t>サクテイ</t>
    </rPh>
    <rPh sb="118" eb="120">
      <t>コンゴ</t>
    </rPh>
    <rPh sb="124" eb="126">
      <t>ケイカク</t>
    </rPh>
    <rPh sb="127" eb="128">
      <t>モト</t>
    </rPh>
    <rPh sb="206" eb="208">
      <t>レイワ</t>
    </rPh>
    <rPh sb="210" eb="211">
      <t>ド</t>
    </rPh>
    <rPh sb="227" eb="229">
      <t>カイテイ</t>
    </rPh>
    <rPh sb="241" eb="243">
      <t>ヨテイ</t>
    </rPh>
    <phoneticPr fontId="4"/>
  </si>
  <si>
    <t>　経費回収率について、汚水処理原価の減少により改善しているが、下水道使用料での事業運営ができておらず、不足分は一般会計からの繰入金で賄っている状況である。なお、総支出額のうち企業債償還金の占める割合が大きい。
　企業債残高対事業規模比率については、新たな面整備を行っていないため、企業債の残高は減少している。今後も同様の傾向が続く見込みである。
　水洗化率については横ばいであり、施設利用率も低い状況が続いている。期間を限定した接続補助金制度の創設や戸別訪問等を行い、接続率向上に取り組んできたが、効果は限定的である。今後、人口減少による処理水量の減少が予測される。
　汚水処理原価は、類似団体平均値と比べ高い数値であるが、昨年度より減少している。引き続き接続率の向上および未接続世帯への接続啓発を行うとともに、維持管理費の削減等により汚水処理原価の減少に努める。　
　下水道使用料は、近隣市町と比較し非常に高額であるが、経費回収率は100％を下回っている。類似団体平均値を上回っている状況であるが、引き続き改善に努める必要がある。</t>
    <rPh sb="11" eb="17">
      <t>オスイショリゲンカ</t>
    </rPh>
    <rPh sb="18" eb="20">
      <t>ゲンショウ</t>
    </rPh>
    <rPh sb="23" eb="25">
      <t>カイゼン</t>
    </rPh>
    <rPh sb="71" eb="73">
      <t>ジョウキョウ</t>
    </rPh>
    <rPh sb="87" eb="90">
      <t>キギョウサイ</t>
    </rPh>
    <rPh sb="140" eb="142">
      <t>キギョウ</t>
    </rPh>
    <rPh sb="154" eb="156">
      <t>コンゴ</t>
    </rPh>
    <rPh sb="157" eb="159">
      <t>ドウヨウ</t>
    </rPh>
    <rPh sb="160" eb="162">
      <t>ケイコウ</t>
    </rPh>
    <rPh sb="163" eb="164">
      <t>ツヅ</t>
    </rPh>
    <rPh sb="165" eb="167">
      <t>ミコ</t>
    </rPh>
    <rPh sb="183" eb="184">
      <t>ヨコ</t>
    </rPh>
    <rPh sb="249" eb="251">
      <t>コウカ</t>
    </rPh>
    <rPh sb="252" eb="255">
      <t>ゲンテイテキ</t>
    </rPh>
    <rPh sb="312" eb="315">
      <t>サクネンド</t>
    </rPh>
    <rPh sb="317" eb="319">
      <t>ゲンショウ</t>
    </rPh>
    <rPh sb="324" eb="325">
      <t>ヒ</t>
    </rPh>
    <rPh sb="326" eb="327">
      <t>ツヅ</t>
    </rPh>
    <rPh sb="364" eb="365">
      <t>トウ</t>
    </rPh>
    <rPh sb="368" eb="372">
      <t>オスイショリ</t>
    </rPh>
    <rPh sb="372" eb="374">
      <t>ゲンカ</t>
    </rPh>
    <rPh sb="375" eb="377">
      <t>ゲンショウ</t>
    </rPh>
    <rPh sb="378" eb="379">
      <t>ツト</t>
    </rPh>
    <rPh sb="422" eb="424">
      <t>シタマワ</t>
    </rPh>
    <rPh sb="429" eb="433">
      <t>ルイジダンタイ</t>
    </rPh>
    <rPh sb="433" eb="436">
      <t>ヘイキンチ</t>
    </rPh>
    <rPh sb="437" eb="439">
      <t>ウワマワ</t>
    </rPh>
    <rPh sb="443" eb="445">
      <t>ジョウキョウ</t>
    </rPh>
    <rPh sb="450" eb="451">
      <t>ヒ</t>
    </rPh>
    <rPh sb="452" eb="453">
      <t>ツヅ</t>
    </rPh>
    <rPh sb="454" eb="456">
      <t>カイゼン</t>
    </rPh>
    <rPh sb="457" eb="458">
      <t>ツト</t>
    </rPh>
    <rPh sb="460" eb="462">
      <t>ヒツヨウ</t>
    </rPh>
    <phoneticPr fontId="4"/>
  </si>
  <si>
    <t>　特定環境保全公共下水道5施設の中で、最も古い処理区でも供用開始が平成10年であり、管渠については、老朽化の懸念はない。しかし、処理場やマンホールポンプ場の機械・電気設備の一部は耐用年数に達し、経年劣化からの故障もみられることから、平成25年度から長寿命化事業に着手し、現在は、志摩市下水道ストックマネジメント計画に基づく改修及び更新事業を実施している。
　令和4年度と令和5年度の2箇年において、移動式汚泥脱水乾燥設備を更新する予定である。</t>
    <rPh sb="76" eb="77">
      <t>ジョウ</t>
    </rPh>
    <rPh sb="78" eb="80">
      <t>キカイ</t>
    </rPh>
    <rPh sb="81" eb="83">
      <t>デンキ</t>
    </rPh>
    <rPh sb="83" eb="85">
      <t>セツビ</t>
    </rPh>
    <rPh sb="135" eb="137">
      <t>ゲンザイ</t>
    </rPh>
    <rPh sb="139" eb="142">
      <t>シマシ</t>
    </rPh>
    <rPh sb="142" eb="145">
      <t>ゲスイドウ</t>
    </rPh>
    <rPh sb="155" eb="157">
      <t>ケイカク</t>
    </rPh>
    <rPh sb="158" eb="159">
      <t>モト</t>
    </rPh>
    <rPh sb="167" eb="169">
      <t>ジギョウ</t>
    </rPh>
    <rPh sb="179" eb="181">
      <t>レイワ</t>
    </rPh>
    <rPh sb="182" eb="184">
      <t>ネンド</t>
    </rPh>
    <rPh sb="185" eb="187">
      <t>レイワ</t>
    </rPh>
    <rPh sb="188" eb="190">
      <t>ネンド</t>
    </rPh>
    <rPh sb="192" eb="194">
      <t>カネン</t>
    </rPh>
    <rPh sb="199" eb="202">
      <t>イドウシキ</t>
    </rPh>
    <rPh sb="202" eb="206">
      <t>オデイダッスイ</t>
    </rPh>
    <rPh sb="206" eb="210">
      <t>カンソウセツビ</t>
    </rPh>
    <rPh sb="211" eb="213">
      <t>コウシン</t>
    </rPh>
    <rPh sb="215" eb="21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</si>
</sst>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8C0-4515-8E4A-941746ACC47A}"/>
            </c:ext>
          </c:extLst>
        </c:ser>
        <c:dLbls>
          <c:showLegendKey val="0"/>
          <c:showVal val="0"/>
          <c:showCatName val="0"/>
          <c:showSerName val="0"/>
          <c:showPercent val="0"/>
          <c:showBubbleSize val="0"/>
        </c:dLbls>
        <c:gapWidth val="150"/>
        <c:axId val="556068384"/>
        <c:axId val="55606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xmlns:c16r2="http://schemas.microsoft.com/office/drawing/2015/06/chart">
            <c:ext xmlns:c16="http://schemas.microsoft.com/office/drawing/2014/chart" uri="{C3380CC4-5D6E-409C-BE32-E72D297353CC}">
              <c16:uniqueId val="{00000001-78C0-4515-8E4A-941746ACC47A}"/>
            </c:ext>
          </c:extLst>
        </c:ser>
        <c:dLbls>
          <c:showLegendKey val="0"/>
          <c:showVal val="0"/>
          <c:showCatName val="0"/>
          <c:showSerName val="0"/>
          <c:showPercent val="0"/>
          <c:showBubbleSize val="0"/>
        </c:dLbls>
        <c:marker val="1"/>
        <c:smooth val="0"/>
        <c:axId val="556068384"/>
        <c:axId val="556066424"/>
      </c:lineChart>
      <c:dateAx>
        <c:axId val="556068384"/>
        <c:scaling>
          <c:orientation val="minMax"/>
        </c:scaling>
        <c:delete val="1"/>
        <c:axPos val="b"/>
        <c:numFmt formatCode="&quot;H&quot;yy" sourceLinked="1"/>
        <c:majorTickMark val="none"/>
        <c:minorTickMark val="none"/>
        <c:tickLblPos val="none"/>
        <c:crossAx val="556066424"/>
        <c:crosses val="autoZero"/>
        <c:auto val="1"/>
        <c:lblOffset val="100"/>
        <c:baseTimeUnit val="years"/>
      </c:dateAx>
      <c:valAx>
        <c:axId val="556066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23.59</c:v>
                </c:pt>
                <c:pt idx="4">
                  <c:v>25.99</c:v>
                </c:pt>
              </c:numCache>
            </c:numRef>
          </c:val>
          <c:extLst xmlns:c16r2="http://schemas.microsoft.com/office/drawing/2015/06/chart">
            <c:ext xmlns:c16="http://schemas.microsoft.com/office/drawing/2014/chart" uri="{C3380CC4-5D6E-409C-BE32-E72D297353CC}">
              <c16:uniqueId val="{00000000-67A6-4FD1-968D-0EEB1B85263E}"/>
            </c:ext>
          </c:extLst>
        </c:ser>
        <c:dLbls>
          <c:showLegendKey val="0"/>
          <c:showVal val="0"/>
          <c:showCatName val="0"/>
          <c:showSerName val="0"/>
          <c:showPercent val="0"/>
          <c:showBubbleSize val="0"/>
        </c:dLbls>
        <c:gapWidth val="150"/>
        <c:axId val="570276544"/>
        <c:axId val="5702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xmlns:c16r2="http://schemas.microsoft.com/office/drawing/2015/06/chart">
            <c:ext xmlns:c16="http://schemas.microsoft.com/office/drawing/2014/chart" uri="{C3380CC4-5D6E-409C-BE32-E72D297353CC}">
              <c16:uniqueId val="{00000001-67A6-4FD1-968D-0EEB1B85263E}"/>
            </c:ext>
          </c:extLst>
        </c:ser>
        <c:dLbls>
          <c:showLegendKey val="0"/>
          <c:showVal val="0"/>
          <c:showCatName val="0"/>
          <c:showSerName val="0"/>
          <c:showPercent val="0"/>
          <c:showBubbleSize val="0"/>
        </c:dLbls>
        <c:marker val="1"/>
        <c:smooth val="0"/>
        <c:axId val="570276544"/>
        <c:axId val="570270272"/>
      </c:lineChart>
      <c:dateAx>
        <c:axId val="570276544"/>
        <c:scaling>
          <c:orientation val="minMax"/>
        </c:scaling>
        <c:delete val="1"/>
        <c:axPos val="b"/>
        <c:numFmt formatCode="&quot;H&quot;yy" sourceLinked="1"/>
        <c:majorTickMark val="none"/>
        <c:minorTickMark val="none"/>
        <c:tickLblPos val="none"/>
        <c:crossAx val="570270272"/>
        <c:crosses val="autoZero"/>
        <c:auto val="1"/>
        <c:lblOffset val="100"/>
        <c:baseTimeUnit val="years"/>
      </c:dateAx>
      <c:valAx>
        <c:axId val="5702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27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54.89</c:v>
                </c:pt>
                <c:pt idx="4">
                  <c:v>54.9</c:v>
                </c:pt>
              </c:numCache>
            </c:numRef>
          </c:val>
          <c:extLst xmlns:c16r2="http://schemas.microsoft.com/office/drawing/2015/06/chart">
            <c:ext xmlns:c16="http://schemas.microsoft.com/office/drawing/2014/chart" uri="{C3380CC4-5D6E-409C-BE32-E72D297353CC}">
              <c16:uniqueId val="{00000000-5D4E-4147-8EA9-280E69A0E2A5}"/>
            </c:ext>
          </c:extLst>
        </c:ser>
        <c:dLbls>
          <c:showLegendKey val="0"/>
          <c:showVal val="0"/>
          <c:showCatName val="0"/>
          <c:showSerName val="0"/>
          <c:showPercent val="0"/>
          <c:showBubbleSize val="0"/>
        </c:dLbls>
        <c:gapWidth val="150"/>
        <c:axId val="570275760"/>
        <c:axId val="5702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xmlns:c16r2="http://schemas.microsoft.com/office/drawing/2015/06/chart">
            <c:ext xmlns:c16="http://schemas.microsoft.com/office/drawing/2014/chart" uri="{C3380CC4-5D6E-409C-BE32-E72D297353CC}">
              <c16:uniqueId val="{00000001-5D4E-4147-8EA9-280E69A0E2A5}"/>
            </c:ext>
          </c:extLst>
        </c:ser>
        <c:dLbls>
          <c:showLegendKey val="0"/>
          <c:showVal val="0"/>
          <c:showCatName val="0"/>
          <c:showSerName val="0"/>
          <c:showPercent val="0"/>
          <c:showBubbleSize val="0"/>
        </c:dLbls>
        <c:marker val="1"/>
        <c:smooth val="0"/>
        <c:axId val="570275760"/>
        <c:axId val="570274584"/>
      </c:lineChart>
      <c:dateAx>
        <c:axId val="570275760"/>
        <c:scaling>
          <c:orientation val="minMax"/>
        </c:scaling>
        <c:delete val="1"/>
        <c:axPos val="b"/>
        <c:numFmt formatCode="&quot;H&quot;yy" sourceLinked="1"/>
        <c:majorTickMark val="none"/>
        <c:minorTickMark val="none"/>
        <c:tickLblPos val="none"/>
        <c:crossAx val="570274584"/>
        <c:crosses val="autoZero"/>
        <c:auto val="1"/>
        <c:lblOffset val="100"/>
        <c:baseTimeUnit val="years"/>
      </c:dateAx>
      <c:valAx>
        <c:axId val="57027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27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102.79</c:v>
                </c:pt>
                <c:pt idx="4">
                  <c:v>113.02</c:v>
                </c:pt>
              </c:numCache>
            </c:numRef>
          </c:val>
          <c:extLst xmlns:c16r2="http://schemas.microsoft.com/office/drawing/2015/06/chart">
            <c:ext xmlns:c16="http://schemas.microsoft.com/office/drawing/2014/chart" uri="{C3380CC4-5D6E-409C-BE32-E72D297353CC}">
              <c16:uniqueId val="{00000000-4831-4E33-8980-CEB48D07C643}"/>
            </c:ext>
          </c:extLst>
        </c:ser>
        <c:dLbls>
          <c:showLegendKey val="0"/>
          <c:showVal val="0"/>
          <c:showCatName val="0"/>
          <c:showSerName val="0"/>
          <c:showPercent val="0"/>
          <c:showBubbleSize val="0"/>
        </c:dLbls>
        <c:gapWidth val="150"/>
        <c:axId val="556069952"/>
        <c:axId val="5560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xmlns:c16r2="http://schemas.microsoft.com/office/drawing/2015/06/chart">
            <c:ext xmlns:c16="http://schemas.microsoft.com/office/drawing/2014/chart" uri="{C3380CC4-5D6E-409C-BE32-E72D297353CC}">
              <c16:uniqueId val="{00000001-4831-4E33-8980-CEB48D07C643}"/>
            </c:ext>
          </c:extLst>
        </c:ser>
        <c:dLbls>
          <c:showLegendKey val="0"/>
          <c:showVal val="0"/>
          <c:showCatName val="0"/>
          <c:showSerName val="0"/>
          <c:showPercent val="0"/>
          <c:showBubbleSize val="0"/>
        </c:dLbls>
        <c:marker val="1"/>
        <c:smooth val="0"/>
        <c:axId val="556069952"/>
        <c:axId val="556076224"/>
      </c:lineChart>
      <c:dateAx>
        <c:axId val="556069952"/>
        <c:scaling>
          <c:orientation val="minMax"/>
        </c:scaling>
        <c:delete val="1"/>
        <c:axPos val="b"/>
        <c:numFmt formatCode="&quot;H&quot;yy" sourceLinked="1"/>
        <c:majorTickMark val="none"/>
        <c:minorTickMark val="none"/>
        <c:tickLblPos val="none"/>
        <c:crossAx val="556076224"/>
        <c:crosses val="autoZero"/>
        <c:auto val="1"/>
        <c:lblOffset val="100"/>
        <c:baseTimeUnit val="years"/>
      </c:dateAx>
      <c:valAx>
        <c:axId val="5560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6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4.32</c:v>
                </c:pt>
                <c:pt idx="4">
                  <c:v>7.64</c:v>
                </c:pt>
              </c:numCache>
            </c:numRef>
          </c:val>
          <c:extLst xmlns:c16r2="http://schemas.microsoft.com/office/drawing/2015/06/chart">
            <c:ext xmlns:c16="http://schemas.microsoft.com/office/drawing/2014/chart" uri="{C3380CC4-5D6E-409C-BE32-E72D297353CC}">
              <c16:uniqueId val="{00000000-8745-45C4-B23E-59EB15C78047}"/>
            </c:ext>
          </c:extLst>
        </c:ser>
        <c:dLbls>
          <c:showLegendKey val="0"/>
          <c:showVal val="0"/>
          <c:showCatName val="0"/>
          <c:showSerName val="0"/>
          <c:showPercent val="0"/>
          <c:showBubbleSize val="0"/>
        </c:dLbls>
        <c:gapWidth val="150"/>
        <c:axId val="556073480"/>
        <c:axId val="55607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xmlns:c16r2="http://schemas.microsoft.com/office/drawing/2015/06/chart">
            <c:ext xmlns:c16="http://schemas.microsoft.com/office/drawing/2014/chart" uri="{C3380CC4-5D6E-409C-BE32-E72D297353CC}">
              <c16:uniqueId val="{00000001-8745-45C4-B23E-59EB15C78047}"/>
            </c:ext>
          </c:extLst>
        </c:ser>
        <c:dLbls>
          <c:showLegendKey val="0"/>
          <c:showVal val="0"/>
          <c:showCatName val="0"/>
          <c:showSerName val="0"/>
          <c:showPercent val="0"/>
          <c:showBubbleSize val="0"/>
        </c:dLbls>
        <c:marker val="1"/>
        <c:smooth val="0"/>
        <c:axId val="556073480"/>
        <c:axId val="556070736"/>
      </c:lineChart>
      <c:dateAx>
        <c:axId val="556073480"/>
        <c:scaling>
          <c:orientation val="minMax"/>
        </c:scaling>
        <c:delete val="1"/>
        <c:axPos val="b"/>
        <c:numFmt formatCode="&quot;H&quot;yy" sourceLinked="1"/>
        <c:majorTickMark val="none"/>
        <c:minorTickMark val="none"/>
        <c:tickLblPos val="none"/>
        <c:crossAx val="556070736"/>
        <c:crosses val="autoZero"/>
        <c:auto val="1"/>
        <c:lblOffset val="100"/>
        <c:baseTimeUnit val="years"/>
      </c:dateAx>
      <c:valAx>
        <c:axId val="55607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7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0B1-4FE2-A723-000DC11BD79D}"/>
            </c:ext>
          </c:extLst>
        </c:ser>
        <c:dLbls>
          <c:showLegendKey val="0"/>
          <c:showVal val="0"/>
          <c:showCatName val="0"/>
          <c:showSerName val="0"/>
          <c:showPercent val="0"/>
          <c:showBubbleSize val="0"/>
        </c:dLbls>
        <c:gapWidth val="150"/>
        <c:axId val="556071520"/>
        <c:axId val="55607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xmlns:c16r2="http://schemas.microsoft.com/office/drawing/2015/06/chart">
            <c:ext xmlns:c16="http://schemas.microsoft.com/office/drawing/2014/chart" uri="{C3380CC4-5D6E-409C-BE32-E72D297353CC}">
              <c16:uniqueId val="{00000001-40B1-4FE2-A723-000DC11BD79D}"/>
            </c:ext>
          </c:extLst>
        </c:ser>
        <c:dLbls>
          <c:showLegendKey val="0"/>
          <c:showVal val="0"/>
          <c:showCatName val="0"/>
          <c:showSerName val="0"/>
          <c:showPercent val="0"/>
          <c:showBubbleSize val="0"/>
        </c:dLbls>
        <c:marker val="1"/>
        <c:smooth val="0"/>
        <c:axId val="556071520"/>
        <c:axId val="556071912"/>
      </c:lineChart>
      <c:dateAx>
        <c:axId val="556071520"/>
        <c:scaling>
          <c:orientation val="minMax"/>
        </c:scaling>
        <c:delete val="1"/>
        <c:axPos val="b"/>
        <c:numFmt formatCode="&quot;H&quot;yy" sourceLinked="1"/>
        <c:majorTickMark val="none"/>
        <c:minorTickMark val="none"/>
        <c:tickLblPos val="none"/>
        <c:crossAx val="556071912"/>
        <c:crosses val="autoZero"/>
        <c:auto val="1"/>
        <c:lblOffset val="100"/>
        <c:baseTimeUnit val="years"/>
      </c:dateAx>
      <c:valAx>
        <c:axId val="55607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715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FC6-4134-9272-AF3C617E6E27}"/>
            </c:ext>
          </c:extLst>
        </c:ser>
        <c:dLbls>
          <c:showLegendKey val="0"/>
          <c:showVal val="0"/>
          <c:showCatName val="0"/>
          <c:showSerName val="0"/>
          <c:showPercent val="0"/>
          <c:showBubbleSize val="0"/>
        </c:dLbls>
        <c:gapWidth val="150"/>
        <c:axId val="556073088"/>
        <c:axId val="556074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xmlns:c16r2="http://schemas.microsoft.com/office/drawing/2015/06/chart">
            <c:ext xmlns:c16="http://schemas.microsoft.com/office/drawing/2014/chart" uri="{C3380CC4-5D6E-409C-BE32-E72D297353CC}">
              <c16:uniqueId val="{00000001-5FC6-4134-9272-AF3C617E6E27}"/>
            </c:ext>
          </c:extLst>
        </c:ser>
        <c:dLbls>
          <c:showLegendKey val="0"/>
          <c:showVal val="0"/>
          <c:showCatName val="0"/>
          <c:showSerName val="0"/>
          <c:showPercent val="0"/>
          <c:showBubbleSize val="0"/>
        </c:dLbls>
        <c:marker val="1"/>
        <c:smooth val="0"/>
        <c:axId val="556073088"/>
        <c:axId val="556074264"/>
      </c:lineChart>
      <c:dateAx>
        <c:axId val="556073088"/>
        <c:scaling>
          <c:orientation val="minMax"/>
        </c:scaling>
        <c:delete val="1"/>
        <c:axPos val="b"/>
        <c:numFmt formatCode="&quot;H&quot;yy" sourceLinked="1"/>
        <c:majorTickMark val="none"/>
        <c:minorTickMark val="none"/>
        <c:tickLblPos val="none"/>
        <c:crossAx val="556074264"/>
        <c:crosses val="autoZero"/>
        <c:auto val="1"/>
        <c:lblOffset val="100"/>
        <c:baseTimeUnit val="years"/>
      </c:dateAx>
      <c:valAx>
        <c:axId val="556074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7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25.35</c:v>
                </c:pt>
                <c:pt idx="4">
                  <c:v>27.44</c:v>
                </c:pt>
              </c:numCache>
            </c:numRef>
          </c:val>
          <c:extLst xmlns:c16r2="http://schemas.microsoft.com/office/drawing/2015/06/chart">
            <c:ext xmlns:c16="http://schemas.microsoft.com/office/drawing/2014/chart" uri="{C3380CC4-5D6E-409C-BE32-E72D297353CC}">
              <c16:uniqueId val="{00000000-D0BF-4D7A-85AA-2EACE1B6A9E5}"/>
            </c:ext>
          </c:extLst>
        </c:ser>
        <c:dLbls>
          <c:showLegendKey val="0"/>
          <c:showVal val="0"/>
          <c:showCatName val="0"/>
          <c:showSerName val="0"/>
          <c:showPercent val="0"/>
          <c:showBubbleSize val="0"/>
        </c:dLbls>
        <c:gapWidth val="150"/>
        <c:axId val="556075440"/>
        <c:axId val="55607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xmlns:c16r2="http://schemas.microsoft.com/office/drawing/2015/06/chart">
            <c:ext xmlns:c16="http://schemas.microsoft.com/office/drawing/2014/chart" uri="{C3380CC4-5D6E-409C-BE32-E72D297353CC}">
              <c16:uniqueId val="{00000001-D0BF-4D7A-85AA-2EACE1B6A9E5}"/>
            </c:ext>
          </c:extLst>
        </c:ser>
        <c:dLbls>
          <c:showLegendKey val="0"/>
          <c:showVal val="0"/>
          <c:showCatName val="0"/>
          <c:showSerName val="0"/>
          <c:showPercent val="0"/>
          <c:showBubbleSize val="0"/>
        </c:dLbls>
        <c:marker val="1"/>
        <c:smooth val="0"/>
        <c:axId val="556075440"/>
        <c:axId val="556075832"/>
      </c:lineChart>
      <c:dateAx>
        <c:axId val="556075440"/>
        <c:scaling>
          <c:orientation val="minMax"/>
        </c:scaling>
        <c:delete val="1"/>
        <c:axPos val="b"/>
        <c:numFmt formatCode="&quot;H&quot;yy" sourceLinked="1"/>
        <c:majorTickMark val="none"/>
        <c:minorTickMark val="none"/>
        <c:tickLblPos val="none"/>
        <c:crossAx val="556075832"/>
        <c:crosses val="autoZero"/>
        <c:auto val="1"/>
        <c:lblOffset val="100"/>
        <c:baseTimeUnit val="years"/>
      </c:dateAx>
      <c:valAx>
        <c:axId val="55607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7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185.23</c:v>
                </c:pt>
                <c:pt idx="4">
                  <c:v>164.19</c:v>
                </c:pt>
              </c:numCache>
            </c:numRef>
          </c:val>
          <c:extLst xmlns:c16r2="http://schemas.microsoft.com/office/drawing/2015/06/chart">
            <c:ext xmlns:c16="http://schemas.microsoft.com/office/drawing/2014/chart" uri="{C3380CC4-5D6E-409C-BE32-E72D297353CC}">
              <c16:uniqueId val="{00000000-6DD7-455F-A0FC-255CE8A56977}"/>
            </c:ext>
          </c:extLst>
        </c:ser>
        <c:dLbls>
          <c:showLegendKey val="0"/>
          <c:showVal val="0"/>
          <c:showCatName val="0"/>
          <c:showSerName val="0"/>
          <c:showPercent val="0"/>
          <c:showBubbleSize val="0"/>
        </c:dLbls>
        <c:gapWidth val="150"/>
        <c:axId val="556065248"/>
        <c:axId val="55607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xmlns:c16r2="http://schemas.microsoft.com/office/drawing/2015/06/chart">
            <c:ext xmlns:c16="http://schemas.microsoft.com/office/drawing/2014/chart" uri="{C3380CC4-5D6E-409C-BE32-E72D297353CC}">
              <c16:uniqueId val="{00000001-6DD7-455F-A0FC-255CE8A56977}"/>
            </c:ext>
          </c:extLst>
        </c:ser>
        <c:dLbls>
          <c:showLegendKey val="0"/>
          <c:showVal val="0"/>
          <c:showCatName val="0"/>
          <c:showSerName val="0"/>
          <c:showPercent val="0"/>
          <c:showBubbleSize val="0"/>
        </c:dLbls>
        <c:marker val="1"/>
        <c:smooth val="0"/>
        <c:axId val="556065248"/>
        <c:axId val="556077400"/>
      </c:lineChart>
      <c:dateAx>
        <c:axId val="556065248"/>
        <c:scaling>
          <c:orientation val="minMax"/>
        </c:scaling>
        <c:delete val="1"/>
        <c:axPos val="b"/>
        <c:numFmt formatCode="&quot;H&quot;yy" sourceLinked="1"/>
        <c:majorTickMark val="none"/>
        <c:minorTickMark val="none"/>
        <c:tickLblPos val="none"/>
        <c:crossAx val="556077400"/>
        <c:crosses val="autoZero"/>
        <c:auto val="1"/>
        <c:lblOffset val="100"/>
        <c:baseTimeUnit val="years"/>
      </c:dateAx>
      <c:valAx>
        <c:axId val="55607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67.5</c:v>
                </c:pt>
                <c:pt idx="4">
                  <c:v>79.41</c:v>
                </c:pt>
              </c:numCache>
            </c:numRef>
          </c:val>
          <c:extLst xmlns:c16r2="http://schemas.microsoft.com/office/drawing/2015/06/chart">
            <c:ext xmlns:c16="http://schemas.microsoft.com/office/drawing/2014/chart" uri="{C3380CC4-5D6E-409C-BE32-E72D297353CC}">
              <c16:uniqueId val="{00000000-3EAF-42A7-9C19-B526403A0DB2}"/>
            </c:ext>
          </c:extLst>
        </c:ser>
        <c:dLbls>
          <c:showLegendKey val="0"/>
          <c:showVal val="0"/>
          <c:showCatName val="0"/>
          <c:showSerName val="0"/>
          <c:showPercent val="0"/>
          <c:showBubbleSize val="0"/>
        </c:dLbls>
        <c:gapWidth val="150"/>
        <c:axId val="556078576"/>
        <c:axId val="556078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xmlns:c16r2="http://schemas.microsoft.com/office/drawing/2015/06/chart">
            <c:ext xmlns:c16="http://schemas.microsoft.com/office/drawing/2014/chart" uri="{C3380CC4-5D6E-409C-BE32-E72D297353CC}">
              <c16:uniqueId val="{00000001-3EAF-42A7-9C19-B526403A0DB2}"/>
            </c:ext>
          </c:extLst>
        </c:ser>
        <c:dLbls>
          <c:showLegendKey val="0"/>
          <c:showVal val="0"/>
          <c:showCatName val="0"/>
          <c:showSerName val="0"/>
          <c:showPercent val="0"/>
          <c:showBubbleSize val="0"/>
        </c:dLbls>
        <c:marker val="1"/>
        <c:smooth val="0"/>
        <c:axId val="556078576"/>
        <c:axId val="556078968"/>
      </c:lineChart>
      <c:dateAx>
        <c:axId val="556078576"/>
        <c:scaling>
          <c:orientation val="minMax"/>
        </c:scaling>
        <c:delete val="1"/>
        <c:axPos val="b"/>
        <c:numFmt formatCode="&quot;H&quot;yy" sourceLinked="1"/>
        <c:majorTickMark val="none"/>
        <c:minorTickMark val="none"/>
        <c:tickLblPos val="none"/>
        <c:crossAx val="556078968"/>
        <c:crosses val="autoZero"/>
        <c:auto val="1"/>
        <c:lblOffset val="100"/>
        <c:baseTimeUnit val="years"/>
      </c:dateAx>
      <c:valAx>
        <c:axId val="55607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07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332.26</c:v>
                </c:pt>
                <c:pt idx="4">
                  <c:v>292.92</c:v>
                </c:pt>
              </c:numCache>
            </c:numRef>
          </c:val>
          <c:extLst xmlns:c16r2="http://schemas.microsoft.com/office/drawing/2015/06/chart">
            <c:ext xmlns:c16="http://schemas.microsoft.com/office/drawing/2014/chart" uri="{C3380CC4-5D6E-409C-BE32-E72D297353CC}">
              <c16:uniqueId val="{00000000-20EA-4C4A-BDC4-66012C4FB66D}"/>
            </c:ext>
          </c:extLst>
        </c:ser>
        <c:dLbls>
          <c:showLegendKey val="0"/>
          <c:showVal val="0"/>
          <c:showCatName val="0"/>
          <c:showSerName val="0"/>
          <c:showPercent val="0"/>
          <c:showBubbleSize val="0"/>
        </c:dLbls>
        <c:gapWidth val="150"/>
        <c:axId val="570271448"/>
        <c:axId val="570276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xmlns:c16r2="http://schemas.microsoft.com/office/drawing/2015/06/chart">
            <c:ext xmlns:c16="http://schemas.microsoft.com/office/drawing/2014/chart" uri="{C3380CC4-5D6E-409C-BE32-E72D297353CC}">
              <c16:uniqueId val="{00000001-20EA-4C4A-BDC4-66012C4FB66D}"/>
            </c:ext>
          </c:extLst>
        </c:ser>
        <c:dLbls>
          <c:showLegendKey val="0"/>
          <c:showVal val="0"/>
          <c:showCatName val="0"/>
          <c:showSerName val="0"/>
          <c:showPercent val="0"/>
          <c:showBubbleSize val="0"/>
        </c:dLbls>
        <c:marker val="1"/>
        <c:smooth val="0"/>
        <c:axId val="570271448"/>
        <c:axId val="570276936"/>
      </c:lineChart>
      <c:dateAx>
        <c:axId val="570271448"/>
        <c:scaling>
          <c:orientation val="minMax"/>
        </c:scaling>
        <c:delete val="1"/>
        <c:axPos val="b"/>
        <c:numFmt formatCode="&quot;H&quot;yy" sourceLinked="1"/>
        <c:majorTickMark val="none"/>
        <c:minorTickMark val="none"/>
        <c:tickLblPos val="none"/>
        <c:crossAx val="570276936"/>
        <c:crosses val="autoZero"/>
        <c:auto val="1"/>
        <c:lblOffset val="100"/>
        <c:baseTimeUnit val="years"/>
      </c:dateAx>
      <c:valAx>
        <c:axId val="57027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027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47" zoomScale="85" zoomScaleNormal="85" workbookViewId="0">
      <selection activeCell="BK58" sqref="BK5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志摩市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47272</v>
      </c>
      <c r="AM8" s="37"/>
      <c r="AN8" s="37"/>
      <c r="AO8" s="37"/>
      <c r="AP8" s="37"/>
      <c r="AQ8" s="37"/>
      <c r="AR8" s="37"/>
      <c r="AS8" s="37"/>
      <c r="AT8" s="38">
        <f>データ!T6</f>
        <v>178.94</v>
      </c>
      <c r="AU8" s="38"/>
      <c r="AV8" s="38"/>
      <c r="AW8" s="38"/>
      <c r="AX8" s="38"/>
      <c r="AY8" s="38"/>
      <c r="AZ8" s="38"/>
      <c r="BA8" s="38"/>
      <c r="BB8" s="38">
        <f>データ!U6</f>
        <v>264.18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73.62</v>
      </c>
      <c r="J10" s="38"/>
      <c r="K10" s="38"/>
      <c r="L10" s="38"/>
      <c r="M10" s="38"/>
      <c r="N10" s="38"/>
      <c r="O10" s="38"/>
      <c r="P10" s="38">
        <f>データ!P6</f>
        <v>11.17</v>
      </c>
      <c r="Q10" s="38"/>
      <c r="R10" s="38"/>
      <c r="S10" s="38"/>
      <c r="T10" s="38"/>
      <c r="U10" s="38"/>
      <c r="V10" s="38"/>
      <c r="W10" s="38">
        <f>データ!Q6</f>
        <v>98.25</v>
      </c>
      <c r="X10" s="38"/>
      <c r="Y10" s="38"/>
      <c r="Z10" s="38"/>
      <c r="AA10" s="38"/>
      <c r="AB10" s="38"/>
      <c r="AC10" s="38"/>
      <c r="AD10" s="37">
        <f>データ!R6</f>
        <v>4312</v>
      </c>
      <c r="AE10" s="37"/>
      <c r="AF10" s="37"/>
      <c r="AG10" s="37"/>
      <c r="AH10" s="37"/>
      <c r="AI10" s="37"/>
      <c r="AJ10" s="37"/>
      <c r="AK10" s="2"/>
      <c r="AL10" s="37">
        <f>データ!V6</f>
        <v>5239</v>
      </c>
      <c r="AM10" s="37"/>
      <c r="AN10" s="37"/>
      <c r="AO10" s="37"/>
      <c r="AP10" s="37"/>
      <c r="AQ10" s="37"/>
      <c r="AR10" s="37"/>
      <c r="AS10" s="37"/>
      <c r="AT10" s="38">
        <f>データ!W6</f>
        <v>2.17</v>
      </c>
      <c r="AU10" s="38"/>
      <c r="AV10" s="38"/>
      <c r="AW10" s="38"/>
      <c r="AX10" s="38"/>
      <c r="AY10" s="38"/>
      <c r="AZ10" s="38"/>
      <c r="BA10" s="38"/>
      <c r="BB10" s="38">
        <f>データ!X6</f>
        <v>2414.29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14u8llaSyHyY/UUc7590Y4MuNJCTB2NAXuNoNJyf+DHtKnYIzgGmEarBEsM0xBmNJ+reDL9RgQpItrqz8wg8Uw==" saltValue="fjrzXJtyye8ZCqAwTTg96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242152</v>
      </c>
      <c r="D6" s="19">
        <f t="shared" si="3"/>
        <v>46</v>
      </c>
      <c r="E6" s="19">
        <f t="shared" si="3"/>
        <v>17</v>
      </c>
      <c r="F6" s="19">
        <f t="shared" si="3"/>
        <v>4</v>
      </c>
      <c r="G6" s="19">
        <f t="shared" si="3"/>
        <v>0</v>
      </c>
      <c r="H6" s="19" t="str">
        <f t="shared" si="3"/>
        <v>三重県　志摩市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73.62</v>
      </c>
      <c r="P6" s="20">
        <f t="shared" si="3"/>
        <v>11.17</v>
      </c>
      <c r="Q6" s="20">
        <f t="shared" si="3"/>
        <v>98.25</v>
      </c>
      <c r="R6" s="20">
        <f t="shared" si="3"/>
        <v>4312</v>
      </c>
      <c r="S6" s="20">
        <f t="shared" si="3"/>
        <v>47272</v>
      </c>
      <c r="T6" s="20">
        <f t="shared" si="3"/>
        <v>178.94</v>
      </c>
      <c r="U6" s="20">
        <f t="shared" si="3"/>
        <v>264.18</v>
      </c>
      <c r="V6" s="20">
        <f t="shared" si="3"/>
        <v>5239</v>
      </c>
      <c r="W6" s="20">
        <f t="shared" si="3"/>
        <v>2.17</v>
      </c>
      <c r="X6" s="20">
        <f t="shared" si="3"/>
        <v>2414.29</v>
      </c>
      <c r="Y6" s="21" t="str">
        <f>IF(Y7="",NA(),Y7)</f>
        <v>-</v>
      </c>
      <c r="Z6" s="21" t="str">
        <f t="shared" ref="Z6:AH6" si="4">IF(Z7="",NA(),Z7)</f>
        <v>-</v>
      </c>
      <c r="AA6" s="21" t="str">
        <f t="shared" si="4"/>
        <v>-</v>
      </c>
      <c r="AB6" s="21">
        <f t="shared" si="4"/>
        <v>102.79</v>
      </c>
      <c r="AC6" s="21">
        <f t="shared" si="4"/>
        <v>113.02</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25.35</v>
      </c>
      <c r="AY6" s="21">
        <f t="shared" si="6"/>
        <v>27.44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185.23</v>
      </c>
      <c r="BJ6" s="21">
        <f t="shared" si="7"/>
        <v>164.19</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67.5</v>
      </c>
      <c r="BU6" s="21">
        <f t="shared" si="8"/>
        <v>79.41</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332.26</v>
      </c>
      <c r="CF6" s="21">
        <f t="shared" si="9"/>
        <v>292.92</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23.59</v>
      </c>
      <c r="CQ6" s="21">
        <f t="shared" si="10"/>
        <v>25.99</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54.89</v>
      </c>
      <c r="DB6" s="21">
        <f t="shared" si="11"/>
        <v>54.9</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4.32</v>
      </c>
      <c r="DM6" s="21">
        <f t="shared" si="12"/>
        <v>7.64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242152</v>
      </c>
      <c r="D7" s="23">
        <v>46</v>
      </c>
      <c r="E7" s="23">
        <v>17</v>
      </c>
      <c r="F7" s="23">
        <v>4</v>
      </c>
      <c r="G7" s="23">
        <v>0</v>
      </c>
      <c r="H7" s="23" t="s">
        <v>96</v>
      </c>
      <c r="I7" s="23" t="s">
        <v>97</v>
      </c>
      <c r="J7" s="23" t="s">
        <v>98</v>
      </c>
      <c r="K7" s="23" t="s">
        <v>99</v>
      </c>
      <c r="L7" s="23" t="s">
        <v>100</v>
      </c>
      <c r="M7" s="23" t="s">
        <v>101</v>
      </c>
      <c r="N7" s="24" t="s">
        <v>102</v>
      </c>
      <c r="O7" s="24">
        <v>73.62</v>
      </c>
      <c r="P7" s="24">
        <v>11.17</v>
      </c>
      <c r="Q7" s="24">
        <v>98.25</v>
      </c>
      <c r="R7" s="24">
        <v>4312</v>
      </c>
      <c r="S7" s="24">
        <v>47272</v>
      </c>
      <c r="T7" s="24">
        <v>178.94</v>
      </c>
      <c r="U7" s="24">
        <v>264.18</v>
      </c>
      <c r="V7" s="24">
        <v>5239</v>
      </c>
      <c r="W7" s="24">
        <v>2.17</v>
      </c>
      <c r="X7" s="24">
        <v>2414.29</v>
      </c>
      <c r="Y7" s="24" t="s">
        <v>102</v>
      </c>
      <c r="Z7" s="24" t="s">
        <v>102</v>
      </c>
      <c r="AA7" s="24" t="s">
        <v>102</v>
      </c>
      <c r="AB7" s="24">
        <v>102.79</v>
      </c>
      <c r="AC7" s="24">
        <v>113.02</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25.35</v>
      </c>
      <c r="AY7" s="24">
        <v>27.44</v>
      </c>
      <c r="AZ7" s="24" t="s">
        <v>102</v>
      </c>
      <c r="BA7" s="24" t="s">
        <v>102</v>
      </c>
      <c r="BB7" s="24" t="s">
        <v>102</v>
      </c>
      <c r="BC7" s="24">
        <v>44.24</v>
      </c>
      <c r="BD7" s="24">
        <v>43.07</v>
      </c>
      <c r="BE7" s="24">
        <v>44.07</v>
      </c>
      <c r="BF7" s="24" t="s">
        <v>102</v>
      </c>
      <c r="BG7" s="24" t="s">
        <v>102</v>
      </c>
      <c r="BH7" s="24" t="s">
        <v>102</v>
      </c>
      <c r="BI7" s="24">
        <v>185.23</v>
      </c>
      <c r="BJ7" s="24">
        <v>164.19</v>
      </c>
      <c r="BK7" s="24" t="s">
        <v>102</v>
      </c>
      <c r="BL7" s="24" t="s">
        <v>102</v>
      </c>
      <c r="BM7" s="24" t="s">
        <v>102</v>
      </c>
      <c r="BN7" s="24">
        <v>1258.43</v>
      </c>
      <c r="BO7" s="24">
        <v>1163.75</v>
      </c>
      <c r="BP7" s="24">
        <v>1201.79</v>
      </c>
      <c r="BQ7" s="24" t="s">
        <v>102</v>
      </c>
      <c r="BR7" s="24" t="s">
        <v>102</v>
      </c>
      <c r="BS7" s="24" t="s">
        <v>102</v>
      </c>
      <c r="BT7" s="24">
        <v>67.5</v>
      </c>
      <c r="BU7" s="24">
        <v>79.41</v>
      </c>
      <c r="BV7" s="24" t="s">
        <v>102</v>
      </c>
      <c r="BW7" s="24" t="s">
        <v>102</v>
      </c>
      <c r="BX7" s="24" t="s">
        <v>102</v>
      </c>
      <c r="BY7" s="24">
        <v>73.36</v>
      </c>
      <c r="BZ7" s="24">
        <v>72.599999999999994</v>
      </c>
      <c r="CA7" s="24">
        <v>75.31</v>
      </c>
      <c r="CB7" s="24" t="s">
        <v>102</v>
      </c>
      <c r="CC7" s="24" t="s">
        <v>102</v>
      </c>
      <c r="CD7" s="24" t="s">
        <v>102</v>
      </c>
      <c r="CE7" s="24">
        <v>332.26</v>
      </c>
      <c r="CF7" s="24">
        <v>292.92</v>
      </c>
      <c r="CG7" s="24" t="s">
        <v>102</v>
      </c>
      <c r="CH7" s="24" t="s">
        <v>102</v>
      </c>
      <c r="CI7" s="24" t="s">
        <v>102</v>
      </c>
      <c r="CJ7" s="24">
        <v>224.88</v>
      </c>
      <c r="CK7" s="24">
        <v>228.64</v>
      </c>
      <c r="CL7" s="24">
        <v>216.39</v>
      </c>
      <c r="CM7" s="24" t="s">
        <v>102</v>
      </c>
      <c r="CN7" s="24" t="s">
        <v>102</v>
      </c>
      <c r="CO7" s="24" t="s">
        <v>102</v>
      </c>
      <c r="CP7" s="24">
        <v>23.59</v>
      </c>
      <c r="CQ7" s="24">
        <v>25.99</v>
      </c>
      <c r="CR7" s="24" t="s">
        <v>102</v>
      </c>
      <c r="CS7" s="24" t="s">
        <v>102</v>
      </c>
      <c r="CT7" s="24" t="s">
        <v>102</v>
      </c>
      <c r="CU7" s="24">
        <v>42.4</v>
      </c>
      <c r="CV7" s="24">
        <v>42.28</v>
      </c>
      <c r="CW7" s="24">
        <v>42.57</v>
      </c>
      <c r="CX7" s="24" t="s">
        <v>102</v>
      </c>
      <c r="CY7" s="24" t="s">
        <v>102</v>
      </c>
      <c r="CZ7" s="24" t="s">
        <v>102</v>
      </c>
      <c r="DA7" s="24">
        <v>54.89</v>
      </c>
      <c r="DB7" s="24">
        <v>54.9</v>
      </c>
      <c r="DC7" s="24" t="s">
        <v>102</v>
      </c>
      <c r="DD7" s="24" t="s">
        <v>102</v>
      </c>
      <c r="DE7" s="24" t="s">
        <v>102</v>
      </c>
      <c r="DF7" s="24">
        <v>84.19</v>
      </c>
      <c r="DG7" s="24">
        <v>84.34</v>
      </c>
      <c r="DH7" s="24">
        <v>85.24</v>
      </c>
      <c r="DI7" s="24" t="s">
        <v>102</v>
      </c>
      <c r="DJ7" s="24" t="s">
        <v>102</v>
      </c>
      <c r="DK7" s="24" t="s">
        <v>102</v>
      </c>
      <c r="DL7" s="24">
        <v>4.32</v>
      </c>
      <c r="DM7" s="24">
        <v>7.64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志摩市下水道課</cp:lastModifiedBy>
  <dcterms:created xsi:type="dcterms:W3CDTF">2022-12-01T01:28:59Z</dcterms:created>
  <dcterms:modified xsi:type="dcterms:W3CDTF">2023-01-10T02:50:43Z</dcterms:modified>
  <cp:category/>
</cp:coreProperties>
</file>