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st01\F21050\下水経理\02 決算\R3決算関係\【総務省】経営分析R3\【経営比較分析表】2021_242071_46_1718\"/>
    </mc:Choice>
  </mc:AlternateContent>
  <workbookProtection workbookAlgorithmName="SHA-512" workbookHashValue="zJvfbrYnXNjJ76V/ssWIiqsFYAqKXO4WfS28MRxsVL2i9jPeFEsB3sNPo9fBvYzC8rqjKo7S490e+FhmCdzZxQ==" workbookSaltValue="zDkVcV6i6aXkjIKBcTY/0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E85" i="4"/>
  <c r="BB10" i="4"/>
  <c r="AT10" i="4"/>
  <c r="P10" i="4"/>
  <c r="I10" i="4"/>
  <c r="AT8" i="4"/>
  <c r="AL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<sst xmlns="http://schemas.openxmlformats.org/spreadsheetml/2006/main" count="231" uniqueCount="116">
  <si>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</si>
  <si>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</si>
  <si>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</si>
  <si>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</si>
  <si>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</si>
  <si>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</si>
  <si>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</si>
  <si>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</si>
  <si>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</si>
  <si>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</si>
  <si>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</si>
  <si>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</si>
  <si>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</si>
  <si>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</si>
  <si>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</si>
  <si>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</si>
  <si>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</si>
  <si>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</si>
  <si>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</si>
  <si>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</si>
  <si>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</si>
  <si>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</si>
  <si>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</si>
  <si>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</si>
  <si>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</si>
  <si>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</si>
  <si>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</si>
  <si>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</si>
  <si>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</si>
  <si>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</si>
  <si>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</si>
  <si>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</si>
  <si>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</si>
  <si>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</si>
  <si>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</si>
  <si>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</si>
  <si>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</si>
  <si>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</si>
  <si>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</si>
  <si>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</si>
  <si>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</si>
  <si>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</si>
  <si>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</si>
  <si>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</si>
  <si>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</si>
  <si>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</si>
  <si>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</si>
  <si>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</si>
  <si>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</si>
  <si>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</si>
  <si>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</si>
  <si>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</si>
  <si>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</si>
  <si>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</si>
  <si>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</si>
  <si>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</si>
  <si>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</si>
  <si>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</si>
  <si>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</si>
  <si>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</si>
  <si>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</si>
  <si>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</si>
  <si>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</si>
  <si>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</si>
  <si>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</si>
  <si>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</si>
  <si>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</si>
  <si>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</si>
  <si>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</si>
  <si>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</si>
  <si>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</si>
  <si>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</si>
  <si>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</si>
  <si>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</si>
  <si>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</si>
  <si>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</si>
  <si>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</si>
  <si>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</si>
  <si>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</si>
  <si>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</si>
  <si>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</si>
  <si>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</si>
  <si>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</si>
  <si>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</si>
  <si>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</si>
  <si>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</si>
  <si>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</si>
  <si>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</si>
  <si>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</si>
  <si>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</si>
  <si>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</si>
  <si>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</si>
  <si>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</si>
  <si>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</si>
  <si>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</si>
  <si>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</si>
  <si>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鈴鹿市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</si>
  <si>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</si>
  <si>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</si>
  <si>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</si>
  <si>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</si>
  <si>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</si>
  <si>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</si>
  <si>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</si>
  <si>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</si>
  <si>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</si>
  <si>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</si>
  <si>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</si>
  <si>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</si>
  <si>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</si>
  <si>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</si>
  <si>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</si>
  <si>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</si>
  <si>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農業集落排水事業の供用開始時期は，平成６年４月のため，施設の耐用年数は当面到来しないが，施設内にある機械・電気設備については徐々に耐用年数を迎えており，老朽化による費用の増加が懸念される。
</t>
    <rPh sb="23" eb="24">
      <t>ガツ</t>
    </rPh>
    <rPh sb="77" eb="80">
      <t>ロウキュウカ</t>
    </rPh>
    <rPh sb="83" eb="85">
      <t>ヒヨウ</t>
    </rPh>
    <rPh sb="86" eb="87">
      <t>ゾウ</t>
    </rPh>
    <rPh sb="87" eb="88">
      <t>カ</t>
    </rPh>
    <rPh sb="89" eb="91">
      <t>ケネン</t>
    </rPh>
    <phoneticPr fontId="4"/>
  </si>
  <si>
    <t>　経常収支比率は黒字であり，累積欠損金が発生していないため，経営の健全は保たれているが，流動比率は100％を下回っていることから，財政状態の改善が求められる。
　企業債残高対事業規模比率は，人口減少による使用料の減少により前年度に比べて上昇しているが，施設整備は平成27年度に完了しているため企業債現在高は減少している。
　汚水処理原価は，前年度に比べて17.91円減少しているが，これは維持管理費の減少によるところが主な要因である。
　汚水処理原価の減少に伴い，経費回収率は前年度に比べて4.83ポイント増加したが，100％を下回っており，使用料収入だけでは資本費はもとより，維持管理費も賄えない状況であるため，一般会計からの繰入金に依存する経営となっている。
　施設利用率については，人口減少に伴う汚水処理水量の減少により，前年度に比べて1.91ポイント減少している。
　水洗化率は，右肩上がりに推移し類似団体平均値を上回っているが，供用地域の特性により人口減少が加速しているため，今後は横ばいとなる見込みである。</t>
    <rPh sb="44" eb="46">
      <t>リュウドウ</t>
    </rPh>
    <rPh sb="46" eb="48">
      <t>ヒリツ</t>
    </rPh>
    <rPh sb="54" eb="56">
      <t>シタマワ</t>
    </rPh>
    <rPh sb="65" eb="67">
      <t>ザイセイ</t>
    </rPh>
    <rPh sb="67" eb="69">
      <t>ジョウタイ</t>
    </rPh>
    <rPh sb="70" eb="72">
      <t>カイゼン</t>
    </rPh>
    <rPh sb="73" eb="74">
      <t>モト</t>
    </rPh>
    <rPh sb="95" eb="97">
      <t>ジンコウ</t>
    </rPh>
    <rPh sb="97" eb="99">
      <t>ゲンショウ</t>
    </rPh>
    <rPh sb="102" eb="105">
      <t>シヨウリョウ</t>
    </rPh>
    <rPh sb="162" eb="164">
      <t>オスイ</t>
    </rPh>
    <rPh sb="164" eb="166">
      <t>ショリ</t>
    </rPh>
    <rPh sb="166" eb="168">
      <t>ゲンカ</t>
    </rPh>
    <rPh sb="182" eb="183">
      <t>エン</t>
    </rPh>
    <rPh sb="219" eb="221">
      <t>オスイ</t>
    </rPh>
    <rPh sb="221" eb="223">
      <t>ショリ</t>
    </rPh>
    <rPh sb="223" eb="225">
      <t>ゲンカ</t>
    </rPh>
    <rPh sb="226" eb="228">
      <t>ゲンショウ</t>
    </rPh>
    <rPh sb="229" eb="230">
      <t>トモナ</t>
    </rPh>
    <rPh sb="232" eb="234">
      <t>ケイヒ</t>
    </rPh>
    <rPh sb="234" eb="236">
      <t>カイシュウ</t>
    </rPh>
    <rPh sb="236" eb="237">
      <t>リツ</t>
    </rPh>
    <rPh sb="238" eb="241">
      <t>ゼンネンド</t>
    </rPh>
    <rPh sb="242" eb="243">
      <t>クラ</t>
    </rPh>
    <rPh sb="253" eb="255">
      <t>ゾウカ</t>
    </rPh>
    <rPh sb="264" eb="266">
      <t>シタマワ</t>
    </rPh>
    <rPh sb="271" eb="274">
      <t>シヨウリョウ</t>
    </rPh>
    <rPh sb="274" eb="276">
      <t>シュウニュウ</t>
    </rPh>
    <rPh sb="333" eb="335">
      <t>シセツ</t>
    </rPh>
    <rPh sb="335" eb="337">
      <t>リヨウ</t>
    </rPh>
    <rPh sb="337" eb="338">
      <t>リツ</t>
    </rPh>
    <rPh sb="344" eb="346">
      <t>ジンコウ</t>
    </rPh>
    <rPh sb="346" eb="348">
      <t>ゲンショウ</t>
    </rPh>
    <rPh sb="349" eb="350">
      <t>トモナ</t>
    </rPh>
    <rPh sb="351" eb="353">
      <t>オスイ</t>
    </rPh>
    <rPh sb="353" eb="355">
      <t>ショリ</t>
    </rPh>
    <rPh sb="355" eb="357">
      <t>スイリョウ</t>
    </rPh>
    <rPh sb="358" eb="360">
      <t>ゲンショウ</t>
    </rPh>
    <rPh sb="364" eb="367">
      <t>ゼンネンド</t>
    </rPh>
    <rPh sb="368" eb="369">
      <t>クラ</t>
    </rPh>
    <rPh sb="379" eb="381">
      <t>ゲンショウ</t>
    </rPh>
    <rPh sb="394" eb="396">
      <t>ミギカタ</t>
    </rPh>
    <rPh sb="396" eb="397">
      <t>ア</t>
    </rPh>
    <rPh sb="400" eb="402">
      <t>スイイ</t>
    </rPh>
    <rPh sb="419" eb="421">
      <t>キョウヨウ</t>
    </rPh>
    <rPh sb="421" eb="423">
      <t>チイキ</t>
    </rPh>
    <rPh sb="424" eb="426">
      <t>トクセイ</t>
    </rPh>
    <rPh sb="429" eb="431">
      <t>ジンコウ</t>
    </rPh>
    <rPh sb="431" eb="433">
      <t>ゲンショウ</t>
    </rPh>
    <rPh sb="434" eb="436">
      <t>カソク</t>
    </rPh>
    <rPh sb="443" eb="445">
      <t>コンゴ</t>
    </rPh>
    <rPh sb="446" eb="447">
      <t>ヨコ</t>
    </rPh>
    <rPh sb="452" eb="454">
      <t>ミコ</t>
    </rPh>
    <phoneticPr fontId="4"/>
  </si>
  <si>
    <t>　農業集落排水事業は平成27年度に施設整備が完了していることと，農村地域の人口減少が市街地と比べて加速していることから，使用料収入は今後更に減少するものと予想される。
　また，耐用年数を経過した設備の修繕や更新による費用の増加も見込まれるため，ストックマネジメントの導入により，効率的な維持管理を図るとともに，投資の平準化を行う必要がある。
　今後も，人口減少の加速といった社会情勢の変化に対応するため，経営基盤の強化や投資の合理化を図り，安定した経営を継続できるよう取り組んでいく。</t>
    <rPh sb="1" eb="5">
      <t>ノウギョウシュウラク</t>
    </rPh>
    <rPh sb="5" eb="7">
      <t>ハイスイ</t>
    </rPh>
    <rPh sb="7" eb="9">
      <t>ジギョウ</t>
    </rPh>
    <rPh sb="10" eb="12">
      <t>ヘイセイ</t>
    </rPh>
    <rPh sb="14" eb="16">
      <t>ネンド</t>
    </rPh>
    <rPh sb="17" eb="21">
      <t>シセツセイビ</t>
    </rPh>
    <rPh sb="22" eb="24">
      <t>カンリョウ</t>
    </rPh>
    <rPh sb="32" eb="34">
      <t>ノウソン</t>
    </rPh>
    <rPh sb="34" eb="36">
      <t>チイキ</t>
    </rPh>
    <rPh sb="37" eb="41">
      <t>ジンコウゲンショウ</t>
    </rPh>
    <rPh sb="42" eb="45">
      <t>シガイチ</t>
    </rPh>
    <rPh sb="46" eb="47">
      <t>クラ</t>
    </rPh>
    <rPh sb="49" eb="51">
      <t>カソク</t>
    </rPh>
    <rPh sb="60" eb="63">
      <t>シヨウリョウ</t>
    </rPh>
    <rPh sb="63" eb="65">
      <t>シュウニュウ</t>
    </rPh>
    <rPh sb="66" eb="68">
      <t>コンゴ</t>
    </rPh>
    <rPh sb="68" eb="69">
      <t>サラ</t>
    </rPh>
    <rPh sb="70" eb="72">
      <t>ゲンショウ</t>
    </rPh>
    <rPh sb="77" eb="79">
      <t>ヨソウ</t>
    </rPh>
    <rPh sb="88" eb="90">
      <t>タイヨウ</t>
    </rPh>
    <rPh sb="90" eb="92">
      <t>ネンスウ</t>
    </rPh>
    <rPh sb="93" eb="95">
      <t>ケイカ</t>
    </rPh>
    <rPh sb="97" eb="99">
      <t>セツビ</t>
    </rPh>
    <rPh sb="100" eb="102">
      <t>シュウゼン</t>
    </rPh>
    <rPh sb="103" eb="105">
      <t>コウシン</t>
    </rPh>
    <rPh sb="108" eb="110">
      <t>ヒヨウ</t>
    </rPh>
    <rPh sb="114" eb="116">
      <t>ミコ</t>
    </rPh>
    <rPh sb="133" eb="135">
      <t>ドウニュウ</t>
    </rPh>
    <rPh sb="139" eb="142">
      <t>コウリツテキ</t>
    </rPh>
    <rPh sb="143" eb="147">
      <t>イジカンリ</t>
    </rPh>
    <rPh sb="148" eb="149">
      <t>ハカ</t>
    </rPh>
    <rPh sb="155" eb="157">
      <t>トウシ</t>
    </rPh>
    <rPh sb="158" eb="161">
      <t>ヘイジュンカ</t>
    </rPh>
    <rPh sb="162" eb="163">
      <t>オコナ</t>
    </rPh>
    <rPh sb="164" eb="166">
      <t>ヒツヨウ</t>
    </rPh>
    <rPh sb="172" eb="174">
      <t>コンゴ</t>
    </rPh>
    <rPh sb="176" eb="178">
      <t>ジンコウ</t>
    </rPh>
    <rPh sb="178" eb="180">
      <t>ゲンショウ</t>
    </rPh>
    <rPh sb="181" eb="183">
      <t>カソク</t>
    </rPh>
    <rPh sb="187" eb="191">
      <t>シャカイジョウセイ</t>
    </rPh>
    <rPh sb="192" eb="194">
      <t>ヘンカ</t>
    </rPh>
    <rPh sb="195" eb="197">
      <t>タイオウ</t>
    </rPh>
    <rPh sb="202" eb="204">
      <t>ケイエイ</t>
    </rPh>
    <rPh sb="204" eb="206">
      <t>キバン</t>
    </rPh>
    <rPh sb="207" eb="209">
      <t>キョウカ</t>
    </rPh>
    <rPh sb="210" eb="212">
      <t>トウシ</t>
    </rPh>
    <rPh sb="213" eb="216">
      <t>ゴウリカ</t>
    </rPh>
    <rPh sb="217" eb="218">
      <t>ハカ</t>
    </rPh>
    <rPh sb="220" eb="222">
      <t>アンテイ</t>
    </rPh>
    <rPh sb="224" eb="226">
      <t>ケイエイ</t>
    </rPh>
    <rPh sb="227" eb="229">
      <t>ケイゾク</t>
    </rPh>
    <rPh sb="234" eb="235">
      <t>ト</t>
    </rPh>
    <rPh sb="236" eb="237">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</si>
</sst>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73-4027-B9AC-42F5DEBAA5B5}"/>
            </c:ext>
          </c:extLst>
        </c:ser>
        <c:dLbls>
          <c:showLegendKey val="0"/>
          <c:showVal val="0"/>
          <c:showCatName val="0"/>
          <c:showSerName val="0"/>
          <c:showPercent val="0"/>
          <c:showBubbleSize val="0"/>
        </c:dLbls>
        <c:gapWidth val="150"/>
        <c:axId val="187436496"/>
        <c:axId val="18796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xmlns:c16r2="http://schemas.microsoft.com/office/drawing/2015/06/chart">
            <c:ext xmlns:c16="http://schemas.microsoft.com/office/drawing/2014/chart" uri="{C3380CC4-5D6E-409C-BE32-E72D297353CC}">
              <c16:uniqueId val="{00000001-5173-4027-B9AC-42F5DEBAA5B5}"/>
            </c:ext>
          </c:extLst>
        </c:ser>
        <c:dLbls>
          <c:showLegendKey val="0"/>
          <c:showVal val="0"/>
          <c:showCatName val="0"/>
          <c:showSerName val="0"/>
          <c:showPercent val="0"/>
          <c:showBubbleSize val="0"/>
        </c:dLbls>
        <c:marker val="1"/>
        <c:smooth val="0"/>
        <c:axId val="187436496"/>
        <c:axId val="187967224"/>
      </c:lineChart>
      <c:dateAx>
        <c:axId val="187436496"/>
        <c:scaling>
          <c:orientation val="minMax"/>
        </c:scaling>
        <c:delete val="1"/>
        <c:axPos val="b"/>
        <c:numFmt formatCode="&quot;H&quot;yy" sourceLinked="1"/>
        <c:majorTickMark val="none"/>
        <c:minorTickMark val="none"/>
        <c:tickLblPos val="none"/>
        <c:crossAx val="187967224"/>
        <c:crosses val="autoZero"/>
        <c:auto val="1"/>
        <c:lblOffset val="100"/>
        <c:baseTimeUnit val="years"/>
      </c:dateAx>
      <c:valAx>
        <c:axId val="18796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3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60.21</c:v>
                </c:pt>
                <c:pt idx="1">
                  <c:v>59.8</c:v>
                </c:pt>
                <c:pt idx="2">
                  <c:v>59.5</c:v>
                </c:pt>
                <c:pt idx="3">
                  <c:v>61.24</c:v>
                </c:pt>
                <c:pt idx="4">
                  <c:v>59.33</c:v>
                </c:pt>
              </c:numCache>
            </c:numRef>
          </c:val>
          <c:extLst xmlns:c16r2="http://schemas.microsoft.com/office/drawing/2015/06/chart">
            <c:ext xmlns:c16="http://schemas.microsoft.com/office/drawing/2014/chart" uri="{C3380CC4-5D6E-409C-BE32-E72D297353CC}">
              <c16:uniqueId val="{00000000-CBBB-4281-8BC2-B5208CFC6349}"/>
            </c:ext>
          </c:extLst>
        </c:ser>
        <c:dLbls>
          <c:showLegendKey val="0"/>
          <c:showVal val="0"/>
          <c:showCatName val="0"/>
          <c:showSerName val="0"/>
          <c:showPercent val="0"/>
          <c:showBubbleSize val="0"/>
        </c:dLbls>
        <c:gapWidth val="150"/>
        <c:axId val="188250592"/>
        <c:axId val="18824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xmlns:c16r2="http://schemas.microsoft.com/office/drawing/2015/06/chart">
            <c:ext xmlns:c16="http://schemas.microsoft.com/office/drawing/2014/chart" uri="{C3380CC4-5D6E-409C-BE32-E72D297353CC}">
              <c16:uniqueId val="{00000001-CBBB-4281-8BC2-B5208CFC6349}"/>
            </c:ext>
          </c:extLst>
        </c:ser>
        <c:dLbls>
          <c:showLegendKey val="0"/>
          <c:showVal val="0"/>
          <c:showCatName val="0"/>
          <c:showSerName val="0"/>
          <c:showPercent val="0"/>
          <c:showBubbleSize val="0"/>
        </c:dLbls>
        <c:marker val="1"/>
        <c:smooth val="0"/>
        <c:axId val="188250592"/>
        <c:axId val="188249024"/>
      </c:lineChart>
      <c:dateAx>
        <c:axId val="188250592"/>
        <c:scaling>
          <c:orientation val="minMax"/>
        </c:scaling>
        <c:delete val="1"/>
        <c:axPos val="b"/>
        <c:numFmt formatCode="&quot;H&quot;yy" sourceLinked="1"/>
        <c:majorTickMark val="none"/>
        <c:minorTickMark val="none"/>
        <c:tickLblPos val="none"/>
        <c:crossAx val="188249024"/>
        <c:crosses val="autoZero"/>
        <c:auto val="1"/>
        <c:lblOffset val="100"/>
        <c:baseTimeUnit val="years"/>
      </c:dateAx>
      <c:valAx>
        <c:axId val="1882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88.73</c:v>
                </c:pt>
                <c:pt idx="1">
                  <c:v>89.48</c:v>
                </c:pt>
                <c:pt idx="2">
                  <c:v>90</c:v>
                </c:pt>
                <c:pt idx="3">
                  <c:v>91.78</c:v>
                </c:pt>
                <c:pt idx="4">
                  <c:v>91.87</c:v>
                </c:pt>
              </c:numCache>
            </c:numRef>
          </c:val>
          <c:extLst xmlns:c16r2="http://schemas.microsoft.com/office/drawing/2015/06/chart">
            <c:ext xmlns:c16="http://schemas.microsoft.com/office/drawing/2014/chart" uri="{C3380CC4-5D6E-409C-BE32-E72D297353CC}">
              <c16:uniqueId val="{00000000-3269-4F59-95C6-B7065FCAE109}"/>
            </c:ext>
          </c:extLst>
        </c:ser>
        <c:dLbls>
          <c:showLegendKey val="0"/>
          <c:showVal val="0"/>
          <c:showCatName val="0"/>
          <c:showSerName val="0"/>
          <c:showPercent val="0"/>
          <c:showBubbleSize val="0"/>
        </c:dLbls>
        <c:gapWidth val="150"/>
        <c:axId val="188050512"/>
        <c:axId val="18853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xmlns:c16r2="http://schemas.microsoft.com/office/drawing/2015/06/chart">
            <c:ext xmlns:c16="http://schemas.microsoft.com/office/drawing/2014/chart" uri="{C3380CC4-5D6E-409C-BE32-E72D297353CC}">
              <c16:uniqueId val="{00000001-3269-4F59-95C6-B7065FCAE109}"/>
            </c:ext>
          </c:extLst>
        </c:ser>
        <c:dLbls>
          <c:showLegendKey val="0"/>
          <c:showVal val="0"/>
          <c:showCatName val="0"/>
          <c:showSerName val="0"/>
          <c:showPercent val="0"/>
          <c:showBubbleSize val="0"/>
        </c:dLbls>
        <c:marker val="1"/>
        <c:smooth val="0"/>
        <c:axId val="188050512"/>
        <c:axId val="188533752"/>
      </c:lineChart>
      <c:dateAx>
        <c:axId val="188050512"/>
        <c:scaling>
          <c:orientation val="minMax"/>
        </c:scaling>
        <c:delete val="1"/>
        <c:axPos val="b"/>
        <c:numFmt formatCode="&quot;H&quot;yy" sourceLinked="1"/>
        <c:majorTickMark val="none"/>
        <c:minorTickMark val="none"/>
        <c:tickLblPos val="none"/>
        <c:crossAx val="188533752"/>
        <c:crosses val="autoZero"/>
        <c:auto val="1"/>
        <c:lblOffset val="100"/>
        <c:baseTimeUnit val="years"/>
      </c:dateAx>
      <c:valAx>
        <c:axId val="18853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5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108.7</c:v>
                </c:pt>
                <c:pt idx="1">
                  <c:v>103.23</c:v>
                </c:pt>
                <c:pt idx="2">
                  <c:v>103.4</c:v>
                </c:pt>
                <c:pt idx="3">
                  <c:v>103.27</c:v>
                </c:pt>
                <c:pt idx="4">
                  <c:v>103.44</c:v>
                </c:pt>
              </c:numCache>
            </c:numRef>
          </c:val>
          <c:extLst xmlns:c16r2="http://schemas.microsoft.com/office/drawing/2015/06/chart">
            <c:ext xmlns:c16="http://schemas.microsoft.com/office/drawing/2014/chart" uri="{C3380CC4-5D6E-409C-BE32-E72D297353CC}">
              <c16:uniqueId val="{00000000-DC74-4A06-9629-7C2FE82DB3F7}"/>
            </c:ext>
          </c:extLst>
        </c:ser>
        <c:dLbls>
          <c:showLegendKey val="0"/>
          <c:showVal val="0"/>
          <c:showCatName val="0"/>
          <c:showSerName val="0"/>
          <c:showPercent val="0"/>
          <c:showBubbleSize val="0"/>
        </c:dLbls>
        <c:gapWidth val="150"/>
        <c:axId val="187994008"/>
        <c:axId val="18800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xmlns:c16r2="http://schemas.microsoft.com/office/drawing/2015/06/chart">
            <c:ext xmlns:c16="http://schemas.microsoft.com/office/drawing/2014/chart" uri="{C3380CC4-5D6E-409C-BE32-E72D297353CC}">
              <c16:uniqueId val="{00000001-DC74-4A06-9629-7C2FE82DB3F7}"/>
            </c:ext>
          </c:extLst>
        </c:ser>
        <c:dLbls>
          <c:showLegendKey val="0"/>
          <c:showVal val="0"/>
          <c:showCatName val="0"/>
          <c:showSerName val="0"/>
          <c:showPercent val="0"/>
          <c:showBubbleSize val="0"/>
        </c:dLbls>
        <c:marker val="1"/>
        <c:smooth val="0"/>
        <c:axId val="187994008"/>
        <c:axId val="188008848"/>
      </c:lineChart>
      <c:dateAx>
        <c:axId val="187994008"/>
        <c:scaling>
          <c:orientation val="minMax"/>
        </c:scaling>
        <c:delete val="1"/>
        <c:axPos val="b"/>
        <c:numFmt formatCode="&quot;H&quot;yy" sourceLinked="1"/>
        <c:majorTickMark val="none"/>
        <c:minorTickMark val="none"/>
        <c:tickLblPos val="none"/>
        <c:crossAx val="188008848"/>
        <c:crosses val="autoZero"/>
        <c:auto val="1"/>
        <c:lblOffset val="100"/>
        <c:baseTimeUnit val="years"/>
      </c:dateAx>
      <c:valAx>
        <c:axId val="18800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9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18.489999999999998</c:v>
                </c:pt>
                <c:pt idx="1">
                  <c:v>21.22</c:v>
                </c:pt>
                <c:pt idx="2">
                  <c:v>23.79</c:v>
                </c:pt>
                <c:pt idx="3">
                  <c:v>26.33</c:v>
                </c:pt>
                <c:pt idx="4">
                  <c:v>28.82</c:v>
                </c:pt>
              </c:numCache>
            </c:numRef>
          </c:val>
          <c:extLst xmlns:c16r2="http://schemas.microsoft.com/office/drawing/2015/06/chart">
            <c:ext xmlns:c16="http://schemas.microsoft.com/office/drawing/2014/chart" uri="{C3380CC4-5D6E-409C-BE32-E72D297353CC}">
              <c16:uniqueId val="{00000000-E1D1-4621-A8D7-412ABCB21146}"/>
            </c:ext>
          </c:extLst>
        </c:ser>
        <c:dLbls>
          <c:showLegendKey val="0"/>
          <c:showVal val="0"/>
          <c:showCatName val="0"/>
          <c:showSerName val="0"/>
          <c:showPercent val="0"/>
          <c:showBubbleSize val="0"/>
        </c:dLbls>
        <c:gapWidth val="150"/>
        <c:axId val="188045208"/>
        <c:axId val="18804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xmlns:c16r2="http://schemas.microsoft.com/office/drawing/2015/06/chart">
            <c:ext xmlns:c16="http://schemas.microsoft.com/office/drawing/2014/chart" uri="{C3380CC4-5D6E-409C-BE32-E72D297353CC}">
              <c16:uniqueId val="{00000001-E1D1-4621-A8D7-412ABCB21146}"/>
            </c:ext>
          </c:extLst>
        </c:ser>
        <c:dLbls>
          <c:showLegendKey val="0"/>
          <c:showVal val="0"/>
          <c:showCatName val="0"/>
          <c:showSerName val="0"/>
          <c:showPercent val="0"/>
          <c:showBubbleSize val="0"/>
        </c:dLbls>
        <c:marker val="1"/>
        <c:smooth val="0"/>
        <c:axId val="188045208"/>
        <c:axId val="188045592"/>
      </c:lineChart>
      <c:dateAx>
        <c:axId val="188045208"/>
        <c:scaling>
          <c:orientation val="minMax"/>
        </c:scaling>
        <c:delete val="1"/>
        <c:axPos val="b"/>
        <c:numFmt formatCode="&quot;H&quot;yy" sourceLinked="1"/>
        <c:majorTickMark val="none"/>
        <c:minorTickMark val="none"/>
        <c:tickLblPos val="none"/>
        <c:crossAx val="188045592"/>
        <c:crosses val="autoZero"/>
        <c:auto val="1"/>
        <c:lblOffset val="100"/>
        <c:baseTimeUnit val="years"/>
      </c:dateAx>
      <c:valAx>
        <c:axId val="18804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4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FA-48CF-AA6A-68C4A1E600C2}"/>
            </c:ext>
          </c:extLst>
        </c:ser>
        <c:dLbls>
          <c:showLegendKey val="0"/>
          <c:showVal val="0"/>
          <c:showCatName val="0"/>
          <c:showSerName val="0"/>
          <c:showPercent val="0"/>
          <c:showBubbleSize val="0"/>
        </c:dLbls>
        <c:gapWidth val="150"/>
        <c:axId val="188048160"/>
        <c:axId val="18804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3FA-48CF-AA6A-68C4A1E600C2}"/>
            </c:ext>
          </c:extLst>
        </c:ser>
        <c:dLbls>
          <c:showLegendKey val="0"/>
          <c:showVal val="0"/>
          <c:showCatName val="0"/>
          <c:showSerName val="0"/>
          <c:showPercent val="0"/>
          <c:showBubbleSize val="0"/>
        </c:dLbls>
        <c:marker val="1"/>
        <c:smooth val="0"/>
        <c:axId val="188048160"/>
        <c:axId val="188049336"/>
      </c:lineChart>
      <c:dateAx>
        <c:axId val="188048160"/>
        <c:scaling>
          <c:orientation val="minMax"/>
        </c:scaling>
        <c:delete val="1"/>
        <c:axPos val="b"/>
        <c:numFmt formatCode="&quot;H&quot;yy" sourceLinked="1"/>
        <c:majorTickMark val="none"/>
        <c:minorTickMark val="none"/>
        <c:tickLblPos val="none"/>
        <c:crossAx val="188049336"/>
        <c:crosses val="autoZero"/>
        <c:auto val="1"/>
        <c:lblOffset val="100"/>
        <c:baseTimeUnit val="years"/>
      </c:dateAx>
      <c:valAx>
        <c:axId val="18804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84-43CE-A12E-CA028FFD03E9}"/>
            </c:ext>
          </c:extLst>
        </c:ser>
        <c:dLbls>
          <c:showLegendKey val="0"/>
          <c:showVal val="0"/>
          <c:showCatName val="0"/>
          <c:showSerName val="0"/>
          <c:showPercent val="0"/>
          <c:showBubbleSize val="0"/>
        </c:dLbls>
        <c:gapWidth val="150"/>
        <c:axId val="188046984"/>
        <c:axId val="18804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xmlns:c16r2="http://schemas.microsoft.com/office/drawing/2015/06/chart">
            <c:ext xmlns:c16="http://schemas.microsoft.com/office/drawing/2014/chart" uri="{C3380CC4-5D6E-409C-BE32-E72D297353CC}">
              <c16:uniqueId val="{00000001-AA84-43CE-A12E-CA028FFD03E9}"/>
            </c:ext>
          </c:extLst>
        </c:ser>
        <c:dLbls>
          <c:showLegendKey val="0"/>
          <c:showVal val="0"/>
          <c:showCatName val="0"/>
          <c:showSerName val="0"/>
          <c:showPercent val="0"/>
          <c:showBubbleSize val="0"/>
        </c:dLbls>
        <c:marker val="1"/>
        <c:smooth val="0"/>
        <c:axId val="188046984"/>
        <c:axId val="188047376"/>
      </c:lineChart>
      <c:dateAx>
        <c:axId val="188046984"/>
        <c:scaling>
          <c:orientation val="minMax"/>
        </c:scaling>
        <c:delete val="1"/>
        <c:axPos val="b"/>
        <c:numFmt formatCode="&quot;H&quot;yy" sourceLinked="1"/>
        <c:majorTickMark val="none"/>
        <c:minorTickMark val="none"/>
        <c:tickLblPos val="none"/>
        <c:crossAx val="188047376"/>
        <c:crosses val="autoZero"/>
        <c:auto val="1"/>
        <c:lblOffset val="100"/>
        <c:baseTimeUnit val="years"/>
      </c:dateAx>
      <c:valAx>
        <c:axId val="18804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04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45.69</c:v>
                </c:pt>
                <c:pt idx="1">
                  <c:v>48.3</c:v>
                </c:pt>
                <c:pt idx="2">
                  <c:v>45.89</c:v>
                </c:pt>
                <c:pt idx="3">
                  <c:v>53.1</c:v>
                </c:pt>
                <c:pt idx="4">
                  <c:v>50.04</c:v>
                </c:pt>
              </c:numCache>
            </c:numRef>
          </c:val>
          <c:extLst xmlns:c16r2="http://schemas.microsoft.com/office/drawing/2015/06/chart">
            <c:ext xmlns:c16="http://schemas.microsoft.com/office/drawing/2014/chart" uri="{C3380CC4-5D6E-409C-BE32-E72D297353CC}">
              <c16:uniqueId val="{00000000-6536-49DD-800A-9DAF49EADB2E}"/>
            </c:ext>
          </c:extLst>
        </c:ser>
        <c:dLbls>
          <c:showLegendKey val="0"/>
          <c:showVal val="0"/>
          <c:showCatName val="0"/>
          <c:showSerName val="0"/>
          <c:showPercent val="0"/>
          <c:showBubbleSize val="0"/>
        </c:dLbls>
        <c:gapWidth val="150"/>
        <c:axId val="188250984"/>
        <c:axId val="18824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xmlns:c16r2="http://schemas.microsoft.com/office/drawing/2015/06/chart">
            <c:ext xmlns:c16="http://schemas.microsoft.com/office/drawing/2014/chart" uri="{C3380CC4-5D6E-409C-BE32-E72D297353CC}">
              <c16:uniqueId val="{00000001-6536-49DD-800A-9DAF49EADB2E}"/>
            </c:ext>
          </c:extLst>
        </c:ser>
        <c:dLbls>
          <c:showLegendKey val="0"/>
          <c:showVal val="0"/>
          <c:showCatName val="0"/>
          <c:showSerName val="0"/>
          <c:showPercent val="0"/>
          <c:showBubbleSize val="0"/>
        </c:dLbls>
        <c:marker val="1"/>
        <c:smooth val="0"/>
        <c:axId val="188250984"/>
        <c:axId val="188249808"/>
      </c:lineChart>
      <c:dateAx>
        <c:axId val="188250984"/>
        <c:scaling>
          <c:orientation val="minMax"/>
        </c:scaling>
        <c:delete val="1"/>
        <c:axPos val="b"/>
        <c:numFmt formatCode="&quot;H&quot;yy" sourceLinked="1"/>
        <c:majorTickMark val="none"/>
        <c:minorTickMark val="none"/>
        <c:tickLblPos val="none"/>
        <c:crossAx val="188249808"/>
        <c:crosses val="autoZero"/>
        <c:auto val="1"/>
        <c:lblOffset val="100"/>
        <c:baseTimeUnit val="years"/>
      </c:dateAx>
      <c:valAx>
        <c:axId val="18824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405.45</c:v>
                </c:pt>
                <c:pt idx="1">
                  <c:v>301.39999999999998</c:v>
                </c:pt>
                <c:pt idx="2">
                  <c:v>271.77999999999997</c:v>
                </c:pt>
                <c:pt idx="3">
                  <c:v>316.42</c:v>
                </c:pt>
                <c:pt idx="4">
                  <c:v>378.48</c:v>
                </c:pt>
              </c:numCache>
            </c:numRef>
          </c:val>
          <c:extLst xmlns:c16r2="http://schemas.microsoft.com/office/drawing/2015/06/chart">
            <c:ext xmlns:c16="http://schemas.microsoft.com/office/drawing/2014/chart" uri="{C3380CC4-5D6E-409C-BE32-E72D297353CC}">
              <c16:uniqueId val="{00000000-BCD7-4051-B85C-8AE3BD9ADA03}"/>
            </c:ext>
          </c:extLst>
        </c:ser>
        <c:dLbls>
          <c:showLegendKey val="0"/>
          <c:showVal val="0"/>
          <c:showCatName val="0"/>
          <c:showSerName val="0"/>
          <c:showPercent val="0"/>
          <c:showBubbleSize val="0"/>
        </c:dLbls>
        <c:gapWidth val="150"/>
        <c:axId val="188252552"/>
        <c:axId val="18825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xmlns:c16r2="http://schemas.microsoft.com/office/drawing/2015/06/chart">
            <c:ext xmlns:c16="http://schemas.microsoft.com/office/drawing/2014/chart" uri="{C3380CC4-5D6E-409C-BE32-E72D297353CC}">
              <c16:uniqueId val="{00000001-BCD7-4051-B85C-8AE3BD9ADA03}"/>
            </c:ext>
          </c:extLst>
        </c:ser>
        <c:dLbls>
          <c:showLegendKey val="0"/>
          <c:showVal val="0"/>
          <c:showCatName val="0"/>
          <c:showSerName val="0"/>
          <c:showPercent val="0"/>
          <c:showBubbleSize val="0"/>
        </c:dLbls>
        <c:marker val="1"/>
        <c:smooth val="0"/>
        <c:axId val="188252552"/>
        <c:axId val="188254120"/>
      </c:lineChart>
      <c:dateAx>
        <c:axId val="188252552"/>
        <c:scaling>
          <c:orientation val="minMax"/>
        </c:scaling>
        <c:delete val="1"/>
        <c:axPos val="b"/>
        <c:numFmt formatCode="&quot;H&quot;yy" sourceLinked="1"/>
        <c:majorTickMark val="none"/>
        <c:minorTickMark val="none"/>
        <c:tickLblPos val="none"/>
        <c:crossAx val="188254120"/>
        <c:crosses val="autoZero"/>
        <c:auto val="1"/>
        <c:lblOffset val="100"/>
        <c:baseTimeUnit val="years"/>
      </c:dateAx>
      <c:valAx>
        <c:axId val="1882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45.55</c:v>
                </c:pt>
                <c:pt idx="1">
                  <c:v>52.94</c:v>
                </c:pt>
                <c:pt idx="2">
                  <c:v>59.43</c:v>
                </c:pt>
                <c:pt idx="3">
                  <c:v>62.1</c:v>
                </c:pt>
                <c:pt idx="4">
                  <c:v>66.930000000000007</c:v>
                </c:pt>
              </c:numCache>
            </c:numRef>
          </c:val>
          <c:extLst xmlns:c16r2="http://schemas.microsoft.com/office/drawing/2015/06/chart">
            <c:ext xmlns:c16="http://schemas.microsoft.com/office/drawing/2014/chart" uri="{C3380CC4-5D6E-409C-BE32-E72D297353CC}">
              <c16:uniqueId val="{00000000-1480-4D00-8E46-2CB37326243F}"/>
            </c:ext>
          </c:extLst>
        </c:ser>
        <c:dLbls>
          <c:showLegendKey val="0"/>
          <c:showVal val="0"/>
          <c:showCatName val="0"/>
          <c:showSerName val="0"/>
          <c:showPercent val="0"/>
          <c:showBubbleSize val="0"/>
        </c:dLbls>
        <c:gapWidth val="150"/>
        <c:axId val="188252944"/>
        <c:axId val="18825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xmlns:c16r2="http://schemas.microsoft.com/office/drawing/2015/06/chart">
            <c:ext xmlns:c16="http://schemas.microsoft.com/office/drawing/2014/chart" uri="{C3380CC4-5D6E-409C-BE32-E72D297353CC}">
              <c16:uniqueId val="{00000001-1480-4D00-8E46-2CB37326243F}"/>
            </c:ext>
          </c:extLst>
        </c:ser>
        <c:dLbls>
          <c:showLegendKey val="0"/>
          <c:showVal val="0"/>
          <c:showCatName val="0"/>
          <c:showSerName val="0"/>
          <c:showPercent val="0"/>
          <c:showBubbleSize val="0"/>
        </c:dLbls>
        <c:marker val="1"/>
        <c:smooth val="0"/>
        <c:axId val="188252944"/>
        <c:axId val="188253728"/>
      </c:lineChart>
      <c:dateAx>
        <c:axId val="188252944"/>
        <c:scaling>
          <c:orientation val="minMax"/>
        </c:scaling>
        <c:delete val="1"/>
        <c:axPos val="b"/>
        <c:numFmt formatCode="&quot;H&quot;yy" sourceLinked="1"/>
        <c:majorTickMark val="none"/>
        <c:minorTickMark val="none"/>
        <c:tickLblPos val="none"/>
        <c:crossAx val="188253728"/>
        <c:crosses val="autoZero"/>
        <c:auto val="1"/>
        <c:lblOffset val="100"/>
        <c:baseTimeUnit val="years"/>
      </c:dateAx>
      <c:valAx>
        <c:axId val="1882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265.89999999999998</c:v>
                </c:pt>
                <c:pt idx="1">
                  <c:v>289.37</c:v>
                </c:pt>
                <c:pt idx="2">
                  <c:v>267.14999999999998</c:v>
                </c:pt>
                <c:pt idx="3">
                  <c:v>258.19</c:v>
                </c:pt>
                <c:pt idx="4">
                  <c:v>240.28</c:v>
                </c:pt>
              </c:numCache>
            </c:numRef>
          </c:val>
          <c:extLst xmlns:c16r2="http://schemas.microsoft.com/office/drawing/2015/06/chart">
            <c:ext xmlns:c16="http://schemas.microsoft.com/office/drawing/2014/chart" uri="{C3380CC4-5D6E-409C-BE32-E72D297353CC}">
              <c16:uniqueId val="{00000000-5C6E-4AC1-A75A-FFFA1F973FF2}"/>
            </c:ext>
          </c:extLst>
        </c:ser>
        <c:dLbls>
          <c:showLegendKey val="0"/>
          <c:showVal val="0"/>
          <c:showCatName val="0"/>
          <c:showSerName val="0"/>
          <c:showPercent val="0"/>
          <c:showBubbleSize val="0"/>
        </c:dLbls>
        <c:gapWidth val="150"/>
        <c:axId val="188255688"/>
        <c:axId val="18825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xmlns:c16r2="http://schemas.microsoft.com/office/drawing/2015/06/chart">
            <c:ext xmlns:c16="http://schemas.microsoft.com/office/drawing/2014/chart" uri="{C3380CC4-5D6E-409C-BE32-E72D297353CC}">
              <c16:uniqueId val="{00000001-5C6E-4AC1-A75A-FFFA1F973FF2}"/>
            </c:ext>
          </c:extLst>
        </c:ser>
        <c:dLbls>
          <c:showLegendKey val="0"/>
          <c:showVal val="0"/>
          <c:showCatName val="0"/>
          <c:showSerName val="0"/>
          <c:showPercent val="0"/>
          <c:showBubbleSize val="0"/>
        </c:dLbls>
        <c:marker val="1"/>
        <c:smooth val="0"/>
        <c:axId val="188255688"/>
        <c:axId val="188251376"/>
      </c:lineChart>
      <c:dateAx>
        <c:axId val="188255688"/>
        <c:scaling>
          <c:orientation val="minMax"/>
        </c:scaling>
        <c:delete val="1"/>
        <c:axPos val="b"/>
        <c:numFmt formatCode="&quot;H&quot;yy" sourceLinked="1"/>
        <c:majorTickMark val="none"/>
        <c:minorTickMark val="none"/>
        <c:tickLblPos val="none"/>
        <c:crossAx val="188251376"/>
        <c:crosses val="autoZero"/>
        <c:auto val="1"/>
        <c:lblOffset val="100"/>
        <c:baseTimeUnit val="years"/>
      </c:dateAx>
      <c:valAx>
        <c:axId val="18825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5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鈴鹿市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自治体職員</v>
      </c>
      <c r="AE8" s="41"/>
      <c r="AF8" s="41"/>
      <c r="AG8" s="41"/>
      <c r="AH8" s="41"/>
      <c r="AI8" s="41"/>
      <c r="AJ8" s="41"/>
      <c r="AK8" s="3"/>
      <c r="AL8" s="42">
        <f>データ!S6</f>
        <v>197512</v>
      </c>
      <c r="AM8" s="42"/>
      <c r="AN8" s="42"/>
      <c r="AO8" s="42"/>
      <c r="AP8" s="42"/>
      <c r="AQ8" s="42"/>
      <c r="AR8" s="42"/>
      <c r="AS8" s="42"/>
      <c r="AT8" s="35">
        <f>データ!T6</f>
        <v>194.46</v>
      </c>
      <c r="AU8" s="35"/>
      <c r="AV8" s="35"/>
      <c r="AW8" s="35"/>
      <c r="AX8" s="35"/>
      <c r="AY8" s="35"/>
      <c r="AZ8" s="35"/>
      <c r="BA8" s="35"/>
      <c r="BB8" s="35">
        <f>データ!U6</f>
        <v>1015.69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68.12</v>
      </c>
      <c r="J10" s="35"/>
      <c r="K10" s="35"/>
      <c r="L10" s="35"/>
      <c r="M10" s="35"/>
      <c r="N10" s="35"/>
      <c r="O10" s="35"/>
      <c r="P10" s="35">
        <f>データ!P6</f>
        <v>8.8000000000000007</v>
      </c>
      <c r="Q10" s="35"/>
      <c r="R10" s="35"/>
      <c r="S10" s="35"/>
      <c r="T10" s="35"/>
      <c r="U10" s="35"/>
      <c r="V10" s="35"/>
      <c r="W10" s="35">
        <f>データ!Q6</f>
        <v>100.11</v>
      </c>
      <c r="X10" s="35"/>
      <c r="Y10" s="35"/>
      <c r="Z10" s="35"/>
      <c r="AA10" s="35"/>
      <c r="AB10" s="35"/>
      <c r="AC10" s="35"/>
      <c r="AD10" s="42">
        <f>データ!R6</f>
        <v>3025</v>
      </c>
      <c r="AE10" s="42"/>
      <c r="AF10" s="42"/>
      <c r="AG10" s="42"/>
      <c r="AH10" s="42"/>
      <c r="AI10" s="42"/>
      <c r="AJ10" s="42"/>
      <c r="AK10" s="2"/>
      <c r="AL10" s="42">
        <f>データ!V6</f>
        <v>17322</v>
      </c>
      <c r="AM10" s="42"/>
      <c r="AN10" s="42"/>
      <c r="AO10" s="42"/>
      <c r="AP10" s="42"/>
      <c r="AQ10" s="42"/>
      <c r="AR10" s="42"/>
      <c r="AS10" s="42"/>
      <c r="AT10" s="35">
        <f>データ!W6</f>
        <v>5.43</v>
      </c>
      <c r="AU10" s="35"/>
      <c r="AV10" s="35"/>
      <c r="AW10" s="35"/>
      <c r="AX10" s="35"/>
      <c r="AY10" s="35"/>
      <c r="AZ10" s="35"/>
      <c r="BA10" s="35"/>
      <c r="BB10" s="35">
        <f>データ!X6</f>
        <v>3190.06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afk/5Fiz9TU2lwZThWBubntWCG4LOWHjWP1ncJTfDpeR5AhJsNkmmt4iZNP3Dt1AZbrgQjvN/ATxCefZm7ypQ==" saltValue="O2PbXsv6yBcfnYFWuuPzV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242071</v>
      </c>
      <c r="D6" s="19">
        <f t="shared" si="3"/>
        <v>46</v>
      </c>
      <c r="E6" s="19">
        <f t="shared" si="3"/>
        <v>17</v>
      </c>
      <c r="F6" s="19">
        <f t="shared" si="3"/>
        <v>5</v>
      </c>
      <c r="G6" s="19">
        <f t="shared" si="3"/>
        <v>0</v>
      </c>
      <c r="H6" s="19" t="str">
        <f t="shared" si="3"/>
        <v>三重県　鈴鹿市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68.12</v>
      </c>
      <c r="P6" s="20">
        <f t="shared" si="3"/>
        <v>8.8000000000000007</v>
      </c>
      <c r="Q6" s="20">
        <f t="shared" si="3"/>
        <v>100.11</v>
      </c>
      <c r="R6" s="20">
        <f t="shared" si="3"/>
        <v>3025</v>
      </c>
      <c r="S6" s="20">
        <f t="shared" si="3"/>
        <v>197512</v>
      </c>
      <c r="T6" s="20">
        <f t="shared" si="3"/>
        <v>194.46</v>
      </c>
      <c r="U6" s="20">
        <f t="shared" si="3"/>
        <v>1015.69</v>
      </c>
      <c r="V6" s="20">
        <f t="shared" si="3"/>
        <v>17322</v>
      </c>
      <c r="W6" s="20">
        <f t="shared" si="3"/>
        <v>5.43</v>
      </c>
      <c r="X6" s="20">
        <f t="shared" si="3"/>
        <v>3190.06</v>
      </c>
      <c r="Y6" s="21">
        <f>IF(Y7="",NA(),Y7)</f>
        <v>108.7</v>
      </c>
      <c r="Z6" s="21">
        <f t="shared" ref="Z6:AH6" si="4">IF(Z7="",NA(),Z7)</f>
        <v>103.23</v>
      </c>
      <c r="AA6" s="21">
        <f t="shared" si="4"/>
        <v>103.4</v>
      </c>
      <c r="AB6" s="21">
        <f t="shared" si="4"/>
        <v>103.27</v>
      </c>
      <c r="AC6" s="21">
        <f t="shared" si="4"/>
        <v>103.44</v>
      </c>
      <c r="AD6" s="21">
        <f t="shared" si="4"/>
        <v>100.95</v>
      </c>
      <c r="AE6" s="21">
        <f t="shared" si="4"/>
        <v>101.77</v>
      </c>
      <c r="AF6" s="21">
        <f t="shared" si="4"/>
        <v>103.6</v>
      </c>
      <c r="AG6" s="21">
        <f t="shared" si="4"/>
        <v>106.37</v>
      </c>
      <c r="AH6" s="21">
        <f t="shared" si="4"/>
        <v>106.07</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45.69</v>
      </c>
      <c r="AV6" s="21">
        <f t="shared" ref="AV6:BD6" si="6">IF(AV7="",NA(),AV7)</f>
        <v>48.3</v>
      </c>
      <c r="AW6" s="21">
        <f t="shared" si="6"/>
        <v>45.89</v>
      </c>
      <c r="AX6" s="21">
        <f t="shared" si="6"/>
        <v>53.1</v>
      </c>
      <c r="AY6" s="21">
        <f t="shared" si="6"/>
        <v>50.04</v>
      </c>
      <c r="AZ6" s="21">
        <f t="shared" si="6"/>
        <v>29.91</v>
      </c>
      <c r="BA6" s="21">
        <f t="shared" si="6"/>
        <v>29.54</v>
      </c>
      <c r="BB6" s="21">
        <f t="shared" si="6"/>
        <v>26.99</v>
      </c>
      <c r="BC6" s="21">
        <f t="shared" si="6"/>
        <v>29.13</v>
      </c>
      <c r="BD6" s="21">
        <f t="shared" si="6"/>
        <v>35.69</v>
      </c>
      <c r="BE6" s="20" t="str">
        <f>IF(BE7="","",IF(BE7="-","【-】","【"&amp;SUBSTITUTE(TEXT(BE7,"#,##0.00"),"-","△")&amp;"】"))</f>
        <v>【34.77】</v>
      </c>
      <c r="BF6" s="21">
        <f>IF(BF7="",NA(),BF7)</f>
        <v>405.45</v>
      </c>
      <c r="BG6" s="21">
        <f t="shared" ref="BG6:BO6" si="7">IF(BG7="",NA(),BG7)</f>
        <v>301.39999999999998</v>
      </c>
      <c r="BH6" s="21">
        <f t="shared" si="7"/>
        <v>271.77999999999997</v>
      </c>
      <c r="BI6" s="21">
        <f t="shared" si="7"/>
        <v>316.42</v>
      </c>
      <c r="BJ6" s="21">
        <f t="shared" si="7"/>
        <v>378.48</v>
      </c>
      <c r="BK6" s="21">
        <f t="shared" si="7"/>
        <v>855.8</v>
      </c>
      <c r="BL6" s="21">
        <f t="shared" si="7"/>
        <v>789.46</v>
      </c>
      <c r="BM6" s="21">
        <f t="shared" si="7"/>
        <v>826.83</v>
      </c>
      <c r="BN6" s="21">
        <f t="shared" si="7"/>
        <v>867.83</v>
      </c>
      <c r="BO6" s="21">
        <f t="shared" si="7"/>
        <v>791.76</v>
      </c>
      <c r="BP6" s="20" t="str">
        <f>IF(BP7="","",IF(BP7="-","【-】","【"&amp;SUBSTITUTE(TEXT(BP7,"#,##0.00"),"-","△")&amp;"】"))</f>
        <v>【786.37】</v>
      </c>
      <c r="BQ6" s="21">
        <f>IF(BQ7="",NA(),BQ7)</f>
        <v>45.55</v>
      </c>
      <c r="BR6" s="21">
        <f t="shared" ref="BR6:BZ6" si="8">IF(BR7="",NA(),BR7)</f>
        <v>52.94</v>
      </c>
      <c r="BS6" s="21">
        <f t="shared" si="8"/>
        <v>59.43</v>
      </c>
      <c r="BT6" s="21">
        <f t="shared" si="8"/>
        <v>62.1</v>
      </c>
      <c r="BU6" s="21">
        <f t="shared" si="8"/>
        <v>66.930000000000007</v>
      </c>
      <c r="BV6" s="21">
        <f t="shared" si="8"/>
        <v>59.8</v>
      </c>
      <c r="BW6" s="21">
        <f t="shared" si="8"/>
        <v>57.77</v>
      </c>
      <c r="BX6" s="21">
        <f t="shared" si="8"/>
        <v>57.31</v>
      </c>
      <c r="BY6" s="21">
        <f t="shared" si="8"/>
        <v>57.08</v>
      </c>
      <c r="BZ6" s="21">
        <f t="shared" si="8"/>
        <v>56.26</v>
      </c>
      <c r="CA6" s="20" t="str">
        <f>IF(CA7="","",IF(CA7="-","【-】","【"&amp;SUBSTITUTE(TEXT(CA7,"#,##0.00"),"-","△")&amp;"】"))</f>
        <v>【60.65】</v>
      </c>
      <c r="CB6" s="21">
        <f>IF(CB7="",NA(),CB7)</f>
        <v>265.89999999999998</v>
      </c>
      <c r="CC6" s="21">
        <f t="shared" ref="CC6:CK6" si="9">IF(CC7="",NA(),CC7)</f>
        <v>289.37</v>
      </c>
      <c r="CD6" s="21">
        <f t="shared" si="9"/>
        <v>267.14999999999998</v>
      </c>
      <c r="CE6" s="21">
        <f t="shared" si="9"/>
        <v>258.19</v>
      </c>
      <c r="CF6" s="21">
        <f t="shared" si="9"/>
        <v>240.28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60.21</v>
      </c>
      <c r="CN6" s="21">
        <f t="shared" ref="CN6:CV6" si="10">IF(CN7="",NA(),CN7)</f>
        <v>59.8</v>
      </c>
      <c r="CO6" s="21">
        <f t="shared" si="10"/>
        <v>59.5</v>
      </c>
      <c r="CP6" s="21">
        <f t="shared" si="10"/>
        <v>61.24</v>
      </c>
      <c r="CQ6" s="21">
        <f t="shared" si="10"/>
        <v>59.33</v>
      </c>
      <c r="CR6" s="21">
        <f t="shared" si="10"/>
        <v>51.75</v>
      </c>
      <c r="CS6" s="21">
        <f t="shared" si="10"/>
        <v>50.68</v>
      </c>
      <c r="CT6" s="21">
        <f t="shared" si="10"/>
        <v>50.14</v>
      </c>
      <c r="CU6" s="21">
        <f t="shared" si="10"/>
        <v>54.83</v>
      </c>
      <c r="CV6" s="21">
        <f t="shared" si="10"/>
        <v>66.53</v>
      </c>
      <c r="CW6" s="20" t="str">
        <f>IF(CW7="","",IF(CW7="-","【-】","【"&amp;SUBSTITUTE(TEXT(CW7,"#,##0.00"),"-","△")&amp;"】"))</f>
        <v>【61.14】</v>
      </c>
      <c r="CX6" s="21">
        <f>IF(CX7="",NA(),CX7)</f>
        <v>88.73</v>
      </c>
      <c r="CY6" s="21">
        <f t="shared" ref="CY6:DG6" si="11">IF(CY7="",NA(),CY7)</f>
        <v>89.48</v>
      </c>
      <c r="CZ6" s="21">
        <f t="shared" si="11"/>
        <v>90</v>
      </c>
      <c r="DA6" s="21">
        <f t="shared" si="11"/>
        <v>91.78</v>
      </c>
      <c r="DB6" s="21">
        <f t="shared" si="11"/>
        <v>91.87</v>
      </c>
      <c r="DC6" s="21">
        <f t="shared" si="11"/>
        <v>84.84</v>
      </c>
      <c r="DD6" s="21">
        <f t="shared" si="11"/>
        <v>84.86</v>
      </c>
      <c r="DE6" s="21">
        <f t="shared" si="11"/>
        <v>84.98</v>
      </c>
      <c r="DF6" s="21">
        <f t="shared" si="11"/>
        <v>84.7</v>
      </c>
      <c r="DG6" s="21">
        <f t="shared" si="11"/>
        <v>84.67</v>
      </c>
      <c r="DH6" s="20" t="str">
        <f>IF(DH7="","",IF(DH7="-","【-】","【"&amp;SUBSTITUTE(TEXT(DH7,"#,##0.00"),"-","△")&amp;"】"))</f>
        <v>【86.91】</v>
      </c>
      <c r="DI6" s="21">
        <f>IF(DI7="",NA(),DI7)</f>
        <v>18.489999999999998</v>
      </c>
      <c r="DJ6" s="21">
        <f t="shared" ref="DJ6:DR6" si="12">IF(DJ7="",NA(),DJ7)</f>
        <v>21.22</v>
      </c>
      <c r="DK6" s="21">
        <f t="shared" si="12"/>
        <v>23.79</v>
      </c>
      <c r="DL6" s="21">
        <f t="shared" si="12"/>
        <v>26.33</v>
      </c>
      <c r="DM6" s="21">
        <f t="shared" si="12"/>
        <v>28.82</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242071</v>
      </c>
      <c r="D7" s="23">
        <v>46</v>
      </c>
      <c r="E7" s="23">
        <v>17</v>
      </c>
      <c r="F7" s="23">
        <v>5</v>
      </c>
      <c r="G7" s="23">
        <v>0</v>
      </c>
      <c r="H7" s="23" t="s">
        <v>96</v>
      </c>
      <c r="I7" s="23" t="s">
        <v>97</v>
      </c>
      <c r="J7" s="23" t="s">
        <v>98</v>
      </c>
      <c r="K7" s="23" t="s">
        <v>99</v>
      </c>
      <c r="L7" s="23" t="s">
        <v>100</v>
      </c>
      <c r="M7" s="23" t="s">
        <v>101</v>
      </c>
      <c r="N7" s="24" t="s">
        <v>102</v>
      </c>
      <c r="O7" s="24">
        <v>68.12</v>
      </c>
      <c r="P7" s="24">
        <v>8.8000000000000007</v>
      </c>
      <c r="Q7" s="24">
        <v>100.11</v>
      </c>
      <c r="R7" s="24">
        <v>3025</v>
      </c>
      <c r="S7" s="24">
        <v>197512</v>
      </c>
      <c r="T7" s="24">
        <v>194.46</v>
      </c>
      <c r="U7" s="24">
        <v>1015.69</v>
      </c>
      <c r="V7" s="24">
        <v>17322</v>
      </c>
      <c r="W7" s="24">
        <v>5.43</v>
      </c>
      <c r="X7" s="24">
        <v>3190.06</v>
      </c>
      <c r="Y7" s="24">
        <v>108.7</v>
      </c>
      <c r="Z7" s="24">
        <v>103.23</v>
      </c>
      <c r="AA7" s="24">
        <v>103.4</v>
      </c>
      <c r="AB7" s="24">
        <v>103.27</v>
      </c>
      <c r="AC7" s="24">
        <v>103.44</v>
      </c>
      <c r="AD7" s="24">
        <v>100.95</v>
      </c>
      <c r="AE7" s="24">
        <v>101.77</v>
      </c>
      <c r="AF7" s="24">
        <v>103.6</v>
      </c>
      <c r="AG7" s="24">
        <v>106.37</v>
      </c>
      <c r="AH7" s="24">
        <v>106.07</v>
      </c>
      <c r="AI7" s="24">
        <v>104.16</v>
      </c>
      <c r="AJ7" s="24">
        <v>0</v>
      </c>
      <c r="AK7" s="24">
        <v>0</v>
      </c>
      <c r="AL7" s="24">
        <v>0</v>
      </c>
      <c r="AM7" s="24">
        <v>0</v>
      </c>
      <c r="AN7" s="24">
        <v>0</v>
      </c>
      <c r="AO7" s="24">
        <v>224.04</v>
      </c>
      <c r="AP7" s="24">
        <v>227.4</v>
      </c>
      <c r="AQ7" s="24">
        <v>193.99</v>
      </c>
      <c r="AR7" s="24">
        <v>139.02000000000001</v>
      </c>
      <c r="AS7" s="24">
        <v>132.04</v>
      </c>
      <c r="AT7" s="24">
        <v>128.22999999999999</v>
      </c>
      <c r="AU7" s="24">
        <v>45.69</v>
      </c>
      <c r="AV7" s="24">
        <v>48.3</v>
      </c>
      <c r="AW7" s="24">
        <v>45.89</v>
      </c>
      <c r="AX7" s="24">
        <v>53.1</v>
      </c>
      <c r="AY7" s="24">
        <v>50.04</v>
      </c>
      <c r="AZ7" s="24">
        <v>29.91</v>
      </c>
      <c r="BA7" s="24">
        <v>29.54</v>
      </c>
      <c r="BB7" s="24">
        <v>26.99</v>
      </c>
      <c r="BC7" s="24">
        <v>29.13</v>
      </c>
      <c r="BD7" s="24">
        <v>35.69</v>
      </c>
      <c r="BE7" s="24">
        <v>34.770000000000003</v>
      </c>
      <c r="BF7" s="24">
        <v>405.45</v>
      </c>
      <c r="BG7" s="24">
        <v>301.39999999999998</v>
      </c>
      <c r="BH7" s="24">
        <v>271.77999999999997</v>
      </c>
      <c r="BI7" s="24">
        <v>316.42</v>
      </c>
      <c r="BJ7" s="24">
        <v>378.48</v>
      </c>
      <c r="BK7" s="24">
        <v>855.8</v>
      </c>
      <c r="BL7" s="24">
        <v>789.46</v>
      </c>
      <c r="BM7" s="24">
        <v>826.83</v>
      </c>
      <c r="BN7" s="24">
        <v>867.83</v>
      </c>
      <c r="BO7" s="24">
        <v>791.76</v>
      </c>
      <c r="BP7" s="24">
        <v>786.37</v>
      </c>
      <c r="BQ7" s="24">
        <v>45.55</v>
      </c>
      <c r="BR7" s="24">
        <v>52.94</v>
      </c>
      <c r="BS7" s="24">
        <v>59.43</v>
      </c>
      <c r="BT7" s="24">
        <v>62.1</v>
      </c>
      <c r="BU7" s="24">
        <v>66.930000000000007</v>
      </c>
      <c r="BV7" s="24">
        <v>59.8</v>
      </c>
      <c r="BW7" s="24">
        <v>57.77</v>
      </c>
      <c r="BX7" s="24">
        <v>57.31</v>
      </c>
      <c r="BY7" s="24">
        <v>57.08</v>
      </c>
      <c r="BZ7" s="24">
        <v>56.26</v>
      </c>
      <c r="CA7" s="24">
        <v>60.65</v>
      </c>
      <c r="CB7" s="24">
        <v>265.89999999999998</v>
      </c>
      <c r="CC7" s="24">
        <v>289.37</v>
      </c>
      <c r="CD7" s="24">
        <v>267.14999999999998</v>
      </c>
      <c r="CE7" s="24">
        <v>258.19</v>
      </c>
      <c r="CF7" s="24">
        <v>240.28</v>
      </c>
      <c r="CG7" s="24">
        <v>263.76</v>
      </c>
      <c r="CH7" s="24">
        <v>274.35000000000002</v>
      </c>
      <c r="CI7" s="24">
        <v>273.52</v>
      </c>
      <c r="CJ7" s="24">
        <v>274.99</v>
      </c>
      <c r="CK7" s="24">
        <v>282.08999999999997</v>
      </c>
      <c r="CL7" s="24">
        <v>256.97000000000003</v>
      </c>
      <c r="CM7" s="24">
        <v>60.21</v>
      </c>
      <c r="CN7" s="24">
        <v>59.8</v>
      </c>
      <c r="CO7" s="24">
        <v>59.5</v>
      </c>
      <c r="CP7" s="24">
        <v>61.24</v>
      </c>
      <c r="CQ7" s="24">
        <v>59.33</v>
      </c>
      <c r="CR7" s="24">
        <v>51.75</v>
      </c>
      <c r="CS7" s="24">
        <v>50.68</v>
      </c>
      <c r="CT7" s="24">
        <v>50.14</v>
      </c>
      <c r="CU7" s="24">
        <v>54.83</v>
      </c>
      <c r="CV7" s="24">
        <v>66.53</v>
      </c>
      <c r="CW7" s="24">
        <v>61.14</v>
      </c>
      <c r="CX7" s="24">
        <v>88.73</v>
      </c>
      <c r="CY7" s="24">
        <v>89.48</v>
      </c>
      <c r="CZ7" s="24">
        <v>90</v>
      </c>
      <c r="DA7" s="24">
        <v>91.78</v>
      </c>
      <c r="DB7" s="24">
        <v>91.87</v>
      </c>
      <c r="DC7" s="24">
        <v>84.84</v>
      </c>
      <c r="DD7" s="24">
        <v>84.86</v>
      </c>
      <c r="DE7" s="24">
        <v>84.98</v>
      </c>
      <c r="DF7" s="24">
        <v>84.7</v>
      </c>
      <c r="DG7" s="24">
        <v>84.67</v>
      </c>
      <c r="DH7" s="24">
        <v>86.91</v>
      </c>
      <c r="DI7" s="24">
        <v>18.489999999999998</v>
      </c>
      <c r="DJ7" s="24">
        <v>21.22</v>
      </c>
      <c r="DK7" s="24">
        <v>23.79</v>
      </c>
      <c r="DL7" s="24">
        <v>26.33</v>
      </c>
      <c r="DM7" s="24">
        <v>28.82</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鈴鹿市</cp:lastModifiedBy>
  <cp:lastPrinted>2023-01-19T08:59:40Z</cp:lastPrinted>
  <dcterms:created xsi:type="dcterms:W3CDTF">2023-01-12T23:45:15Z</dcterms:created>
  <dcterms:modified xsi:type="dcterms:W3CDTF">2023-01-20T06:03:51Z</dcterms:modified>
  <cp:category/>
</cp:coreProperties>
</file>