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水道\05_桑名市●\"/>
    </mc:Choice>
  </mc:AlternateContent>
  <workbookProtection workbookAlgorithmName="SHA-512" workbookHashValue="YtAX9W0IdJVeGnI7AdfB30uUbP3uvlT/Bfi+/BJQLeX795C5RK7GbXucecKaAVmV9pFVoVusUNh5ls+WIDxNVw==" workbookSaltValue="NhNwdcHAps/lN2t/o7gdCA==" workbookSpinCount="100000" lockStructure="1"/>
  <bookViews>
    <workbookView xWindow="0" yWindow="0" windowWidth="20490" windowHeight="77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<sst xmlns="http://schemas.openxmlformats.org/spreadsheetml/2006/main" count="228" uniqueCount="114">
  <si>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</si>
  <si>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</si>
  <si>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</si>
  <si>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</si>
  <si>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</si>
  <si>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</si>
  <si>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</si>
  <si>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</si>
  <si>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</si>
  <si>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</si>
  <si>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</si>
  <si>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</si>
  <si>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</si>
  <si>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</si>
  <si>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</si>
  <si>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</si>
  <si>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</si>
  <si>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</si>
  <si>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</si>
  <si>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</si>
  <si>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</si>
  <si>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</si>
  <si>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</si>
  <si>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</si>
  <si>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</si>
  <si>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</si>
  <si>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</si>
  <si>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</si>
  <si>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</si>
  <si>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</si>
  <si>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</si>
  <si>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</si>
  <si>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</si>
  <si>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</si>
  <si>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</si>
  <si>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</si>
  <si>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</si>
  <si>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</si>
  <si>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</si>
  <si>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</si>
  <si>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</si>
  <si>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</si>
  <si>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</si>
  <si>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</si>
  <si>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</si>
  <si>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</si>
  <si>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</si>
  <si>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</si>
  <si>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</si>
  <si>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</si>
  <si>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</si>
  <si>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</si>
  <si>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</si>
  <si>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</si>
  <si>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</si>
  <si>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</si>
  <si>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</si>
  <si>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</si>
  <si>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</si>
  <si>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</si>
  <si>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</si>
  <si>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</si>
  <si>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</si>
  <si>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</si>
  <si>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</si>
  <si>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</si>
  <si>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</si>
  <si>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</si>
  <si>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</si>
  <si>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</si>
  <si>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</si>
  <si>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</si>
  <si>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</si>
  <si>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</si>
  <si>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</si>
  <si>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</si>
  <si>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</si>
  <si>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</si>
  <si>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</si>
  <si>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</si>
  <si>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</si>
  <si>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</si>
  <si>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</si>
  <si>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</si>
  <si>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</si>
  <si>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</si>
  <si>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</si>
  <si>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</si>
  <si>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</si>
  <si>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</si>
  <si>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</si>
  <si>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</si>
  <si>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</si>
  <si>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</si>
  <si>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</si>
  <si>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</si>
  <si>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</si>
  <si>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</si>
  <si>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</si>
  <si>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</si>
  <si>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</si>
  <si>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</si>
  <si>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</si>
  <si>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</si>
  <si>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</si>
  <si>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</si>
  <si>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</si>
  <si>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</si>
  <si>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</si>
  <si>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</si>
  <si>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</si>
  <si>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経年化率について、ここ数年連続して数値が上昇し続けている。また類似団体平均値と比較しても数値が高くなっている。今後も耐用年数を超える管路が増えることから、管路更新のための更新投資を増やし、更新率を上げていく必要がある。
　しかし、今年度は令和２年度と比較して大きく管路更新率が低下した。令和２年度は大規模な工事が完了したことによる一時的な増加であるが、管路経年化率の改善のためにも、更新率の改善は必要不可欠である。
　更新等の財源確保や経営状況への影響等を踏まえ、更新方法を見直す等、投資計画に基づいた計画的な事業の推進を図っていく。</t>
    <rPh sb="1" eb="3">
      <t>カンロ</t>
    </rPh>
    <rPh sb="3" eb="7">
      <t>ケイネンカリツ</t>
    </rPh>
    <rPh sb="14" eb="18">
      <t>スウネンレンゾク</t>
    </rPh>
    <rPh sb="20" eb="22">
      <t>スウチ</t>
    </rPh>
    <rPh sb="23" eb="25">
      <t>ジョウショウ</t>
    </rPh>
    <rPh sb="26" eb="27">
      <t>ツヅ</t>
    </rPh>
    <rPh sb="34" eb="38">
      <t>ルイジダンタイ</t>
    </rPh>
    <rPh sb="38" eb="41">
      <t>ヘイキンチ</t>
    </rPh>
    <rPh sb="42" eb="44">
      <t>ヒカク</t>
    </rPh>
    <rPh sb="47" eb="49">
      <t>スウチ</t>
    </rPh>
    <rPh sb="50" eb="51">
      <t>タカ</t>
    </rPh>
    <rPh sb="58" eb="60">
      <t>コンゴ</t>
    </rPh>
    <rPh sb="61" eb="65">
      <t>タイヨウネンスウ</t>
    </rPh>
    <rPh sb="66" eb="67">
      <t>コ</t>
    </rPh>
    <rPh sb="69" eb="71">
      <t>カンロ</t>
    </rPh>
    <rPh sb="72" eb="73">
      <t>フ</t>
    </rPh>
    <rPh sb="80" eb="84">
      <t>カンロコウシン</t>
    </rPh>
    <rPh sb="88" eb="92">
      <t>コウシントウシ</t>
    </rPh>
    <rPh sb="93" eb="94">
      <t>フ</t>
    </rPh>
    <rPh sb="97" eb="100">
      <t>コウシンリツ</t>
    </rPh>
    <rPh sb="101" eb="102">
      <t>ア</t>
    </rPh>
    <rPh sb="106" eb="108">
      <t>ヒツヨウ</t>
    </rPh>
    <rPh sb="118" eb="121">
      <t>コンネンド</t>
    </rPh>
    <rPh sb="122" eb="124">
      <t>レイワ</t>
    </rPh>
    <rPh sb="125" eb="127">
      <t>ネンド</t>
    </rPh>
    <rPh sb="128" eb="130">
      <t>ヒカク</t>
    </rPh>
    <rPh sb="132" eb="133">
      <t>オオ</t>
    </rPh>
    <rPh sb="135" eb="140">
      <t>カンロコウシンリツ</t>
    </rPh>
    <rPh sb="141" eb="143">
      <t>テイカ</t>
    </rPh>
    <rPh sb="146" eb="148">
      <t>レイワ</t>
    </rPh>
    <rPh sb="149" eb="151">
      <t>ネンド</t>
    </rPh>
    <rPh sb="152" eb="155">
      <t>ダイキボ</t>
    </rPh>
    <rPh sb="156" eb="158">
      <t>コウジ</t>
    </rPh>
    <rPh sb="159" eb="161">
      <t>カンリョウ</t>
    </rPh>
    <rPh sb="168" eb="171">
      <t>イチジテキ</t>
    </rPh>
    <rPh sb="172" eb="174">
      <t>ゾウカ</t>
    </rPh>
    <rPh sb="179" eb="185">
      <t>カンロケイネンカリツ</t>
    </rPh>
    <rPh sb="186" eb="188">
      <t>カイゼン</t>
    </rPh>
    <rPh sb="194" eb="197">
      <t>コウシンリツ</t>
    </rPh>
    <rPh sb="198" eb="200">
      <t>カイゼン</t>
    </rPh>
    <rPh sb="201" eb="203">
      <t>ヒツヨウ</t>
    </rPh>
    <rPh sb="203" eb="206">
      <t>フカケツ</t>
    </rPh>
    <rPh sb="212" eb="215">
      <t>コウシントウ</t>
    </rPh>
    <rPh sb="216" eb="220">
      <t>ザイゲンカクホ</t>
    </rPh>
    <rPh sb="221" eb="223">
      <t>ケイエイ</t>
    </rPh>
    <rPh sb="223" eb="225">
      <t>ジョウキョウ</t>
    </rPh>
    <rPh sb="227" eb="230">
      <t>エイキョウトウ</t>
    </rPh>
    <rPh sb="231" eb="232">
      <t>フ</t>
    </rPh>
    <rPh sb="235" eb="239">
      <t>コウシンホウホウ</t>
    </rPh>
    <rPh sb="240" eb="242">
      <t>ミナオ</t>
    </rPh>
    <rPh sb="243" eb="244">
      <t>ナド</t>
    </rPh>
    <rPh sb="245" eb="249">
      <t>トウシケイカク</t>
    </rPh>
    <rPh sb="250" eb="251">
      <t>モト</t>
    </rPh>
    <rPh sb="254" eb="256">
      <t>ケイカク</t>
    </rPh>
    <rPh sb="256" eb="257">
      <t>テキ</t>
    </rPh>
    <rPh sb="258" eb="260">
      <t>ジギョウ</t>
    </rPh>
    <rPh sb="261" eb="263">
      <t>スイシン</t>
    </rPh>
    <rPh sb="264" eb="265">
      <t>ハカ</t>
    </rPh>
    <phoneticPr fontId="4"/>
  </si>
  <si>
    <t xml:space="preserve"> 安定的な水供給に向け、平成31年３月に見直しを行った経営戦略における投資計画を基に、水源・送配水系統の整備や基幹管路の耐震化等の大規模な建設改良投資や、施設・管路の維持管理費等を計画的かつ効率的に行っていく。
　また、そのような維持修繕・改築更新を行っていくための財源の確保及びコストの低減等で経営基盤の強化を図り、持続可能な事業運営に繋げていく。</t>
    <rPh sb="1" eb="4">
      <t>アンテイテキ</t>
    </rPh>
    <rPh sb="5" eb="6">
      <t>ミズ</t>
    </rPh>
    <rPh sb="6" eb="8">
      <t>キョウキュウ</t>
    </rPh>
    <rPh sb="9" eb="10">
      <t>ム</t>
    </rPh>
    <rPh sb="12" eb="14">
      <t>ヘイセイ</t>
    </rPh>
    <rPh sb="16" eb="17">
      <t>ネン</t>
    </rPh>
    <rPh sb="18" eb="19">
      <t>ガツ</t>
    </rPh>
    <rPh sb="20" eb="22">
      <t>ミナオ</t>
    </rPh>
    <rPh sb="24" eb="25">
      <t>オコナ</t>
    </rPh>
    <rPh sb="27" eb="31">
      <t>ケイエイセンリャク</t>
    </rPh>
    <rPh sb="35" eb="37">
      <t>トウシ</t>
    </rPh>
    <rPh sb="37" eb="39">
      <t>ケイカク</t>
    </rPh>
    <rPh sb="40" eb="41">
      <t>モト</t>
    </rPh>
    <rPh sb="43" eb="45">
      <t>スイゲン</t>
    </rPh>
    <rPh sb="46" eb="51">
      <t>ソウハイスイケイトウ</t>
    </rPh>
    <rPh sb="52" eb="54">
      <t>セイビ</t>
    </rPh>
    <rPh sb="55" eb="59">
      <t>キカンカンロ</t>
    </rPh>
    <rPh sb="60" eb="64">
      <t>タイシンカトウ</t>
    </rPh>
    <rPh sb="65" eb="68">
      <t>ダイキボ</t>
    </rPh>
    <rPh sb="69" eb="75">
      <t>ケンセツカイリョウトウシ</t>
    </rPh>
    <rPh sb="77" eb="79">
      <t>シセツ</t>
    </rPh>
    <rPh sb="80" eb="82">
      <t>カンロ</t>
    </rPh>
    <rPh sb="83" eb="88">
      <t>イジカンリヒ</t>
    </rPh>
    <rPh sb="88" eb="89">
      <t>ナド</t>
    </rPh>
    <rPh sb="90" eb="93">
      <t>ケイカクテキ</t>
    </rPh>
    <rPh sb="95" eb="98">
      <t>コウリツテキ</t>
    </rPh>
    <rPh sb="99" eb="100">
      <t>オコナ</t>
    </rPh>
    <rPh sb="115" eb="117">
      <t>イジ</t>
    </rPh>
    <rPh sb="117" eb="119">
      <t>シュウゼン</t>
    </rPh>
    <rPh sb="120" eb="122">
      <t>カイチク</t>
    </rPh>
    <rPh sb="122" eb="124">
      <t>コウシン</t>
    </rPh>
    <rPh sb="125" eb="126">
      <t>オコナ</t>
    </rPh>
    <rPh sb="133" eb="135">
      <t>ザイゲン</t>
    </rPh>
    <rPh sb="136" eb="138">
      <t>カクホ</t>
    </rPh>
    <rPh sb="138" eb="139">
      <t>オヨ</t>
    </rPh>
    <rPh sb="144" eb="146">
      <t>テイゲン</t>
    </rPh>
    <rPh sb="146" eb="147">
      <t>ナド</t>
    </rPh>
    <rPh sb="148" eb="150">
      <t>ケイエイ</t>
    </rPh>
    <rPh sb="150" eb="152">
      <t>キバン</t>
    </rPh>
    <rPh sb="153" eb="155">
      <t>キョウカ</t>
    </rPh>
    <rPh sb="156" eb="157">
      <t>ハカ</t>
    </rPh>
    <rPh sb="159" eb="161">
      <t>ジゾク</t>
    </rPh>
    <rPh sb="161" eb="163">
      <t>カノウ</t>
    </rPh>
    <rPh sb="164" eb="166">
      <t>ジギョウ</t>
    </rPh>
    <rPh sb="166" eb="168">
      <t>ウンエイ</t>
    </rPh>
    <rPh sb="169" eb="170">
      <t>ツナ</t>
    </rPh>
    <phoneticPr fontId="4"/>
  </si>
  <si>
    <r>
      <t>　経常収支比率については、経常費用は減少したが、新型コロナウイルスの影響を踏まえた水道基本料金無料化に伴う一般会計からの繰入金が皆減し、経常収益の減少率が経常費用の減少率を上回ったことから、前年度より減少している。
　料金回収率については、令和２年度と比較して今年度は増加したが、これは前年度に水道基本料金無料化等により減少した給水収益が今年度増加したためである。
　しかしながら、令和元年度</t>
    </r>
    <r>
      <rPr>
        <sz val="11"/>
        <rFont val="ＭＳ ゴシック"/>
        <family val="3"/>
        <charset val="128"/>
      </rPr>
      <t>と比較すると、給水人口が減少し、それに伴って給水</t>
    </r>
    <r>
      <rPr>
        <sz val="11"/>
        <color theme="1"/>
        <rFont val="ＭＳ ゴシック"/>
        <family val="3"/>
        <charset val="128"/>
      </rPr>
      <t>収益も減少していることから、料金回収率も水道基本料金無料化以前の数値まで回復していないのが現状である。
　有収率については、ここ数年で最も低い数値となった。管路経年化率が年々増加していることから耐用年数を過ぎた管路からの漏水が多発していることが考えられる。
　令和５年１月から水道料金を改定したことにより次年度は給水収益の増加が見込まれるが、昨今の燃料費高騰等により営業費用も増加することが予想される。今度の安定的な事業運営のため、増加傾向にある維持管理費等のコスト低減や有収率向上のための施設更新等、継続的な経営改善の取り組みを行っていく。</t>
    </r>
    <rPh sb="1" eb="5">
      <t>ケイジョウシュウシ</t>
    </rPh>
    <rPh sb="5" eb="7">
      <t>ヒリツ</t>
    </rPh>
    <rPh sb="13" eb="17">
      <t>ケイジョウヒヨウ</t>
    </rPh>
    <rPh sb="18" eb="20">
      <t>ゲンショウ</t>
    </rPh>
    <rPh sb="41" eb="47">
      <t>スイドウキホンリョウキン</t>
    </rPh>
    <rPh sb="47" eb="50">
      <t>ムリョウカ</t>
    </rPh>
    <rPh sb="51" eb="52">
      <t>トモナ</t>
    </rPh>
    <rPh sb="53" eb="57">
      <t>イッパンカイケイ</t>
    </rPh>
    <rPh sb="60" eb="63">
      <t>クリイレキン</t>
    </rPh>
    <rPh sb="64" eb="65">
      <t>ミナ</t>
    </rPh>
    <rPh sb="65" eb="66">
      <t>ゲン</t>
    </rPh>
    <rPh sb="68" eb="72">
      <t>ケイジョウシュウエキ</t>
    </rPh>
    <rPh sb="73" eb="76">
      <t>ゲンショウリツ</t>
    </rPh>
    <rPh sb="77" eb="79">
      <t>ケイジョウ</t>
    </rPh>
    <rPh sb="79" eb="81">
      <t>ヒヨウ</t>
    </rPh>
    <rPh sb="82" eb="85">
      <t>ゲンショウリツ</t>
    </rPh>
    <rPh sb="86" eb="88">
      <t>ウワマワ</t>
    </rPh>
    <rPh sb="95" eb="98">
      <t>ゼンネンド</t>
    </rPh>
    <rPh sb="100" eb="102">
      <t>ゲンショウ</t>
    </rPh>
    <rPh sb="109" eb="114">
      <t>リョウキンカイシュウリツ</t>
    </rPh>
    <rPh sb="120" eb="122">
      <t>レイワ</t>
    </rPh>
    <rPh sb="123" eb="125">
      <t>ネンド</t>
    </rPh>
    <rPh sb="126" eb="128">
      <t>ヒカク</t>
    </rPh>
    <rPh sb="130" eb="133">
      <t>コンネンド</t>
    </rPh>
    <rPh sb="134" eb="136">
      <t>ゾウカ</t>
    </rPh>
    <rPh sb="143" eb="146">
      <t>ゼンネンド</t>
    </rPh>
    <rPh sb="147" eb="149">
      <t>スイドウ</t>
    </rPh>
    <rPh sb="149" eb="153">
      <t>キホンリョウキン</t>
    </rPh>
    <rPh sb="153" eb="156">
      <t>ムリョウカ</t>
    </rPh>
    <rPh sb="156" eb="157">
      <t>ナド</t>
    </rPh>
    <rPh sb="160" eb="162">
      <t>ゲンショウ</t>
    </rPh>
    <rPh sb="164" eb="168">
      <t>キュウスイシュウエキ</t>
    </rPh>
    <rPh sb="169" eb="172">
      <t>コンネンド</t>
    </rPh>
    <rPh sb="172" eb="174">
      <t>ゾウカ</t>
    </rPh>
    <rPh sb="191" eb="193">
      <t>レイワ</t>
    </rPh>
    <rPh sb="193" eb="196">
      <t>ガンネンド</t>
    </rPh>
    <rPh sb="197" eb="199">
      <t>ヒカク</t>
    </rPh>
    <rPh sb="203" eb="207">
      <t>キュウスイジンコウ</t>
    </rPh>
    <rPh sb="208" eb="210">
      <t>ゲンショウ</t>
    </rPh>
    <rPh sb="215" eb="216">
      <t>トモナ</t>
    </rPh>
    <rPh sb="218" eb="220">
      <t>キュウスイ</t>
    </rPh>
    <rPh sb="220" eb="222">
      <t>シュウエキ</t>
    </rPh>
    <rPh sb="223" eb="225">
      <t>ゲンショウ</t>
    </rPh>
    <rPh sb="234" eb="239">
      <t>リョウキンカイシュウリツ</t>
    </rPh>
    <rPh sb="273" eb="276">
      <t>ユウシュウリツ</t>
    </rPh>
    <rPh sb="284" eb="286">
      <t>スウネン</t>
    </rPh>
    <rPh sb="287" eb="288">
      <t>モット</t>
    </rPh>
    <rPh sb="289" eb="290">
      <t>ヒク</t>
    </rPh>
    <rPh sb="291" eb="293">
      <t>スウチ</t>
    </rPh>
    <rPh sb="298" eb="304">
      <t>カンロケイネンカリツ</t>
    </rPh>
    <rPh sb="305" eb="309">
      <t>ネンネンゾウカ</t>
    </rPh>
    <rPh sb="317" eb="321">
      <t>タイヨウネンスウ</t>
    </rPh>
    <rPh sb="322" eb="323">
      <t>ス</t>
    </rPh>
    <rPh sb="325" eb="327">
      <t>カンロ</t>
    </rPh>
    <rPh sb="330" eb="332">
      <t>ロウスイ</t>
    </rPh>
    <rPh sb="333" eb="335">
      <t>タハツ</t>
    </rPh>
    <rPh sb="342" eb="343">
      <t>カンガ</t>
    </rPh>
    <rPh sb="350" eb="352">
      <t>レイワ</t>
    </rPh>
    <rPh sb="353" eb="354">
      <t>ネン</t>
    </rPh>
    <rPh sb="355" eb="356">
      <t>ガツ</t>
    </rPh>
    <rPh sb="358" eb="362">
      <t>スイドウリョウキン</t>
    </rPh>
    <rPh sb="363" eb="365">
      <t>カイテイ</t>
    </rPh>
    <rPh sb="376" eb="380">
      <t>キュウスイシュウエキ</t>
    </rPh>
    <rPh sb="381" eb="383">
      <t>ゾウカ</t>
    </rPh>
    <rPh sb="384" eb="386">
      <t>ミコ</t>
    </rPh>
    <rPh sb="391" eb="393">
      <t>サッコン</t>
    </rPh>
    <rPh sb="394" eb="397">
      <t>ネンリョウヒ</t>
    </rPh>
    <rPh sb="397" eb="399">
      <t>コウトウ</t>
    </rPh>
    <rPh sb="399" eb="400">
      <t>トウ</t>
    </rPh>
    <rPh sb="403" eb="407">
      <t>エイギョウヒヨウ</t>
    </rPh>
    <rPh sb="408" eb="410">
      <t>ゾウカ</t>
    </rPh>
    <rPh sb="415" eb="417">
      <t>ヨソウ</t>
    </rPh>
    <rPh sb="421" eb="423">
      <t>コンド</t>
    </rPh>
    <rPh sb="424" eb="426">
      <t>アンテイ</t>
    </rPh>
    <rPh sb="426" eb="427">
      <t>テキ</t>
    </rPh>
    <rPh sb="428" eb="430">
      <t>ジギョウ</t>
    </rPh>
    <rPh sb="430" eb="432">
      <t>ウンエイ</t>
    </rPh>
    <rPh sb="436" eb="440">
      <t>ゾウカケイコウ</t>
    </rPh>
    <rPh sb="443" eb="448">
      <t>イジカンリヒ</t>
    </rPh>
    <rPh sb="448" eb="449">
      <t>トウ</t>
    </rPh>
    <rPh sb="453" eb="455">
      <t>テイゲン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</si>
</sst>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0.65</c:v>
                </c:pt>
                <c:pt idx="1">
                  <c:v>1.06</c:v>
                </c:pt>
                <c:pt idx="2">
                  <c:v>0.74</c:v>
                </c:pt>
                <c:pt idx="3">
                  <c:v>1.59</c:v>
                </c:pt>
                <c:pt idx="4">
                  <c:v>0.87</c:v>
                </c:pt>
              </c:numCache>
            </c:numRef>
          </c:val>
          <c:extLst>
            <c:ext xmlns:c16="http://schemas.microsoft.com/office/drawing/2014/chart" uri="{C3380CC4-5D6E-409C-BE32-E72D297353CC}">
              <c16:uniqueId val="{00000000-4D6F-427C-8934-4E5D5F72B5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4D6F-427C-8934-4E5D5F72B5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c:v>
                </c:pt>
                <c:pt idx="1">
                  <c:v>59.04</c:v>
                </c:pt>
                <c:pt idx="2">
                  <c:v>57.85</c:v>
                </c:pt>
                <c:pt idx="3">
                  <c:v>58.26</c:v>
                </c:pt>
                <c:pt idx="4">
                  <c:v>57.88</c:v>
                </c:pt>
              </c:numCache>
            </c:numRef>
          </c:val>
          <c:extLst>
            <c:ext xmlns:c16="http://schemas.microsoft.com/office/drawing/2014/chart" uri="{C3380CC4-5D6E-409C-BE32-E72D297353CC}">
              <c16:uniqueId val="{00000000-57B2-4CCD-9846-C3014D1A1A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57B2-4CCD-9846-C3014D1A1A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85.16</c:v>
                </c:pt>
                <c:pt idx="1">
                  <c:v>84.49</c:v>
                </c:pt>
                <c:pt idx="2">
                  <c:v>84.79</c:v>
                </c:pt>
                <c:pt idx="3">
                  <c:v>84.21</c:v>
                </c:pt>
                <c:pt idx="4">
                  <c:v>84.01</c:v>
                </c:pt>
              </c:numCache>
            </c:numRef>
          </c:val>
          <c:extLst>
            <c:ext xmlns:c16="http://schemas.microsoft.com/office/drawing/2014/chart" uri="{C3380CC4-5D6E-409C-BE32-E72D297353CC}">
              <c16:uniqueId val="{00000000-450B-413D-9A59-CCDDF51448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450B-413D-9A59-CCDDF51448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105.86</c:v>
                </c:pt>
                <c:pt idx="1">
                  <c:v>114.3</c:v>
                </c:pt>
                <c:pt idx="2">
                  <c:v>113.28</c:v>
                </c:pt>
                <c:pt idx="3">
                  <c:v>107.63</c:v>
                </c:pt>
                <c:pt idx="4">
                  <c:v>106.41</c:v>
                </c:pt>
              </c:numCache>
            </c:numRef>
          </c:val>
          <c:extLst>
            <c:ext xmlns:c16="http://schemas.microsoft.com/office/drawing/2014/chart" uri="{C3380CC4-5D6E-409C-BE32-E72D297353CC}">
              <c16:uniqueId val="{00000000-5A15-49D6-8A7E-F34790EFCF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A15-49D6-8A7E-F34790EFCF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56.57</c:v>
                </c:pt>
                <c:pt idx="1">
                  <c:v>56.69</c:v>
                </c:pt>
                <c:pt idx="2">
                  <c:v>57.29</c:v>
                </c:pt>
                <c:pt idx="3">
                  <c:v>57.13</c:v>
                </c:pt>
                <c:pt idx="4">
                  <c:v>57.02</c:v>
                </c:pt>
              </c:numCache>
            </c:numRef>
          </c:val>
          <c:extLst>
            <c:ext xmlns:c16="http://schemas.microsoft.com/office/drawing/2014/chart" uri="{C3380CC4-5D6E-409C-BE32-E72D297353CC}">
              <c16:uniqueId val="{00000000-C7A5-489C-8B59-59CBB32721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C7A5-489C-8B59-59CBB32721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27.21</c:v>
                </c:pt>
                <c:pt idx="1">
                  <c:v>29.61</c:v>
                </c:pt>
                <c:pt idx="2">
                  <c:v>30.34</c:v>
                </c:pt>
                <c:pt idx="3">
                  <c:v>32.54</c:v>
                </c:pt>
                <c:pt idx="4">
                  <c:v>33.340000000000003</c:v>
                </c:pt>
              </c:numCache>
            </c:numRef>
          </c:val>
          <c:extLst>
            <c:ext xmlns:c16="http://schemas.microsoft.com/office/drawing/2014/chart" uri="{C3380CC4-5D6E-409C-BE32-E72D297353CC}">
              <c16:uniqueId val="{00000000-4723-496F-B231-739D0DD718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4723-496F-B231-739D0DD718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2.5099999999999998</c:v>
                </c:pt>
                <c:pt idx="1">
                  <c:v>0</c:v>
                </c:pt>
                <c:pt idx="2">
                  <c:v>0</c:v>
                </c:pt>
                <c:pt idx="3">
                  <c:v>0</c:v>
                </c:pt>
                <c:pt idx="4">
                  <c:v>0</c:v>
                </c:pt>
              </c:numCache>
            </c:numRef>
          </c:val>
          <c:extLst>
            <c:ext xmlns:c16="http://schemas.microsoft.com/office/drawing/2014/chart" uri="{C3380CC4-5D6E-409C-BE32-E72D297353CC}">
              <c16:uniqueId val="{00000000-4369-4CC9-A48D-243C7C91D2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4369-4CC9-A48D-243C7C91D2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192.84</c:v>
                </c:pt>
                <c:pt idx="1">
                  <c:v>212.13</c:v>
                </c:pt>
                <c:pt idx="2">
                  <c:v>242.56</c:v>
                </c:pt>
                <c:pt idx="3">
                  <c:v>329.97</c:v>
                </c:pt>
                <c:pt idx="4">
                  <c:v>271.61</c:v>
                </c:pt>
              </c:numCache>
            </c:numRef>
          </c:val>
          <c:extLst>
            <c:ext xmlns:c16="http://schemas.microsoft.com/office/drawing/2014/chart" uri="{C3380CC4-5D6E-409C-BE32-E72D297353CC}">
              <c16:uniqueId val="{00000000-E883-49EC-A57E-AC9AFBFF15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E883-49EC-A57E-AC9AFBFF15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200.55</c:v>
                </c:pt>
                <c:pt idx="1">
                  <c:v>219.32</c:v>
                </c:pt>
                <c:pt idx="2">
                  <c:v>243.44</c:v>
                </c:pt>
                <c:pt idx="3">
                  <c:v>304.67</c:v>
                </c:pt>
                <c:pt idx="4">
                  <c:v>303.8</c:v>
                </c:pt>
              </c:numCache>
            </c:numRef>
          </c:val>
          <c:extLst>
            <c:ext xmlns:c16="http://schemas.microsoft.com/office/drawing/2014/chart" uri="{C3380CC4-5D6E-409C-BE32-E72D297353CC}">
              <c16:uniqueId val="{00000000-7C8D-46CE-82FE-47A853698D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7C8D-46CE-82FE-47A853698D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103.22</c:v>
                </c:pt>
                <c:pt idx="1">
                  <c:v>112.06</c:v>
                </c:pt>
                <c:pt idx="2">
                  <c:v>112.03</c:v>
                </c:pt>
                <c:pt idx="3">
                  <c:v>92.47</c:v>
                </c:pt>
                <c:pt idx="4">
                  <c:v>103.09</c:v>
                </c:pt>
              </c:numCache>
            </c:numRef>
          </c:val>
          <c:extLst>
            <c:ext xmlns:c16="http://schemas.microsoft.com/office/drawing/2014/chart" uri="{C3380CC4-5D6E-409C-BE32-E72D297353CC}">
              <c16:uniqueId val="{00000000-A9B0-46AA-B9E8-AEC00072FEC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A9B0-46AA-B9E8-AEC00072FEC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123.76</c:v>
                </c:pt>
                <c:pt idx="1">
                  <c:v>123.44</c:v>
                </c:pt>
                <c:pt idx="2">
                  <c:v>123.36</c:v>
                </c:pt>
                <c:pt idx="3">
                  <c:v>133.02000000000001</c:v>
                </c:pt>
                <c:pt idx="4">
                  <c:v>133.63999999999999</c:v>
                </c:pt>
              </c:numCache>
            </c:numRef>
          </c:val>
          <c:extLst>
            <c:ext xmlns:c16="http://schemas.microsoft.com/office/drawing/2014/chart" uri="{C3380CC4-5D6E-409C-BE32-E72D297353CC}">
              <c16:uniqueId val="{00000000-883E-4F60-8A69-CE86E20540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883E-4F60-8A69-CE86E20540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桑名市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140134</v>
      </c>
      <c r="AM8" s="45"/>
      <c r="AN8" s="45"/>
      <c r="AO8" s="45"/>
      <c r="AP8" s="45"/>
      <c r="AQ8" s="45"/>
      <c r="AR8" s="45"/>
      <c r="AS8" s="45"/>
      <c r="AT8" s="46">
        <f>データ!$S$6</f>
        <v>136.65</v>
      </c>
      <c r="AU8" s="47"/>
      <c r="AV8" s="47"/>
      <c r="AW8" s="47"/>
      <c r="AX8" s="47"/>
      <c r="AY8" s="47"/>
      <c r="AZ8" s="47"/>
      <c r="BA8" s="47"/>
      <c r="BB8" s="48">
        <f>データ!$T$6</f>
        <v>1025.5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66.3</v>
      </c>
      <c r="J10" s="47"/>
      <c r="K10" s="47"/>
      <c r="L10" s="47"/>
      <c r="M10" s="47"/>
      <c r="N10" s="47"/>
      <c r="O10" s="81"/>
      <c r="P10" s="48">
        <f>データ!$P$6</f>
        <v>99.99</v>
      </c>
      <c r="Q10" s="48"/>
      <c r="R10" s="48"/>
      <c r="S10" s="48"/>
      <c r="T10" s="48"/>
      <c r="U10" s="48"/>
      <c r="V10" s="48"/>
      <c r="W10" s="45">
        <f>データ!$Q$6</f>
        <v>2475</v>
      </c>
      <c r="X10" s="45"/>
      <c r="Y10" s="45"/>
      <c r="Z10" s="45"/>
      <c r="AA10" s="45"/>
      <c r="AB10" s="45"/>
      <c r="AC10" s="45"/>
      <c r="AD10" s="2"/>
      <c r="AE10" s="2"/>
      <c r="AF10" s="2"/>
      <c r="AG10" s="2"/>
      <c r="AH10" s="2"/>
      <c r="AI10" s="2"/>
      <c r="AJ10" s="2"/>
      <c r="AK10" s="2"/>
      <c r="AL10" s="45">
        <f>データ!$U$6</f>
        <v>139692</v>
      </c>
      <c r="AM10" s="45"/>
      <c r="AN10" s="45"/>
      <c r="AO10" s="45"/>
      <c r="AP10" s="45"/>
      <c r="AQ10" s="45"/>
      <c r="AR10" s="45"/>
      <c r="AS10" s="45"/>
      <c r="AT10" s="46">
        <f>データ!$V$6</f>
        <v>136.68</v>
      </c>
      <c r="AU10" s="47"/>
      <c r="AV10" s="47"/>
      <c r="AW10" s="47"/>
      <c r="AX10" s="47"/>
      <c r="AY10" s="47"/>
      <c r="AZ10" s="47"/>
      <c r="BA10" s="47"/>
      <c r="BB10" s="48">
        <f>データ!$W$6</f>
        <v>1022.04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blQP2/eh8ZZ78HsQVznEyxJXqAzur6mJ3F5xLhHTYVNDMMnzLcHKHBk7axgfAEW9wH/XZrDtoB3kmjRchdXw==" saltValue="S0Us9tVOCgv/UycjkfLrn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242055</v>
      </c>
      <c r="D6" s="20">
        <f t="shared" si="3"/>
        <v>46</v>
      </c>
      <c r="E6" s="20">
        <f t="shared" si="3"/>
        <v>1</v>
      </c>
      <c r="F6" s="20">
        <f t="shared" si="3"/>
        <v>0</v>
      </c>
      <c r="G6" s="20">
        <f t="shared" si="3"/>
        <v>1</v>
      </c>
      <c r="H6" s="20" t="str">
        <f t="shared" si="3"/>
        <v>三重県　桑名市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66.3</v>
      </c>
      <c r="P6" s="21">
        <f t="shared" si="3"/>
        <v>99.99</v>
      </c>
      <c r="Q6" s="21">
        <f t="shared" si="3"/>
        <v>2475</v>
      </c>
      <c r="R6" s="21">
        <f t="shared" si="3"/>
        <v>140134</v>
      </c>
      <c r="S6" s="21">
        <f t="shared" si="3"/>
        <v>136.65</v>
      </c>
      <c r="T6" s="21">
        <f t="shared" si="3"/>
        <v>1025.5</v>
      </c>
      <c r="U6" s="21">
        <f t="shared" si="3"/>
        <v>139692</v>
      </c>
      <c r="V6" s="21">
        <f t="shared" si="3"/>
        <v>136.68</v>
      </c>
      <c r="W6" s="21">
        <f t="shared" si="3"/>
        <v>1022.04</v>
      </c>
      <c r="X6" s="22">
        <f>IF(X7="",NA(),X7)</f>
        <v>105.86</v>
      </c>
      <c r="Y6" s="22">
        <f t="shared" ref="Y6:AG6" si="4">IF(Y7="",NA(),Y7)</f>
        <v>114.3</v>
      </c>
      <c r="Z6" s="22">
        <f t="shared" si="4"/>
        <v>113.28</v>
      </c>
      <c r="AA6" s="22">
        <f t="shared" si="4"/>
        <v>107.63</v>
      </c>
      <c r="AB6" s="22">
        <f t="shared" si="4"/>
        <v>106.41</v>
      </c>
      <c r="AC6" s="22">
        <f t="shared" si="4"/>
        <v>113.68</v>
      </c>
      <c r="AD6" s="22">
        <f t="shared" si="4"/>
        <v>113.82</v>
      </c>
      <c r="AE6" s="22">
        <f t="shared" si="4"/>
        <v>112.82</v>
      </c>
      <c r="AF6" s="22">
        <f t="shared" si="4"/>
        <v>111.21</v>
      </c>
      <c r="AG6" s="22">
        <f t="shared" si="4"/>
        <v>111.89</v>
      </c>
      <c r="AH6" s="21" t="str">
        <f>IF(AH7="","",IF(AH7="-","【-】","【"&amp;SUBSTITUTE(TEXT(AH7,"#,##0.00"),"-","△")&amp;"】"))</f>
        <v>【111.39】</v>
      </c>
      <c r="AI6" s="22">
        <f>IF(AI7="",NA(),AI7)</f>
        <v>2.5099999999999998</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192.84</v>
      </c>
      <c r="AU6" s="22">
        <f t="shared" ref="AU6:BC6" si="6">IF(AU7="",NA(),AU7)</f>
        <v>212.13</v>
      </c>
      <c r="AV6" s="22">
        <f t="shared" si="6"/>
        <v>242.56</v>
      </c>
      <c r="AW6" s="22">
        <f t="shared" si="6"/>
        <v>329.97</v>
      </c>
      <c r="AX6" s="22">
        <f t="shared" si="6"/>
        <v>271.61</v>
      </c>
      <c r="AY6" s="22">
        <f t="shared" si="6"/>
        <v>337.49</v>
      </c>
      <c r="AZ6" s="22">
        <f t="shared" si="6"/>
        <v>335.6</v>
      </c>
      <c r="BA6" s="22">
        <f t="shared" si="6"/>
        <v>358.91</v>
      </c>
      <c r="BB6" s="22">
        <f t="shared" si="6"/>
        <v>360.96</v>
      </c>
      <c r="BC6" s="22">
        <f t="shared" si="6"/>
        <v>351.29</v>
      </c>
      <c r="BD6" s="21" t="str">
        <f>IF(BD7="","",IF(BD7="-","【-】","【"&amp;SUBSTITUTE(TEXT(BD7,"#,##0.00"),"-","△")&amp;"】"))</f>
        <v>【261.51】</v>
      </c>
      <c r="BE6" s="22">
        <f>IF(BE7="",NA(),BE7)</f>
        <v>200.55</v>
      </c>
      <c r="BF6" s="22">
        <f t="shared" ref="BF6:BN6" si="7">IF(BF7="",NA(),BF7)</f>
        <v>219.32</v>
      </c>
      <c r="BG6" s="22">
        <f t="shared" si="7"/>
        <v>243.44</v>
      </c>
      <c r="BH6" s="22">
        <f t="shared" si="7"/>
        <v>304.67</v>
      </c>
      <c r="BI6" s="22">
        <f t="shared" si="7"/>
        <v>303.8</v>
      </c>
      <c r="BJ6" s="22">
        <f t="shared" si="7"/>
        <v>265.92</v>
      </c>
      <c r="BK6" s="22">
        <f t="shared" si="7"/>
        <v>258.26</v>
      </c>
      <c r="BL6" s="22">
        <f t="shared" si="7"/>
        <v>247.27</v>
      </c>
      <c r="BM6" s="22">
        <f t="shared" si="7"/>
        <v>239.18</v>
      </c>
      <c r="BN6" s="22">
        <f t="shared" si="7"/>
        <v>236.29</v>
      </c>
      <c r="BO6" s="21" t="str">
        <f>IF(BO7="","",IF(BO7="-","【-】","【"&amp;SUBSTITUTE(TEXT(BO7,"#,##0.00"),"-","△")&amp;"】"))</f>
        <v>【265.16】</v>
      </c>
      <c r="BP6" s="22">
        <f>IF(BP7="",NA(),BP7)</f>
        <v>103.22</v>
      </c>
      <c r="BQ6" s="22">
        <f t="shared" ref="BQ6:BY6" si="8">IF(BQ7="",NA(),BQ7)</f>
        <v>112.06</v>
      </c>
      <c r="BR6" s="22">
        <f t="shared" si="8"/>
        <v>112.03</v>
      </c>
      <c r="BS6" s="22">
        <f t="shared" si="8"/>
        <v>92.47</v>
      </c>
      <c r="BT6" s="22">
        <f t="shared" si="8"/>
        <v>103.09</v>
      </c>
      <c r="BU6" s="22">
        <f t="shared" si="8"/>
        <v>105.86</v>
      </c>
      <c r="BV6" s="22">
        <f t="shared" si="8"/>
        <v>106.07</v>
      </c>
      <c r="BW6" s="22">
        <f t="shared" si="8"/>
        <v>105.34</v>
      </c>
      <c r="BX6" s="22">
        <f t="shared" si="8"/>
        <v>101.89</v>
      </c>
      <c r="BY6" s="22">
        <f t="shared" si="8"/>
        <v>104.33</v>
      </c>
      <c r="BZ6" s="21" t="str">
        <f>IF(BZ7="","",IF(BZ7="-","【-】","【"&amp;SUBSTITUTE(TEXT(BZ7,"#,##0.00"),"-","△")&amp;"】"))</f>
        <v>【102.35】</v>
      </c>
      <c r="CA6" s="22">
        <f>IF(CA7="",NA(),CA7)</f>
        <v>123.76</v>
      </c>
      <c r="CB6" s="22">
        <f t="shared" ref="CB6:CJ6" si="9">IF(CB7="",NA(),CB7)</f>
        <v>123.44</v>
      </c>
      <c r="CC6" s="22">
        <f t="shared" si="9"/>
        <v>123.36</v>
      </c>
      <c r="CD6" s="22">
        <f t="shared" si="9"/>
        <v>133.02000000000001</v>
      </c>
      <c r="CE6" s="22">
        <f t="shared" si="9"/>
        <v>133.63999999999999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59.1</v>
      </c>
      <c r="CM6" s="22">
        <f t="shared" ref="CM6:CU6" si="10">IF(CM7="",NA(),CM7)</f>
        <v>59.04</v>
      </c>
      <c r="CN6" s="22">
        <f t="shared" si="10"/>
        <v>57.85</v>
      </c>
      <c r="CO6" s="22">
        <f t="shared" si="10"/>
        <v>58.26</v>
      </c>
      <c r="CP6" s="22">
        <f t="shared" si="10"/>
        <v>57.88</v>
      </c>
      <c r="CQ6" s="22">
        <f t="shared" si="10"/>
        <v>62.38</v>
      </c>
      <c r="CR6" s="22">
        <f t="shared" si="10"/>
        <v>62.83</v>
      </c>
      <c r="CS6" s="22">
        <f t="shared" si="10"/>
        <v>62.05</v>
      </c>
      <c r="CT6" s="22">
        <f t="shared" si="10"/>
        <v>63.23</v>
      </c>
      <c r="CU6" s="22">
        <f t="shared" si="10"/>
        <v>62.59</v>
      </c>
      <c r="CV6" s="21" t="str">
        <f>IF(CV7="","",IF(CV7="-","【-】","【"&amp;SUBSTITUTE(TEXT(CV7,"#,##0.00"),"-","△")&amp;"】"))</f>
        <v>【60.29】</v>
      </c>
      <c r="CW6" s="22">
        <f>IF(CW7="",NA(),CW7)</f>
        <v>85.16</v>
      </c>
      <c r="CX6" s="22">
        <f t="shared" ref="CX6:DF6" si="11">IF(CX7="",NA(),CX7)</f>
        <v>84.49</v>
      </c>
      <c r="CY6" s="22">
        <f t="shared" si="11"/>
        <v>84.79</v>
      </c>
      <c r="CZ6" s="22">
        <f t="shared" si="11"/>
        <v>84.21</v>
      </c>
      <c r="DA6" s="22">
        <f t="shared" si="11"/>
        <v>84.01</v>
      </c>
      <c r="DB6" s="22">
        <f t="shared" si="11"/>
        <v>89.17</v>
      </c>
      <c r="DC6" s="22">
        <f t="shared" si="11"/>
        <v>88.86</v>
      </c>
      <c r="DD6" s="22">
        <f t="shared" si="11"/>
        <v>89.11</v>
      </c>
      <c r="DE6" s="22">
        <f t="shared" si="11"/>
        <v>89.35</v>
      </c>
      <c r="DF6" s="22">
        <f t="shared" si="11"/>
        <v>89.7</v>
      </c>
      <c r="DG6" s="21" t="str">
        <f>IF(DG7="","",IF(DG7="-","【-】","【"&amp;SUBSTITUTE(TEXT(DG7,"#,##0.00"),"-","△")&amp;"】"))</f>
        <v>【90.12】</v>
      </c>
      <c r="DH6" s="22">
        <f>IF(DH7="",NA(),DH7)</f>
        <v>56.57</v>
      </c>
      <c r="DI6" s="22">
        <f t="shared" ref="DI6:DQ6" si="12">IF(DI7="",NA(),DI7)</f>
        <v>56.69</v>
      </c>
      <c r="DJ6" s="22">
        <f t="shared" si="12"/>
        <v>57.29</v>
      </c>
      <c r="DK6" s="22">
        <f t="shared" si="12"/>
        <v>57.13</v>
      </c>
      <c r="DL6" s="22">
        <f t="shared" si="12"/>
        <v>57.02</v>
      </c>
      <c r="DM6" s="22">
        <f t="shared" si="12"/>
        <v>46.99</v>
      </c>
      <c r="DN6" s="22">
        <f t="shared" si="12"/>
        <v>47.89</v>
      </c>
      <c r="DO6" s="22">
        <f t="shared" si="12"/>
        <v>48.69</v>
      </c>
      <c r="DP6" s="22">
        <f t="shared" si="12"/>
        <v>49.62</v>
      </c>
      <c r="DQ6" s="22">
        <f t="shared" si="12"/>
        <v>50.5</v>
      </c>
      <c r="DR6" s="21" t="str">
        <f>IF(DR7="","",IF(DR7="-","【-】","【"&amp;SUBSTITUTE(TEXT(DR7,"#,##0.00"),"-","△")&amp;"】"))</f>
        <v>【50.88】</v>
      </c>
      <c r="DS6" s="22">
        <f>IF(DS7="",NA(),DS7)</f>
        <v>27.21</v>
      </c>
      <c r="DT6" s="22">
        <f t="shared" ref="DT6:EB6" si="13">IF(DT7="",NA(),DT7)</f>
        <v>29.61</v>
      </c>
      <c r="DU6" s="22">
        <f t="shared" si="13"/>
        <v>30.34</v>
      </c>
      <c r="DV6" s="22">
        <f t="shared" si="13"/>
        <v>32.54</v>
      </c>
      <c r="DW6" s="22">
        <f t="shared" si="13"/>
        <v>33.340000000000003</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0.65</v>
      </c>
      <c r="EE6" s="22">
        <f t="shared" ref="EE6:EM6" si="14">IF(EE7="",NA(),EE7)</f>
        <v>1.06</v>
      </c>
      <c r="EF6" s="22">
        <f t="shared" si="14"/>
        <v>0.74</v>
      </c>
      <c r="EG6" s="22">
        <f t="shared" si="14"/>
        <v>1.59</v>
      </c>
      <c r="EH6" s="22">
        <f t="shared" si="14"/>
        <v>0.87</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242055</v>
      </c>
      <c r="D7" s="24">
        <v>46</v>
      </c>
      <c r="E7" s="24">
        <v>1</v>
      </c>
      <c r="F7" s="24">
        <v>0</v>
      </c>
      <c r="G7" s="24">
        <v>1</v>
      </c>
      <c r="H7" s="24" t="s">
        <v>93</v>
      </c>
      <c r="I7" s="24" t="s">
        <v>94</v>
      </c>
      <c r="J7" s="24" t="s">
        <v>95</v>
      </c>
      <c r="K7" s="24" t="s">
        <v>96</v>
      </c>
      <c r="L7" s="24" t="s">
        <v>97</v>
      </c>
      <c r="M7" s="24" t="s">
        <v>98</v>
      </c>
      <c r="N7" s="25" t="s">
        <v>99</v>
      </c>
      <c r="O7" s="25">
        <v>66.3</v>
      </c>
      <c r="P7" s="25">
        <v>99.99</v>
      </c>
      <c r="Q7" s="25">
        <v>2475</v>
      </c>
      <c r="R7" s="25">
        <v>140134</v>
      </c>
      <c r="S7" s="25">
        <v>136.65</v>
      </c>
      <c r="T7" s="25">
        <v>1025.5</v>
      </c>
      <c r="U7" s="25">
        <v>139692</v>
      </c>
      <c r="V7" s="25">
        <v>136.68</v>
      </c>
      <c r="W7" s="25">
        <v>1022.04</v>
      </c>
      <c r="X7" s="25">
        <v>105.86</v>
      </c>
      <c r="Y7" s="25">
        <v>114.3</v>
      </c>
      <c r="Z7" s="25">
        <v>113.28</v>
      </c>
      <c r="AA7" s="25">
        <v>107.63</v>
      </c>
      <c r="AB7" s="25">
        <v>106.41</v>
      </c>
      <c r="AC7" s="25">
        <v>113.68</v>
      </c>
      <c r="AD7" s="25">
        <v>113.82</v>
      </c>
      <c r="AE7" s="25">
        <v>112.82</v>
      </c>
      <c r="AF7" s="25">
        <v>111.21</v>
      </c>
      <c r="AG7" s="25">
        <v>111.89</v>
      </c>
      <c r="AH7" s="25">
        <v>111.39</v>
      </c>
      <c r="AI7" s="25">
        <v>2.5099999999999998</v>
      </c>
      <c r="AJ7" s="25">
        <v>0</v>
      </c>
      <c r="AK7" s="25">
        <v>0</v>
      </c>
      <c r="AL7" s="25">
        <v>0</v>
      </c>
      <c r="AM7" s="25">
        <v>0</v>
      </c>
      <c r="AN7" s="25">
        <v>0.03</v>
      </c>
      <c r="AO7" s="25">
        <v>0</v>
      </c>
      <c r="AP7" s="25">
        <v>0</v>
      </c>
      <c r="AQ7" s="25">
        <v>0</v>
      </c>
      <c r="AR7" s="25">
        <v>0.45</v>
      </c>
      <c r="AS7" s="25">
        <v>1.3</v>
      </c>
      <c r="AT7" s="25">
        <v>192.84</v>
      </c>
      <c r="AU7" s="25">
        <v>212.13</v>
      </c>
      <c r="AV7" s="25">
        <v>242.56</v>
      </c>
      <c r="AW7" s="25">
        <v>329.97</v>
      </c>
      <c r="AX7" s="25">
        <v>271.61</v>
      </c>
      <c r="AY7" s="25">
        <v>337.49</v>
      </c>
      <c r="AZ7" s="25">
        <v>335.6</v>
      </c>
      <c r="BA7" s="25">
        <v>358.91</v>
      </c>
      <c r="BB7" s="25">
        <v>360.96</v>
      </c>
      <c r="BC7" s="25">
        <v>351.29</v>
      </c>
      <c r="BD7" s="25">
        <v>261.51</v>
      </c>
      <c r="BE7" s="25">
        <v>200.55</v>
      </c>
      <c r="BF7" s="25">
        <v>219.32</v>
      </c>
      <c r="BG7" s="25">
        <v>243.44</v>
      </c>
      <c r="BH7" s="25">
        <v>304.67</v>
      </c>
      <c r="BI7" s="25">
        <v>303.8</v>
      </c>
      <c r="BJ7" s="25">
        <v>265.92</v>
      </c>
      <c r="BK7" s="25">
        <v>258.26</v>
      </c>
      <c r="BL7" s="25">
        <v>247.27</v>
      </c>
      <c r="BM7" s="25">
        <v>239.18</v>
      </c>
      <c r="BN7" s="25">
        <v>236.29</v>
      </c>
      <c r="BO7" s="25">
        <v>265.16000000000003</v>
      </c>
      <c r="BP7" s="25">
        <v>103.22</v>
      </c>
      <c r="BQ7" s="25">
        <v>112.06</v>
      </c>
      <c r="BR7" s="25">
        <v>112.03</v>
      </c>
      <c r="BS7" s="25">
        <v>92.47</v>
      </c>
      <c r="BT7" s="25">
        <v>103.09</v>
      </c>
      <c r="BU7" s="25">
        <v>105.86</v>
      </c>
      <c r="BV7" s="25">
        <v>106.07</v>
      </c>
      <c r="BW7" s="25">
        <v>105.34</v>
      </c>
      <c r="BX7" s="25">
        <v>101.89</v>
      </c>
      <c r="BY7" s="25">
        <v>104.33</v>
      </c>
      <c r="BZ7" s="25">
        <v>102.35</v>
      </c>
      <c r="CA7" s="25">
        <v>123.76</v>
      </c>
      <c r="CB7" s="25">
        <v>123.44</v>
      </c>
      <c r="CC7" s="25">
        <v>123.36</v>
      </c>
      <c r="CD7" s="25">
        <v>133.02000000000001</v>
      </c>
      <c r="CE7" s="25">
        <v>133.63999999999999</v>
      </c>
      <c r="CF7" s="25">
        <v>158.58000000000001</v>
      </c>
      <c r="CG7" s="25">
        <v>159.22</v>
      </c>
      <c r="CH7" s="25">
        <v>159.6</v>
      </c>
      <c r="CI7" s="25">
        <v>156.32</v>
      </c>
      <c r="CJ7" s="25">
        <v>157.4</v>
      </c>
      <c r="CK7" s="25">
        <v>167.74</v>
      </c>
      <c r="CL7" s="25">
        <v>59.1</v>
      </c>
      <c r="CM7" s="25">
        <v>59.04</v>
      </c>
      <c r="CN7" s="25">
        <v>57.85</v>
      </c>
      <c r="CO7" s="25">
        <v>58.26</v>
      </c>
      <c r="CP7" s="25">
        <v>57.88</v>
      </c>
      <c r="CQ7" s="25">
        <v>62.38</v>
      </c>
      <c r="CR7" s="25">
        <v>62.83</v>
      </c>
      <c r="CS7" s="25">
        <v>62.05</v>
      </c>
      <c r="CT7" s="25">
        <v>63.23</v>
      </c>
      <c r="CU7" s="25">
        <v>62.59</v>
      </c>
      <c r="CV7" s="25">
        <v>60.29</v>
      </c>
      <c r="CW7" s="25">
        <v>85.16</v>
      </c>
      <c r="CX7" s="25">
        <v>84.49</v>
      </c>
      <c r="CY7" s="25">
        <v>84.79</v>
      </c>
      <c r="CZ7" s="25">
        <v>84.21</v>
      </c>
      <c r="DA7" s="25">
        <v>84.01</v>
      </c>
      <c r="DB7" s="25">
        <v>89.17</v>
      </c>
      <c r="DC7" s="25">
        <v>88.86</v>
      </c>
      <c r="DD7" s="25">
        <v>89.11</v>
      </c>
      <c r="DE7" s="25">
        <v>89.35</v>
      </c>
      <c r="DF7" s="25">
        <v>89.7</v>
      </c>
      <c r="DG7" s="25">
        <v>90.12</v>
      </c>
      <c r="DH7" s="25">
        <v>56.57</v>
      </c>
      <c r="DI7" s="25">
        <v>56.69</v>
      </c>
      <c r="DJ7" s="25">
        <v>57.29</v>
      </c>
      <c r="DK7" s="25">
        <v>57.13</v>
      </c>
      <c r="DL7" s="25">
        <v>57.02</v>
      </c>
      <c r="DM7" s="25">
        <v>46.99</v>
      </c>
      <c r="DN7" s="25">
        <v>47.89</v>
      </c>
      <c r="DO7" s="25">
        <v>48.69</v>
      </c>
      <c r="DP7" s="25">
        <v>49.62</v>
      </c>
      <c r="DQ7" s="25">
        <v>50.5</v>
      </c>
      <c r="DR7" s="25">
        <v>50.88</v>
      </c>
      <c r="DS7" s="25">
        <v>27.21</v>
      </c>
      <c r="DT7" s="25">
        <v>29.61</v>
      </c>
      <c r="DU7" s="25">
        <v>30.34</v>
      </c>
      <c r="DV7" s="25">
        <v>32.54</v>
      </c>
      <c r="DW7" s="25">
        <v>33.340000000000003</v>
      </c>
      <c r="DX7" s="25">
        <v>15.83</v>
      </c>
      <c r="DY7" s="25">
        <v>16.899999999999999</v>
      </c>
      <c r="DZ7" s="25">
        <v>18.260000000000002</v>
      </c>
      <c r="EA7" s="25">
        <v>19.510000000000002</v>
      </c>
      <c r="EB7" s="25">
        <v>21.19</v>
      </c>
      <c r="EC7" s="25">
        <v>22.3</v>
      </c>
      <c r="ED7" s="25">
        <v>0.65</v>
      </c>
      <c r="EE7" s="25">
        <v>1.06</v>
      </c>
      <c r="EF7" s="25">
        <v>0.74</v>
      </c>
      <c r="EG7" s="25">
        <v>1.59</v>
      </c>
      <c r="EH7" s="25">
        <v>0.87</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2023-01-25T23:45:11Z</cp:lastPrinted>
  <dcterms:created xsi:type="dcterms:W3CDTF">2022-12-01T01:00:33Z</dcterms:created>
  <dcterms:modified xsi:type="dcterms:W3CDTF">2023-02-20T00:33:58Z</dcterms:modified>
  <cp:category/>
</cp:coreProperties>
</file>