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230110【依頼：127(金)〆】公営企業に係る経営比較分析表（令和３年度決算）の分析等について\"/>
    </mc:Choice>
  </mc:AlternateContent>
  <workbookProtection workbookAlgorithmName="SHA-512" workbookHashValue="vvGqK2k8BrcrZDY4log2l/nejyX83RJPVWvz2r8/G87zJ7USrT4Eq3Xg5KUk5d2JQkmyhoNdWwaSV7se5V24/A==" workbookSaltValue="+zvSAK9aE/vbdtYLYSPho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<sst xmlns="http://schemas.openxmlformats.org/spreadsheetml/2006/main" count="231" uniqueCount="117">
  <si>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</si>
  <si>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</si>
  <si>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</si>
  <si>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</si>
  <si>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</si>
  <si>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</si>
  <si>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</si>
  <si>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</si>
  <si>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</si>
  <si>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</si>
  <si>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</si>
  <si>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</si>
  <si>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</si>
  <si>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</si>
  <si>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</si>
  <si>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</si>
  <si>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</si>
  <si>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</si>
  <si>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</si>
  <si>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</si>
  <si>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</si>
  <si>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</si>
  <si>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</si>
  <si>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</si>
  <si>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</si>
  <si>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</si>
  <si>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</si>
  <si>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</si>
  <si>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</si>
  <si>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</si>
  <si>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</si>
  <si>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</si>
  <si>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</si>
  <si>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</si>
  <si>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</si>
  <si>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</si>
  <si>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</si>
  <si>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</si>
  <si>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</si>
  <si>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</si>
  <si>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</si>
  <si>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</si>
  <si>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</si>
  <si>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</si>
  <si>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</si>
  <si>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</si>
  <si>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</si>
  <si>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</si>
  <si>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</si>
  <si>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</si>
  <si>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</si>
  <si>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</si>
  <si>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</si>
  <si>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</si>
  <si>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</si>
  <si>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</si>
  <si>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</si>
  <si>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</si>
  <si>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</si>
  <si>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</si>
  <si>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</si>
  <si>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</si>
  <si>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</si>
  <si>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</si>
  <si>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</si>
  <si>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</si>
  <si>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</si>
  <si>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</si>
  <si>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</si>
  <si>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</si>
  <si>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</si>
  <si>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</si>
  <si>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</si>
  <si>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</si>
  <si>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</si>
  <si>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</si>
  <si>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</si>
  <si>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</si>
  <si>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</si>
  <si>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</si>
  <si>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</si>
  <si>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</si>
  <si>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</si>
  <si>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</si>
  <si>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</si>
  <si>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</si>
  <si>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</si>
  <si>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</si>
  <si>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</si>
  <si>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</si>
  <si>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</si>
  <si>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</si>
  <si>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</si>
  <si>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</si>
  <si>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</si>
  <si>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</si>
  <si>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</si>
  <si>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</si>
  <si>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</si>
  <si>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</si>
  <si>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</si>
  <si>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</si>
  <si>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</si>
  <si>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</si>
  <si>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</si>
  <si>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</si>
  <si>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</si>
  <si>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</si>
  <si>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</si>
  <si>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</si>
  <si>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</si>
  <si>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</si>
  <si>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</si>
  <si>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</si>
  <si>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経営の健全性については、①経常収支比率が単年度の収支が黒字であることを示す100％を超え、かつ、②累積欠損金が発生していないことを示す0％であることから、健全であると言える。
　また、１年以内に支払うべき債務に対して支払うことができる現金等がある状況を示す③流動比率は100％を大幅に超えて推移したため、短期的な債務の支払に問題はない。料金収入に対する企業債残高の割合を表す④企業債残高対事業規模比率は0％であり、使用料で回収すべき経費をどの程度使用料で賄えているかを表す⑤経費回収率は、100％を下回っているが、下水道使用料の増収に伴い、前年を上回った。①～⑤の分析からは、概ね類似団体より良好に推移し、健全な経営を行っているといえる。
　経営の効率性については、処理区域内人口のうち、実際に下水道に接続している人口の割合を表した⑧水洗化率は100％に近く、有収水量１㎥あたりの汚水処理に要した費用⑥汚水処理原価も類似団体より低い状態にあり、良好な経営状態である。また、施設・設備が一日に対応可能な処理能力に対する一日平均処理水量の割合である⑦施設利用率も、類似団体を上回っており、適正で効率よく稼動していることから、概ね効率的な経営を行っていると言える。</t>
    <rPh sb="140" eb="142">
      <t>オオハバ</t>
    </rPh>
    <rPh sb="146" eb="148">
      <t>スイイ</t>
    </rPh>
    <rPh sb="250" eb="252">
      <t>シタマワ</t>
    </rPh>
    <rPh sb="258" eb="261">
      <t>ゲスイドウ</t>
    </rPh>
    <rPh sb="261" eb="264">
      <t>シヨウリョウ</t>
    </rPh>
    <rPh sb="265" eb="267">
      <t>ゾウシュウ</t>
    </rPh>
    <rPh sb="268" eb="269">
      <t>トモナ</t>
    </rPh>
    <rPh sb="271" eb="273">
      <t>ゼンネン</t>
    </rPh>
    <rPh sb="274" eb="275">
      <t>ウエ</t>
    </rPh>
    <rPh sb="283" eb="285">
      <t>ブンセキ</t>
    </rPh>
    <rPh sb="289" eb="290">
      <t>オオム</t>
    </rPh>
    <rPh sb="297" eb="299">
      <t>リョウコウ</t>
    </rPh>
    <rPh sb="307" eb="309">
      <t>ケイエイ</t>
    </rPh>
    <rPh sb="310" eb="311">
      <t>オコナ</t>
    </rPh>
    <rPh sb="486" eb="488">
      <t>ウワマワ</t>
    </rPh>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</si>
  <si>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このような状況下で、長期的な視点で下水道施設全体を対象とした耐震対策や老朽化した施設の強化・更新を進める下水道ストックマネジメント計画を着実に実行している。また、五十鈴川中村浄化センターを早期に流域下水道へ統合することで、経営の効率化を図る。
　</t>
    <rPh sb="105" eb="107">
      <t>ジョウキョウ</t>
    </rPh>
    <rPh sb="107" eb="108">
      <t>カ</t>
    </rPh>
    <rPh sb="211" eb="213">
      <t>ケイエイ</t>
    </rPh>
    <rPh sb="214" eb="217">
      <t>コウリツカ</t>
    </rPh>
    <rPh sb="218" eb="219">
      <t>ハカ</t>
    </rPh>
    <phoneticPr fontId="4"/>
  </si>
  <si>
    <t>　有形固定資産のうち償却対象資産の減価償却がどの程度進んでいるかを表し資産の老朽化度合を示す①有形固定資産減価償却率は、全国平均値よりも高くなっているが、現在、計画的に施設の設備等の更新を行っている。また、法定耐用年数を経過した管渠はないため、②管渠老朽化率及び③管渠改善率は0％である。</t>
    <rPh sb="80" eb="83">
      <t>ケイカクテキ</t>
    </rPh>
    <rPh sb="91" eb="93">
      <t>コウシン</t>
    </rPh>
    <rPh sb="94" eb="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</si>
</sst>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DA-48AE-B724-F36B51E0B10D}"/>
            </c:ext>
          </c:extLst>
        </c:ser>
        <c:dLbls>
          <c:showLegendKey val="0"/>
          <c:showVal val="0"/>
          <c:showCatName val="0"/>
          <c:showSerName val="0"/>
          <c:showPercent val="0"/>
          <c:showBubbleSize val="0"/>
        </c:dLbls>
        <c:gapWidth val="150"/>
        <c:axId val="360404504"/>
        <c:axId val="36040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60DA-48AE-B724-F36B51E0B10D}"/>
            </c:ext>
          </c:extLst>
        </c:ser>
        <c:dLbls>
          <c:showLegendKey val="0"/>
          <c:showVal val="0"/>
          <c:showCatName val="0"/>
          <c:showSerName val="0"/>
          <c:showPercent val="0"/>
          <c:showBubbleSize val="0"/>
        </c:dLbls>
        <c:marker val="1"/>
        <c:smooth val="0"/>
        <c:axId val="360404504"/>
        <c:axId val="360404888"/>
      </c:lineChart>
      <c:dateAx>
        <c:axId val="360404504"/>
        <c:scaling>
          <c:orientation val="minMax"/>
        </c:scaling>
        <c:delete val="1"/>
        <c:axPos val="b"/>
        <c:numFmt formatCode="&quot;H&quot;yy" sourceLinked="1"/>
        <c:majorTickMark val="none"/>
        <c:minorTickMark val="none"/>
        <c:tickLblPos val="none"/>
        <c:crossAx val="360404888"/>
        <c:crosses val="autoZero"/>
        <c:auto val="1"/>
        <c:lblOffset val="100"/>
        <c:baseTimeUnit val="years"/>
      </c:dateAx>
      <c:valAx>
        <c:axId val="36040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c:v>
                </c:pt>
                <c:pt idx="1">
                  <c:v>131.53</c:v>
                </c:pt>
                <c:pt idx="2">
                  <c:v>113.41</c:v>
                </c:pt>
                <c:pt idx="3">
                  <c:v>103.56</c:v>
                </c:pt>
                <c:pt idx="4">
                  <c:v>104.02</c:v>
                </c:pt>
              </c:numCache>
            </c:numRef>
          </c:val>
          <c:extLst xmlns:c16r2="http://schemas.microsoft.com/office/drawing/2015/06/chart">
            <c:ext xmlns:c16="http://schemas.microsoft.com/office/drawing/2014/chart" uri="{C3380CC4-5D6E-409C-BE32-E72D297353CC}">
              <c16:uniqueId val="{00000000-FEA8-457A-8C13-9BBAA9DA4E8B}"/>
            </c:ext>
          </c:extLst>
        </c:ser>
        <c:dLbls>
          <c:showLegendKey val="0"/>
          <c:showVal val="0"/>
          <c:showCatName val="0"/>
          <c:showSerName val="0"/>
          <c:showPercent val="0"/>
          <c:showBubbleSize val="0"/>
        </c:dLbls>
        <c:gapWidth val="150"/>
        <c:axId val="360185680"/>
        <c:axId val="36103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FEA8-457A-8C13-9BBAA9DA4E8B}"/>
            </c:ext>
          </c:extLst>
        </c:ser>
        <c:dLbls>
          <c:showLegendKey val="0"/>
          <c:showVal val="0"/>
          <c:showCatName val="0"/>
          <c:showSerName val="0"/>
          <c:showPercent val="0"/>
          <c:showBubbleSize val="0"/>
        </c:dLbls>
        <c:marker val="1"/>
        <c:smooth val="0"/>
        <c:axId val="360185680"/>
        <c:axId val="361030032"/>
      </c:lineChart>
      <c:dateAx>
        <c:axId val="360185680"/>
        <c:scaling>
          <c:orientation val="minMax"/>
        </c:scaling>
        <c:delete val="1"/>
        <c:axPos val="b"/>
        <c:numFmt formatCode="&quot;H&quot;yy" sourceLinked="1"/>
        <c:majorTickMark val="none"/>
        <c:minorTickMark val="none"/>
        <c:tickLblPos val="none"/>
        <c:crossAx val="361030032"/>
        <c:crosses val="autoZero"/>
        <c:auto val="1"/>
        <c:lblOffset val="100"/>
        <c:baseTimeUnit val="years"/>
      </c:dateAx>
      <c:valAx>
        <c:axId val="36103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35.32</c:v>
                </c:pt>
                <c:pt idx="1">
                  <c:v>37.75</c:v>
                </c:pt>
                <c:pt idx="2">
                  <c:v>40</c:v>
                </c:pt>
                <c:pt idx="3">
                  <c:v>41.75</c:v>
                </c:pt>
                <c:pt idx="4">
                  <c:v>43.57</c:v>
                </c:pt>
              </c:numCache>
            </c:numRef>
          </c:val>
          <c:extLst xmlns:c16r2="http://schemas.microsoft.com/office/drawing/2015/06/chart">
            <c:ext xmlns:c16="http://schemas.microsoft.com/office/drawing/2014/chart" uri="{C3380CC4-5D6E-409C-BE32-E72D297353CC}">
              <c16:uniqueId val="{00000000-4CC1-4E2B-A42F-94F093871CBA}"/>
            </c:ext>
          </c:extLst>
        </c:ser>
        <c:dLbls>
          <c:showLegendKey val="0"/>
          <c:showVal val="0"/>
          <c:showCatName val="0"/>
          <c:showSerName val="0"/>
          <c:showPercent val="0"/>
          <c:showBubbleSize val="0"/>
        </c:dLbls>
        <c:gapWidth val="150"/>
        <c:axId val="360998320"/>
        <c:axId val="3609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4CC1-4E2B-A42F-94F093871CBA}"/>
            </c:ext>
          </c:extLst>
        </c:ser>
        <c:dLbls>
          <c:showLegendKey val="0"/>
          <c:showVal val="0"/>
          <c:showCatName val="0"/>
          <c:showSerName val="0"/>
          <c:showPercent val="0"/>
          <c:showBubbleSize val="0"/>
        </c:dLbls>
        <c:marker val="1"/>
        <c:smooth val="0"/>
        <c:axId val="360998320"/>
        <c:axId val="360998704"/>
      </c:lineChart>
      <c:dateAx>
        <c:axId val="360998320"/>
        <c:scaling>
          <c:orientation val="minMax"/>
        </c:scaling>
        <c:delete val="1"/>
        <c:axPos val="b"/>
        <c:numFmt formatCode="&quot;H&quot;yy" sourceLinked="1"/>
        <c:majorTickMark val="none"/>
        <c:minorTickMark val="none"/>
        <c:tickLblPos val="none"/>
        <c:crossAx val="360998704"/>
        <c:crosses val="autoZero"/>
        <c:auto val="1"/>
        <c:lblOffset val="100"/>
        <c:baseTimeUnit val="years"/>
      </c:dateAx>
      <c:valAx>
        <c:axId val="3609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E5-402B-B482-40A6523C9306}"/>
            </c:ext>
          </c:extLst>
        </c:ser>
        <c:dLbls>
          <c:showLegendKey val="0"/>
          <c:showVal val="0"/>
          <c:showCatName val="0"/>
          <c:showSerName val="0"/>
          <c:showPercent val="0"/>
          <c:showBubbleSize val="0"/>
        </c:dLbls>
        <c:gapWidth val="150"/>
        <c:axId val="360432208"/>
        <c:axId val="36042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87E5-402B-B482-40A6523C9306}"/>
            </c:ext>
          </c:extLst>
        </c:ser>
        <c:dLbls>
          <c:showLegendKey val="0"/>
          <c:showVal val="0"/>
          <c:showCatName val="0"/>
          <c:showSerName val="0"/>
          <c:showPercent val="0"/>
          <c:showBubbleSize val="0"/>
        </c:dLbls>
        <c:marker val="1"/>
        <c:smooth val="0"/>
        <c:axId val="360432208"/>
        <c:axId val="360429464"/>
      </c:lineChart>
      <c:dateAx>
        <c:axId val="360432208"/>
        <c:scaling>
          <c:orientation val="minMax"/>
        </c:scaling>
        <c:delete val="1"/>
        <c:axPos val="b"/>
        <c:numFmt formatCode="&quot;H&quot;yy" sourceLinked="1"/>
        <c:majorTickMark val="none"/>
        <c:minorTickMark val="none"/>
        <c:tickLblPos val="none"/>
        <c:crossAx val="360429464"/>
        <c:crosses val="autoZero"/>
        <c:auto val="1"/>
        <c:lblOffset val="100"/>
        <c:baseTimeUnit val="years"/>
      </c:dateAx>
      <c:valAx>
        <c:axId val="36042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38-4E4C-8A83-3311C8BEA25A}"/>
            </c:ext>
          </c:extLst>
        </c:ser>
        <c:dLbls>
          <c:showLegendKey val="0"/>
          <c:showVal val="0"/>
          <c:showCatName val="0"/>
          <c:showSerName val="0"/>
          <c:showPercent val="0"/>
          <c:showBubbleSize val="0"/>
        </c:dLbls>
        <c:gapWidth val="150"/>
        <c:axId val="360429072"/>
        <c:axId val="36043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7A38-4E4C-8A83-3311C8BEA25A}"/>
            </c:ext>
          </c:extLst>
        </c:ser>
        <c:dLbls>
          <c:showLegendKey val="0"/>
          <c:showVal val="0"/>
          <c:showCatName val="0"/>
          <c:showSerName val="0"/>
          <c:showPercent val="0"/>
          <c:showBubbleSize val="0"/>
        </c:dLbls>
        <c:marker val="1"/>
        <c:smooth val="0"/>
        <c:axId val="360429072"/>
        <c:axId val="360431032"/>
      </c:lineChart>
      <c:dateAx>
        <c:axId val="360429072"/>
        <c:scaling>
          <c:orientation val="minMax"/>
        </c:scaling>
        <c:delete val="1"/>
        <c:axPos val="b"/>
        <c:numFmt formatCode="&quot;H&quot;yy" sourceLinked="1"/>
        <c:majorTickMark val="none"/>
        <c:minorTickMark val="none"/>
        <c:tickLblPos val="none"/>
        <c:crossAx val="360431032"/>
        <c:crosses val="autoZero"/>
        <c:auto val="1"/>
        <c:lblOffset val="100"/>
        <c:baseTimeUnit val="years"/>
      </c:dateAx>
      <c:valAx>
        <c:axId val="3604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236.3</c:v>
                </c:pt>
                <c:pt idx="1">
                  <c:v>225.49</c:v>
                </c:pt>
                <c:pt idx="2">
                  <c:v>213.06</c:v>
                </c:pt>
                <c:pt idx="3">
                  <c:v>183.69</c:v>
                </c:pt>
                <c:pt idx="4">
                  <c:v>161.34</c:v>
                </c:pt>
              </c:numCache>
            </c:numRef>
          </c:val>
          <c:extLst xmlns:c16r2="http://schemas.microsoft.com/office/drawing/2015/06/chart">
            <c:ext xmlns:c16="http://schemas.microsoft.com/office/drawing/2014/chart" uri="{C3380CC4-5D6E-409C-BE32-E72D297353CC}">
              <c16:uniqueId val="{00000000-3A57-4221-9D46-EA48E0DC40D4}"/>
            </c:ext>
          </c:extLst>
        </c:ser>
        <c:dLbls>
          <c:showLegendKey val="0"/>
          <c:showVal val="0"/>
          <c:showCatName val="0"/>
          <c:showSerName val="0"/>
          <c:showPercent val="0"/>
          <c:showBubbleSize val="0"/>
        </c:dLbls>
        <c:gapWidth val="150"/>
        <c:axId val="360430640"/>
        <c:axId val="3615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3A57-4221-9D46-EA48E0DC40D4}"/>
            </c:ext>
          </c:extLst>
        </c:ser>
        <c:dLbls>
          <c:showLegendKey val="0"/>
          <c:showVal val="0"/>
          <c:showCatName val="0"/>
          <c:showSerName val="0"/>
          <c:showPercent val="0"/>
          <c:showBubbleSize val="0"/>
        </c:dLbls>
        <c:marker val="1"/>
        <c:smooth val="0"/>
        <c:axId val="360430640"/>
        <c:axId val="361507520"/>
      </c:lineChart>
      <c:dateAx>
        <c:axId val="360430640"/>
        <c:scaling>
          <c:orientation val="minMax"/>
        </c:scaling>
        <c:delete val="1"/>
        <c:axPos val="b"/>
        <c:numFmt formatCode="&quot;H&quot;yy" sourceLinked="1"/>
        <c:majorTickMark val="none"/>
        <c:minorTickMark val="none"/>
        <c:tickLblPos val="none"/>
        <c:crossAx val="361507520"/>
        <c:crosses val="autoZero"/>
        <c:auto val="1"/>
        <c:lblOffset val="100"/>
        <c:baseTimeUnit val="years"/>
      </c:dateAx>
      <c:valAx>
        <c:axId val="361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346.65</c:v>
                </c:pt>
                <c:pt idx="1">
                  <c:v>185.56</c:v>
                </c:pt>
                <c:pt idx="2">
                  <c:v>282.14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FA5-4F06-A557-AAA23D8C5EF4}"/>
            </c:ext>
          </c:extLst>
        </c:ser>
        <c:dLbls>
          <c:showLegendKey val="0"/>
          <c:showVal val="0"/>
          <c:showCatName val="0"/>
          <c:showSerName val="0"/>
          <c:showPercent val="0"/>
          <c:showBubbleSize val="0"/>
        </c:dLbls>
        <c:gapWidth val="150"/>
        <c:axId val="361511832"/>
        <c:axId val="36151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AFA5-4F06-A557-AAA23D8C5EF4}"/>
            </c:ext>
          </c:extLst>
        </c:ser>
        <c:dLbls>
          <c:showLegendKey val="0"/>
          <c:showVal val="0"/>
          <c:showCatName val="0"/>
          <c:showSerName val="0"/>
          <c:showPercent val="0"/>
          <c:showBubbleSize val="0"/>
        </c:dLbls>
        <c:marker val="1"/>
        <c:smooth val="0"/>
        <c:axId val="361511832"/>
        <c:axId val="361514184"/>
      </c:lineChart>
      <c:dateAx>
        <c:axId val="361511832"/>
        <c:scaling>
          <c:orientation val="minMax"/>
        </c:scaling>
        <c:delete val="1"/>
        <c:axPos val="b"/>
        <c:numFmt formatCode="&quot;H&quot;yy" sourceLinked="1"/>
        <c:majorTickMark val="none"/>
        <c:minorTickMark val="none"/>
        <c:tickLblPos val="none"/>
        <c:crossAx val="361514184"/>
        <c:crosses val="autoZero"/>
        <c:auto val="1"/>
        <c:lblOffset val="100"/>
        <c:baseTimeUnit val="years"/>
      </c:dateAx>
      <c:valAx>
        <c:axId val="36151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84.21</c:v>
                </c:pt>
                <c:pt idx="4">
                  <c:v>90.89</c:v>
                </c:pt>
              </c:numCache>
            </c:numRef>
          </c:val>
          <c:extLst xmlns:c16r2="http://schemas.microsoft.com/office/drawing/2015/06/chart">
            <c:ext xmlns:c16="http://schemas.microsoft.com/office/drawing/2014/chart" uri="{C3380CC4-5D6E-409C-BE32-E72D297353CC}">
              <c16:uniqueId val="{00000000-04FB-4267-A4CB-A01BE3B2E9C7}"/>
            </c:ext>
          </c:extLst>
        </c:ser>
        <c:dLbls>
          <c:showLegendKey val="0"/>
          <c:showVal val="0"/>
          <c:showCatName val="0"/>
          <c:showSerName val="0"/>
          <c:showPercent val="0"/>
          <c:showBubbleSize val="0"/>
        </c:dLbls>
        <c:gapWidth val="150"/>
        <c:axId val="361507128"/>
        <c:axId val="3615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04FB-4267-A4CB-A01BE3B2E9C7}"/>
            </c:ext>
          </c:extLst>
        </c:ser>
        <c:dLbls>
          <c:showLegendKey val="0"/>
          <c:showVal val="0"/>
          <c:showCatName val="0"/>
          <c:showSerName val="0"/>
          <c:showPercent val="0"/>
          <c:showBubbleSize val="0"/>
        </c:dLbls>
        <c:marker val="1"/>
        <c:smooth val="0"/>
        <c:axId val="361507128"/>
        <c:axId val="361510656"/>
      </c:lineChart>
      <c:dateAx>
        <c:axId val="361507128"/>
        <c:scaling>
          <c:orientation val="minMax"/>
        </c:scaling>
        <c:delete val="1"/>
        <c:axPos val="b"/>
        <c:numFmt formatCode="&quot;H&quot;yy" sourceLinked="1"/>
        <c:majorTickMark val="none"/>
        <c:minorTickMark val="none"/>
        <c:tickLblPos val="none"/>
        <c:crossAx val="361510656"/>
        <c:crosses val="autoZero"/>
        <c:auto val="1"/>
        <c:lblOffset val="100"/>
        <c:baseTimeUnit val="years"/>
      </c:dateAx>
      <c:valAx>
        <c:axId val="361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0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189.05</c:v>
                </c:pt>
                <c:pt idx="1">
                  <c:v>188.51</c:v>
                </c:pt>
                <c:pt idx="2">
                  <c:v>189.4</c:v>
                </c:pt>
                <c:pt idx="3">
                  <c:v>208.44</c:v>
                </c:pt>
                <c:pt idx="4">
                  <c:v>196.21</c:v>
                </c:pt>
              </c:numCache>
            </c:numRef>
          </c:val>
          <c:extLst xmlns:c16r2="http://schemas.microsoft.com/office/drawing/2015/06/chart">
            <c:ext xmlns:c16="http://schemas.microsoft.com/office/drawing/2014/chart" uri="{C3380CC4-5D6E-409C-BE32-E72D297353CC}">
              <c16:uniqueId val="{00000000-3358-4DAA-9814-AF9189145611}"/>
            </c:ext>
          </c:extLst>
        </c:ser>
        <c:dLbls>
          <c:showLegendKey val="0"/>
          <c:showVal val="0"/>
          <c:showCatName val="0"/>
          <c:showSerName val="0"/>
          <c:showPercent val="0"/>
          <c:showBubbleSize val="0"/>
        </c:dLbls>
        <c:gapWidth val="150"/>
        <c:axId val="361511048"/>
        <c:axId val="3615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3358-4DAA-9814-AF9189145611}"/>
            </c:ext>
          </c:extLst>
        </c:ser>
        <c:dLbls>
          <c:showLegendKey val="0"/>
          <c:showVal val="0"/>
          <c:showCatName val="0"/>
          <c:showSerName val="0"/>
          <c:showPercent val="0"/>
          <c:showBubbleSize val="0"/>
        </c:dLbls>
        <c:marker val="1"/>
        <c:smooth val="0"/>
        <c:axId val="361511048"/>
        <c:axId val="361511440"/>
      </c:lineChart>
      <c:dateAx>
        <c:axId val="361511048"/>
        <c:scaling>
          <c:orientation val="minMax"/>
        </c:scaling>
        <c:delete val="1"/>
        <c:axPos val="b"/>
        <c:numFmt formatCode="&quot;H&quot;yy" sourceLinked="1"/>
        <c:majorTickMark val="none"/>
        <c:minorTickMark val="none"/>
        <c:tickLblPos val="none"/>
        <c:crossAx val="361511440"/>
        <c:crosses val="autoZero"/>
        <c:auto val="1"/>
        <c:lblOffset val="100"/>
        <c:baseTimeUnit val="years"/>
      </c:dateAx>
      <c:valAx>
        <c:axId val="3615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1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c:v>
                </c:pt>
                <c:pt idx="1">
                  <c:v>59.84</c:v>
                </c:pt>
                <c:pt idx="2">
                  <c:v>59.5</c:v>
                </c:pt>
                <c:pt idx="3">
                  <c:v>51.53</c:v>
                </c:pt>
                <c:pt idx="4">
                  <c:v>53.66</c:v>
                </c:pt>
              </c:numCache>
            </c:numRef>
          </c:val>
          <c:extLst xmlns:c16r2="http://schemas.microsoft.com/office/drawing/2015/06/chart">
            <c:ext xmlns:c16="http://schemas.microsoft.com/office/drawing/2014/chart" uri="{C3380CC4-5D6E-409C-BE32-E72D297353CC}">
              <c16:uniqueId val="{00000000-CB59-497A-89C4-DACC95776C06}"/>
            </c:ext>
          </c:extLst>
        </c:ser>
        <c:dLbls>
          <c:showLegendKey val="0"/>
          <c:showVal val="0"/>
          <c:showCatName val="0"/>
          <c:showSerName val="0"/>
          <c:showPercent val="0"/>
          <c:showBubbleSize val="0"/>
        </c:dLbls>
        <c:gapWidth val="150"/>
        <c:axId val="361513400"/>
        <c:axId val="3615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CB59-497A-89C4-DACC95776C06}"/>
            </c:ext>
          </c:extLst>
        </c:ser>
        <c:dLbls>
          <c:showLegendKey val="0"/>
          <c:showVal val="0"/>
          <c:showCatName val="0"/>
          <c:showSerName val="0"/>
          <c:showPercent val="0"/>
          <c:showBubbleSize val="0"/>
        </c:dLbls>
        <c:marker val="1"/>
        <c:smooth val="0"/>
        <c:axId val="361513400"/>
        <c:axId val="361513792"/>
      </c:lineChart>
      <c:dateAx>
        <c:axId val="361513400"/>
        <c:scaling>
          <c:orientation val="minMax"/>
        </c:scaling>
        <c:delete val="1"/>
        <c:axPos val="b"/>
        <c:numFmt formatCode="&quot;H&quot;yy" sourceLinked="1"/>
        <c:majorTickMark val="none"/>
        <c:minorTickMark val="none"/>
        <c:tickLblPos val="none"/>
        <c:crossAx val="361513792"/>
        <c:crosses val="autoZero"/>
        <c:auto val="1"/>
        <c:lblOffset val="100"/>
        <c:baseTimeUnit val="years"/>
      </c:dateAx>
      <c:valAx>
        <c:axId val="361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1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95.89</c:v>
                </c:pt>
                <c:pt idx="1">
                  <c:v>96.27</c:v>
                </c:pt>
                <c:pt idx="2">
                  <c:v>96.62</c:v>
                </c:pt>
                <c:pt idx="3">
                  <c:v>97.6</c:v>
                </c:pt>
                <c:pt idx="4">
                  <c:v>98.89</c:v>
                </c:pt>
              </c:numCache>
            </c:numRef>
          </c:val>
          <c:extLst xmlns:c16r2="http://schemas.microsoft.com/office/drawing/2015/06/chart">
            <c:ext xmlns:c16="http://schemas.microsoft.com/office/drawing/2014/chart" uri="{C3380CC4-5D6E-409C-BE32-E72D297353CC}">
              <c16:uniqueId val="{00000000-83FA-4BF7-B4CF-7B01A716E57B}"/>
            </c:ext>
          </c:extLst>
        </c:ser>
        <c:dLbls>
          <c:showLegendKey val="0"/>
          <c:showVal val="0"/>
          <c:showCatName val="0"/>
          <c:showSerName val="0"/>
          <c:showPercent val="0"/>
          <c:showBubbleSize val="0"/>
        </c:dLbls>
        <c:gapWidth val="150"/>
        <c:axId val="361509480"/>
        <c:axId val="36132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83FA-4BF7-B4CF-7B01A716E57B}"/>
            </c:ext>
          </c:extLst>
        </c:ser>
        <c:dLbls>
          <c:showLegendKey val="0"/>
          <c:showVal val="0"/>
          <c:showCatName val="0"/>
          <c:showSerName val="0"/>
          <c:showPercent val="0"/>
          <c:showBubbleSize val="0"/>
        </c:dLbls>
        <c:marker val="1"/>
        <c:smooth val="0"/>
        <c:axId val="361509480"/>
        <c:axId val="361322296"/>
      </c:lineChart>
      <c:dateAx>
        <c:axId val="361509480"/>
        <c:scaling>
          <c:orientation val="minMax"/>
        </c:scaling>
        <c:delete val="1"/>
        <c:axPos val="b"/>
        <c:numFmt formatCode="&quot;H&quot;yy" sourceLinked="1"/>
        <c:majorTickMark val="none"/>
        <c:minorTickMark val="none"/>
        <c:tickLblPos val="none"/>
        <c:crossAx val="361322296"/>
        <c:crosses val="autoZero"/>
        <c:auto val="1"/>
        <c:lblOffset val="100"/>
        <c:baseTimeUnit val="years"/>
      </c:dateAx>
      <c:valAx>
        <c:axId val="36132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22" zoomScaleNormal="100" workbookViewId="0">
      <selection activeCell="BB56" sqref="BB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伊勢市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123189</v>
      </c>
      <c r="AM8" s="46"/>
      <c r="AN8" s="46"/>
      <c r="AO8" s="46"/>
      <c r="AP8" s="46"/>
      <c r="AQ8" s="46"/>
      <c r="AR8" s="46"/>
      <c r="AS8" s="46"/>
      <c r="AT8" s="45">
        <f>データ!T6</f>
        <v>208.37</v>
      </c>
      <c r="AU8" s="45"/>
      <c r="AV8" s="45"/>
      <c r="AW8" s="45"/>
      <c r="AX8" s="45"/>
      <c r="AY8" s="45"/>
      <c r="AZ8" s="45"/>
      <c r="BA8" s="45"/>
      <c r="BB8" s="45">
        <f>データ!U6</f>
        <v>591.20000000000005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75.81</v>
      </c>
      <c r="J10" s="45"/>
      <c r="K10" s="45"/>
      <c r="L10" s="45"/>
      <c r="M10" s="45"/>
      <c r="N10" s="45"/>
      <c r="O10" s="45"/>
      <c r="P10" s="45">
        <f>データ!P6</f>
        <v>2.94</v>
      </c>
      <c r="Q10" s="45"/>
      <c r="R10" s="45"/>
      <c r="S10" s="45"/>
      <c r="T10" s="45"/>
      <c r="U10" s="45"/>
      <c r="V10" s="45"/>
      <c r="W10" s="45">
        <f>データ!Q6</f>
        <v>94.75</v>
      </c>
      <c r="X10" s="45"/>
      <c r="Y10" s="45"/>
      <c r="Z10" s="45"/>
      <c r="AA10" s="45"/>
      <c r="AB10" s="45"/>
      <c r="AC10" s="45"/>
      <c r="AD10" s="46">
        <f>データ!R6</f>
        <v>2530</v>
      </c>
      <c r="AE10" s="46"/>
      <c r="AF10" s="46"/>
      <c r="AG10" s="46"/>
      <c r="AH10" s="46"/>
      <c r="AI10" s="46"/>
      <c r="AJ10" s="46"/>
      <c r="AK10" s="2"/>
      <c r="AL10" s="46">
        <f>データ!V6</f>
        <v>3605</v>
      </c>
      <c r="AM10" s="46"/>
      <c r="AN10" s="46"/>
      <c r="AO10" s="46"/>
      <c r="AP10" s="46"/>
      <c r="AQ10" s="46"/>
      <c r="AR10" s="46"/>
      <c r="AS10" s="46"/>
      <c r="AT10" s="45">
        <f>データ!W6</f>
        <v>1.59</v>
      </c>
      <c r="AU10" s="45"/>
      <c r="AV10" s="45"/>
      <c r="AW10" s="45"/>
      <c r="AX10" s="45"/>
      <c r="AY10" s="45"/>
      <c r="AZ10" s="45"/>
      <c r="BA10" s="45"/>
      <c r="BB10" s="45">
        <f>データ!X6</f>
        <v>2267.3000000000002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Q1GsUNStK53CEQ3OIDPb2dURf5c6bVZK9W9tGAkzAMOEAw/QXDqw4wCjSyhxzmm5d/YTIvyr0VqYiP5DwyxqQ==" saltValue="KHu61Oa84y1lv1ZOkeTs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242039</v>
      </c>
      <c r="D6" s="19">
        <f t="shared" si="3"/>
        <v>46</v>
      </c>
      <c r="E6" s="19">
        <f t="shared" si="3"/>
        <v>17</v>
      </c>
      <c r="F6" s="19">
        <f t="shared" si="3"/>
        <v>4</v>
      </c>
      <c r="G6" s="19">
        <f t="shared" si="3"/>
        <v>0</v>
      </c>
      <c r="H6" s="19" t="str">
        <f t="shared" si="3"/>
        <v>三重県　伊勢市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75.81</v>
      </c>
      <c r="P6" s="20">
        <f t="shared" si="3"/>
        <v>2.94</v>
      </c>
      <c r="Q6" s="20">
        <f t="shared" si="3"/>
        <v>94.75</v>
      </c>
      <c r="R6" s="20">
        <f t="shared" si="3"/>
        <v>2530</v>
      </c>
      <c r="S6" s="20">
        <f t="shared" si="3"/>
        <v>123189</v>
      </c>
      <c r="T6" s="20">
        <f t="shared" si="3"/>
        <v>208.37</v>
      </c>
      <c r="U6" s="20">
        <f t="shared" si="3"/>
        <v>591.20000000000005</v>
      </c>
      <c r="V6" s="20">
        <f t="shared" si="3"/>
        <v>3605</v>
      </c>
      <c r="W6" s="20">
        <f t="shared" si="3"/>
        <v>1.59</v>
      </c>
      <c r="X6" s="20">
        <f t="shared" si="3"/>
        <v>2267.3000000000002</v>
      </c>
      <c r="Y6" s="21">
        <f>IF(Y7="",NA(),Y7)</f>
        <v>100.5</v>
      </c>
      <c r="Z6" s="21">
        <f t="shared" ref="Z6:AH6" si="4">IF(Z7="",NA(),Z7)</f>
        <v>131.53</v>
      </c>
      <c r="AA6" s="21">
        <f t="shared" si="4"/>
        <v>113.41</v>
      </c>
      <c r="AB6" s="21">
        <f t="shared" si="4"/>
        <v>103.56</v>
      </c>
      <c r="AC6" s="21">
        <f t="shared" si="4"/>
        <v>104.02</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236.3</v>
      </c>
      <c r="AV6" s="21">
        <f t="shared" ref="AV6:BD6" si="6">IF(AV7="",NA(),AV7)</f>
        <v>225.49</v>
      </c>
      <c r="AW6" s="21">
        <f t="shared" si="6"/>
        <v>213.06</v>
      </c>
      <c r="AX6" s="21">
        <f t="shared" si="6"/>
        <v>183.69</v>
      </c>
      <c r="AY6" s="21">
        <f t="shared" si="6"/>
        <v>161.34</v>
      </c>
      <c r="AZ6" s="21">
        <f t="shared" si="6"/>
        <v>47.44</v>
      </c>
      <c r="BA6" s="21">
        <f t="shared" si="6"/>
        <v>49.18</v>
      </c>
      <c r="BB6" s="21">
        <f t="shared" si="6"/>
        <v>47.72</v>
      </c>
      <c r="BC6" s="21">
        <f t="shared" si="6"/>
        <v>44.24</v>
      </c>
      <c r="BD6" s="21">
        <f t="shared" si="6"/>
        <v>43.07</v>
      </c>
      <c r="BE6" s="20" t="str">
        <f>IF(BE7="","",IF(BE7="-","【-】","【"&amp;SUBSTITUTE(TEXT(BE7,"#,##0.00"),"-","△")&amp;"】"))</f>
        <v>【44.07】</v>
      </c>
      <c r="BF6" s="21">
        <f>IF(BF7="",NA(),BF7)</f>
        <v>346.65</v>
      </c>
      <c r="BG6" s="21">
        <f t="shared" ref="BG6:BO6" si="7">IF(BG7="",NA(),BG7)</f>
        <v>185.56</v>
      </c>
      <c r="BH6" s="21">
        <f t="shared" si="7"/>
        <v>282.14</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84.21</v>
      </c>
      <c r="BU6" s="21">
        <f t="shared" si="8"/>
        <v>90.89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189.05</v>
      </c>
      <c r="CC6" s="21">
        <f t="shared" ref="CC6:CK6" si="9">IF(CC7="",NA(),CC7)</f>
        <v>188.51</v>
      </c>
      <c r="CD6" s="21">
        <f t="shared" si="9"/>
        <v>189.4</v>
      </c>
      <c r="CE6" s="21">
        <f t="shared" si="9"/>
        <v>208.44</v>
      </c>
      <c r="CF6" s="21">
        <f t="shared" si="9"/>
        <v>196.21</v>
      </c>
      <c r="CG6" s="21">
        <f t="shared" si="9"/>
        <v>221.81</v>
      </c>
      <c r="CH6" s="21">
        <f t="shared" si="9"/>
        <v>230.02</v>
      </c>
      <c r="CI6" s="21">
        <f t="shared" si="9"/>
        <v>228.47</v>
      </c>
      <c r="CJ6" s="21">
        <f t="shared" si="9"/>
        <v>224.88</v>
      </c>
      <c r="CK6" s="21">
        <f t="shared" si="9"/>
        <v>228.64</v>
      </c>
      <c r="CL6" s="20" t="str">
        <f>IF(CL7="","",IF(CL7="-","【-】","【"&amp;SUBSTITUTE(TEXT(CL7,"#,##0.00"),"-","△")&amp;"】"))</f>
        <v>【216.39】</v>
      </c>
      <c r="CM6" s="21">
        <f>IF(CM7="",NA(),CM7)</f>
        <v>62</v>
      </c>
      <c r="CN6" s="21">
        <f t="shared" ref="CN6:CV6" si="10">IF(CN7="",NA(),CN7)</f>
        <v>59.84</v>
      </c>
      <c r="CO6" s="21">
        <f t="shared" si="10"/>
        <v>59.5</v>
      </c>
      <c r="CP6" s="21">
        <f t="shared" si="10"/>
        <v>51.53</v>
      </c>
      <c r="CQ6" s="21">
        <f t="shared" si="10"/>
        <v>53.66</v>
      </c>
      <c r="CR6" s="21">
        <f t="shared" si="10"/>
        <v>43.36</v>
      </c>
      <c r="CS6" s="21">
        <f t="shared" si="10"/>
        <v>42.56</v>
      </c>
      <c r="CT6" s="21">
        <f t="shared" si="10"/>
        <v>42.47</v>
      </c>
      <c r="CU6" s="21">
        <f t="shared" si="10"/>
        <v>42.4</v>
      </c>
      <c r="CV6" s="21">
        <f t="shared" si="10"/>
        <v>42.28</v>
      </c>
      <c r="CW6" s="20" t="str">
        <f>IF(CW7="","",IF(CW7="-","【-】","【"&amp;SUBSTITUTE(TEXT(CW7,"#,##0.00"),"-","△")&amp;"】"))</f>
        <v>【42.57】</v>
      </c>
      <c r="CX6" s="21">
        <f>IF(CX7="",NA(),CX7)</f>
        <v>95.89</v>
      </c>
      <c r="CY6" s="21">
        <f t="shared" ref="CY6:DG6" si="11">IF(CY7="",NA(),CY7)</f>
        <v>96.27</v>
      </c>
      <c r="CZ6" s="21">
        <f t="shared" si="11"/>
        <v>96.62</v>
      </c>
      <c r="DA6" s="21">
        <f t="shared" si="11"/>
        <v>97.6</v>
      </c>
      <c r="DB6" s="21">
        <f t="shared" si="11"/>
        <v>98.89</v>
      </c>
      <c r="DC6" s="21">
        <f t="shared" si="11"/>
        <v>83.06</v>
      </c>
      <c r="DD6" s="21">
        <f t="shared" si="11"/>
        <v>83.32</v>
      </c>
      <c r="DE6" s="21">
        <f t="shared" si="11"/>
        <v>83.75</v>
      </c>
      <c r="DF6" s="21">
        <f t="shared" si="11"/>
        <v>84.19</v>
      </c>
      <c r="DG6" s="21">
        <f t="shared" si="11"/>
        <v>84.34</v>
      </c>
      <c r="DH6" s="20" t="str">
        <f>IF(DH7="","",IF(DH7="-","【-】","【"&amp;SUBSTITUTE(TEXT(DH7,"#,##0.00"),"-","△")&amp;"】"))</f>
        <v>【85.24】</v>
      </c>
      <c r="DI6" s="21">
        <f>IF(DI7="",NA(),DI7)</f>
        <v>35.32</v>
      </c>
      <c r="DJ6" s="21">
        <f t="shared" ref="DJ6:DR6" si="12">IF(DJ7="",NA(),DJ7)</f>
        <v>37.75</v>
      </c>
      <c r="DK6" s="21">
        <f t="shared" si="12"/>
        <v>40</v>
      </c>
      <c r="DL6" s="21">
        <f t="shared" si="12"/>
        <v>41.75</v>
      </c>
      <c r="DM6" s="21">
        <f t="shared" si="12"/>
        <v>43.57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242039</v>
      </c>
      <c r="D7" s="23">
        <v>46</v>
      </c>
      <c r="E7" s="23">
        <v>17</v>
      </c>
      <c r="F7" s="23">
        <v>4</v>
      </c>
      <c r="G7" s="23">
        <v>0</v>
      </c>
      <c r="H7" s="23" t="s">
        <v>96</v>
      </c>
      <c r="I7" s="23" t="s">
        <v>97</v>
      </c>
      <c r="J7" s="23" t="s">
        <v>98</v>
      </c>
      <c r="K7" s="23" t="s">
        <v>99</v>
      </c>
      <c r="L7" s="23" t="s">
        <v>100</v>
      </c>
      <c r="M7" s="23" t="s">
        <v>101</v>
      </c>
      <c r="N7" s="24" t="s">
        <v>102</v>
      </c>
      <c r="O7" s="24">
        <v>75.81</v>
      </c>
      <c r="P7" s="24">
        <v>2.94</v>
      </c>
      <c r="Q7" s="24">
        <v>94.75</v>
      </c>
      <c r="R7" s="24">
        <v>2530</v>
      </c>
      <c r="S7" s="24">
        <v>123189</v>
      </c>
      <c r="T7" s="24">
        <v>208.37</v>
      </c>
      <c r="U7" s="24">
        <v>591.20000000000005</v>
      </c>
      <c r="V7" s="24">
        <v>3605</v>
      </c>
      <c r="W7" s="24">
        <v>1.59</v>
      </c>
      <c r="X7" s="24">
        <v>2267.3000000000002</v>
      </c>
      <c r="Y7" s="24">
        <v>100.5</v>
      </c>
      <c r="Z7" s="24">
        <v>131.53</v>
      </c>
      <c r="AA7" s="24">
        <v>113.41</v>
      </c>
      <c r="AB7" s="24">
        <v>103.56</v>
      </c>
      <c r="AC7" s="24">
        <v>104.02</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236.3</v>
      </c>
      <c r="AV7" s="24">
        <v>225.49</v>
      </c>
      <c r="AW7" s="24">
        <v>213.06</v>
      </c>
      <c r="AX7" s="24">
        <v>183.69</v>
      </c>
      <c r="AY7" s="24">
        <v>161.34</v>
      </c>
      <c r="AZ7" s="24">
        <v>47.44</v>
      </c>
      <c r="BA7" s="24">
        <v>49.18</v>
      </c>
      <c r="BB7" s="24">
        <v>47.72</v>
      </c>
      <c r="BC7" s="24">
        <v>44.24</v>
      </c>
      <c r="BD7" s="24">
        <v>43.07</v>
      </c>
      <c r="BE7" s="24">
        <v>44.07</v>
      </c>
      <c r="BF7" s="24">
        <v>346.65</v>
      </c>
      <c r="BG7" s="24">
        <v>185.56</v>
      </c>
      <c r="BH7" s="24">
        <v>282.14</v>
      </c>
      <c r="BI7" s="24">
        <v>0</v>
      </c>
      <c r="BJ7" s="24">
        <v>0</v>
      </c>
      <c r="BK7" s="24">
        <v>1243.71</v>
      </c>
      <c r="BL7" s="24">
        <v>1194.1500000000001</v>
      </c>
      <c r="BM7" s="24">
        <v>1206.79</v>
      </c>
      <c r="BN7" s="24">
        <v>1258.43</v>
      </c>
      <c r="BO7" s="24">
        <v>1163.75</v>
      </c>
      <c r="BP7" s="24">
        <v>1201.79</v>
      </c>
      <c r="BQ7" s="24">
        <v>100</v>
      </c>
      <c r="BR7" s="24">
        <v>100</v>
      </c>
      <c r="BS7" s="24">
        <v>100</v>
      </c>
      <c r="BT7" s="24">
        <v>84.21</v>
      </c>
      <c r="BU7" s="24">
        <v>90.89</v>
      </c>
      <c r="BV7" s="24">
        <v>74.3</v>
      </c>
      <c r="BW7" s="24">
        <v>72.260000000000005</v>
      </c>
      <c r="BX7" s="24">
        <v>71.84</v>
      </c>
      <c r="BY7" s="24">
        <v>73.36</v>
      </c>
      <c r="BZ7" s="24">
        <v>72.599999999999994</v>
      </c>
      <c r="CA7" s="24">
        <v>75.31</v>
      </c>
      <c r="CB7" s="24">
        <v>189.05</v>
      </c>
      <c r="CC7" s="24">
        <v>188.51</v>
      </c>
      <c r="CD7" s="24">
        <v>189.4</v>
      </c>
      <c r="CE7" s="24">
        <v>208.44</v>
      </c>
      <c r="CF7" s="24">
        <v>196.21</v>
      </c>
      <c r="CG7" s="24">
        <v>221.81</v>
      </c>
      <c r="CH7" s="24">
        <v>230.02</v>
      </c>
      <c r="CI7" s="24">
        <v>228.47</v>
      </c>
      <c r="CJ7" s="24">
        <v>224.88</v>
      </c>
      <c r="CK7" s="24">
        <v>228.64</v>
      </c>
      <c r="CL7" s="24">
        <v>216.39</v>
      </c>
      <c r="CM7" s="24">
        <v>62</v>
      </c>
      <c r="CN7" s="24">
        <v>59.84</v>
      </c>
      <c r="CO7" s="24">
        <v>59.5</v>
      </c>
      <c r="CP7" s="24">
        <v>51.53</v>
      </c>
      <c r="CQ7" s="24">
        <v>53.66</v>
      </c>
      <c r="CR7" s="24">
        <v>43.36</v>
      </c>
      <c r="CS7" s="24">
        <v>42.56</v>
      </c>
      <c r="CT7" s="24">
        <v>42.47</v>
      </c>
      <c r="CU7" s="24">
        <v>42.4</v>
      </c>
      <c r="CV7" s="24">
        <v>42.28</v>
      </c>
      <c r="CW7" s="24">
        <v>42.57</v>
      </c>
      <c r="CX7" s="24">
        <v>95.89</v>
      </c>
      <c r="CY7" s="24">
        <v>96.27</v>
      </c>
      <c r="CZ7" s="24">
        <v>96.62</v>
      </c>
      <c r="DA7" s="24">
        <v>97.6</v>
      </c>
      <c r="DB7" s="24">
        <v>98.89</v>
      </c>
      <c r="DC7" s="24">
        <v>83.06</v>
      </c>
      <c r="DD7" s="24">
        <v>83.32</v>
      </c>
      <c r="DE7" s="24">
        <v>83.75</v>
      </c>
      <c r="DF7" s="24">
        <v>84.19</v>
      </c>
      <c r="DG7" s="24">
        <v>84.34</v>
      </c>
      <c r="DH7" s="24">
        <v>85.24</v>
      </c>
      <c r="DI7" s="24">
        <v>35.32</v>
      </c>
      <c r="DJ7" s="24">
        <v>37.75</v>
      </c>
      <c r="DK7" s="24">
        <v>40</v>
      </c>
      <c r="DL7" s="24">
        <v>41.75</v>
      </c>
      <c r="DM7" s="24">
        <v>43.57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辻井 哲也</cp:lastModifiedBy>
  <cp:lastPrinted>2023-01-27T00:00:51Z</cp:lastPrinted>
  <dcterms:created xsi:type="dcterms:W3CDTF">2023-01-12T23:39:46Z</dcterms:created>
  <dcterms:modified xsi:type="dcterms:W3CDTF">2023-01-27T00:01:03Z</dcterms:modified>
  <cp:category/>
</cp:coreProperties>
</file>