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5市営駐車場\130  調査照会\R4\【依頼：1_27(金)〆】公営企業に係る経営比較分析表（令和３年度決算）の分析等について\【経営比較分析表】2021_242012_46_140\"/>
    </mc:Choice>
  </mc:AlternateContent>
  <xr:revisionPtr revIDLastSave="0" documentId="8_{477AE2B3-0192-436C-A9A6-FDACA0324378}" xr6:coauthVersionLast="36" xr6:coauthVersionMax="36" xr10:uidLastSave="{00000000-0000-0000-0000-000000000000}"/>
  <workbookProtection workbookAlgorithmName="SHA-512" workbookHashValue="SR8z8Upzs24FhSY0YPjX6n0JZIv12mfqJ0wTrdI8cg5+GRXHzl6KEZkmGqdhR/t7fyI+VaLpmASbLeVzmzI6Ww==" workbookSaltValue="/NHgL+9/w18RvEYGcM+hkQ=="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K88" i="4" s="1"/>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H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HA76" i="4"/>
  <c r="AN51" i="4"/>
  <c r="FE30" i="4"/>
  <c r="AG76" i="4"/>
  <c r="AN30" i="4"/>
  <c r="JV51" i="4"/>
  <c r="KP76" i="4"/>
  <c r="FE51" i="4"/>
  <c r="JV30" i="4"/>
  <c r="BG30" i="4"/>
  <c r="LE76" i="4"/>
  <c r="FX51" i="4"/>
  <c r="AV76" i="4"/>
  <c r="KO51" i="4"/>
  <c r="HP76" i="4"/>
  <c r="BG51" i="4"/>
  <c r="FX30" i="4"/>
  <c r="KO30" i="4"/>
  <c r="KA76" i="4"/>
  <c r="EL51" i="4"/>
  <c r="JC30" i="4"/>
  <c r="GL76" i="4"/>
  <c r="U51" i="4"/>
  <c r="EL30" i="4"/>
  <c r="U30" i="4"/>
  <c r="R76" i="4"/>
  <c r="JC51" i="4"/>
</calcChain>
</file>

<file path=xl/sharedStrings.xml><?xml version="1.0" encoding="utf-8"?>
<sst xmlns="http://schemas.openxmlformats.org/spreadsheetml/2006/main" count="232" uniqueCount="136">
  <si>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</si>
  <si>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</si>
  <si>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</si>
  <si>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</si>
  <si>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</si>
  <si>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</si>
  <si>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</si>
  <si>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</si>
  <si>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</si>
  <si>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</si>
  <si>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</si>
  <si>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</si>
  <si>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</si>
  <si>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</si>
  <si>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</si>
  <si>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</si>
  <si>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</si>
  <si>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</si>
  <si>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</si>
  <si>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</si>
  <si>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</si>
  <si>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</si>
  <si>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</si>
  <si>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</si>
  <si>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</si>
  <si>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</si>
  <si>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</si>
  <si>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</si>
  <si>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</si>
  <si>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</si>
  <si>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</si>
  <si>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</si>
  <si>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</si>
  <si>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</si>
  <si>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</si>
  <si>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</si>
  <si>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</si>
  <si>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</si>
  <si>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</si>
  <si>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</si>
  <si>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</si>
  <si>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</si>
  <si>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</si>
  <si>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</si>
  <si>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</si>
  <si>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</si>
  <si>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</si>
  <si>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</si>
  <si>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</si>
  <si>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</si>
  <si>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</si>
  <si>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</si>
  <si>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</si>
  <si>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</si>
  <si>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</si>
  <si>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</si>
  <si>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</si>
  <si>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</si>
  <si>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</si>
  <si>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</si>
  <si>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</si>
  <si>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</si>
  <si>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</si>
  <si>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</si>
  <si>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</si>
  <si>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</si>
  <si>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</si>
  <si>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</si>
  <si>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</si>
  <si>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</si>
  <si>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</si>
  <si>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</si>
  <si>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</si>
  <si>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</si>
  <si>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</si>
  <si>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</si>
  <si>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</si>
  <si>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</si>
  <si>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</si>
  <si>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</si>
  <si>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</si>
  <si>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</si>
  <si>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</si>
  <si>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</si>
  <si>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</si>
  <si>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</si>
  <si>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</si>
  <si>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</si>
  <si>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</si>
  <si>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</si>
  <si>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</si>
  <si>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</si>
  <si>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</si>
  <si>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</si>
  <si>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</si>
  <si>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</si>
  <si>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</si>
  <si>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</si>
  <si>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</si>
  <si>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</si>
  <si>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</si>
  <si>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t>
    <phoneticPr fontId="5"/>
  </si>
  <si>
    <t>当該値(N-3)</t>
    <phoneticPr fontId="5"/>
  </si>
  <si>
    <t>当該値(N-2)</t>
    <phoneticPr fontId="5"/>
  </si>
  <si>
    <t>当該値(N-1)</t>
    <phoneticPr fontId="5"/>
  </si>
  <si>
    <t>当該値(N)</t>
    <phoneticPr fontId="5"/>
  </si>
  <si>
    <t>当該値(N-3)</t>
    <phoneticPr fontId="5"/>
  </si>
  <si>
    <t>当該値(N)</t>
    <phoneticPr fontId="5"/>
  </si>
  <si>
    <t>当該値(N-2)</t>
    <phoneticPr fontId="5"/>
  </si>
  <si>
    <t>当該値(N-3)</t>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</si>
  <si>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</si>
  <si>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</si>
  <si>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</si>
  <si>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</si>
  <si>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</si>
  <si>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</si>
  <si>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</si>
  <si>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ポルタひさい駐車場</t>
  </si>
  <si>
    <t>法適用</t>
  </si>
  <si>
    <t>駐車場整備事業</t>
  </si>
  <si>
    <t>-</t>
  </si>
  <si>
    <t>Ａ１Ｂ１</t>
  </si>
  <si>
    <t>非設置</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</si>
  <si>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</si>
  <si>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</si>
  <si>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</si>
  <si>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</si>
  <si>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</si>
  <si>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</si>
  <si>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</si>
  <si>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</si>
  <si>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</si>
  <si>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単年度収支を示す①経常収支比率は新型コロナウィルス感染症の影響により、１００％を下回る非常に厳しい経営状況である。
　また、施設の収益性を示す④売上高GOP比率は若干の回復傾向を示し、類似施設平均値と同水準である。
　施設の収益性が成長しているかどうかを示す⑤EBITDAについては類似施設平均値と比べ低調な水準で推移している。</t>
    <rPh sb="1" eb="4">
      <t>タンネンド</t>
    </rPh>
    <rPh sb="4" eb="6">
      <t>シュウシ</t>
    </rPh>
    <rPh sb="7" eb="8">
      <t>シメ</t>
    </rPh>
    <rPh sb="10" eb="16">
      <t>ケイジョウシュウシヒリツ</t>
    </rPh>
    <rPh sb="17" eb="19">
      <t>シンガタ</t>
    </rPh>
    <rPh sb="26" eb="29">
      <t>カンセンショウ</t>
    </rPh>
    <rPh sb="30" eb="32">
      <t>エイキョウ</t>
    </rPh>
    <rPh sb="41" eb="43">
      <t>シタマワ</t>
    </rPh>
    <rPh sb="44" eb="46">
      <t>ヒジョウ</t>
    </rPh>
    <rPh sb="47" eb="48">
      <t>キビ</t>
    </rPh>
    <rPh sb="50" eb="52">
      <t>ケイエイ</t>
    </rPh>
    <rPh sb="52" eb="54">
      <t>ジョウキョウ</t>
    </rPh>
    <rPh sb="63" eb="65">
      <t>シセツ</t>
    </rPh>
    <rPh sb="66" eb="69">
      <t>シュウエキセイ</t>
    </rPh>
    <rPh sb="70" eb="71">
      <t>シメ</t>
    </rPh>
    <rPh sb="73" eb="76">
      <t>ウリアゲダカ</t>
    </rPh>
    <rPh sb="79" eb="81">
      <t>ヒリツ</t>
    </rPh>
    <rPh sb="82" eb="84">
      <t>ジャッカン</t>
    </rPh>
    <rPh sb="85" eb="89">
      <t>カイフクケイコウ</t>
    </rPh>
    <rPh sb="90" eb="91">
      <t>シメ</t>
    </rPh>
    <rPh sb="97" eb="99">
      <t>ヘイキン</t>
    </rPh>
    <rPh sb="99" eb="100">
      <t>チ</t>
    </rPh>
    <rPh sb="101" eb="104">
      <t>ドウスイジュン</t>
    </rPh>
    <rPh sb="110" eb="112">
      <t>シセツ</t>
    </rPh>
    <rPh sb="113" eb="116">
      <t>シュウエキセイ</t>
    </rPh>
    <rPh sb="117" eb="119">
      <t>セイチョウ</t>
    </rPh>
    <rPh sb="128" eb="129">
      <t>シメ</t>
    </rPh>
    <rPh sb="152" eb="154">
      <t>テイチョウ</t>
    </rPh>
    <rPh sb="158" eb="160">
      <t>スイイ</t>
    </rPh>
    <phoneticPr fontId="5"/>
  </si>
  <si>
    <t>　施設の老朽化度合を示す⑥有形固定資産減価償却率は類似施設平均値と比べても、低い水準で推移しており、施設の老朽化は深刻ではない。
　また、新型コロナウィルス感染症の影響により営業収益が低下したことに伴い、累積欠損金状況を示す⑨累積欠損金比率が発生したため、早急な経営改善に向けた取り組みが必要である。</t>
    <rPh sb="1" eb="3">
      <t>シセツ</t>
    </rPh>
    <rPh sb="4" eb="7">
      <t>ロウキュウカ</t>
    </rPh>
    <rPh sb="7" eb="9">
      <t>ドアイ</t>
    </rPh>
    <rPh sb="10" eb="11">
      <t>シメ</t>
    </rPh>
    <rPh sb="13" eb="19">
      <t>ユウケイコテイシサン</t>
    </rPh>
    <rPh sb="19" eb="24">
      <t>ゲンカショウキャクリツ</t>
    </rPh>
    <rPh sb="25" eb="27">
      <t>ルイジ</t>
    </rPh>
    <rPh sb="27" eb="29">
      <t>シセツ</t>
    </rPh>
    <rPh sb="29" eb="31">
      <t>ヘイキン</t>
    </rPh>
    <rPh sb="31" eb="32">
      <t>チ</t>
    </rPh>
    <rPh sb="33" eb="34">
      <t>クラ</t>
    </rPh>
    <rPh sb="38" eb="39">
      <t>ヒク</t>
    </rPh>
    <rPh sb="40" eb="42">
      <t>スイジュン</t>
    </rPh>
    <rPh sb="43" eb="45">
      <t>スイイ</t>
    </rPh>
    <rPh sb="50" eb="52">
      <t>シセツ</t>
    </rPh>
    <rPh sb="52" eb="54">
      <t>トウシセツ</t>
    </rPh>
    <rPh sb="53" eb="56">
      <t>ロウキュウカ</t>
    </rPh>
    <rPh sb="57" eb="59">
      <t>シンコク</t>
    </rPh>
    <rPh sb="69" eb="71">
      <t>シンガタ</t>
    </rPh>
    <rPh sb="78" eb="81">
      <t>カンセンショウ</t>
    </rPh>
    <rPh sb="82" eb="84">
      <t>エイキョウ</t>
    </rPh>
    <rPh sb="87" eb="89">
      <t>エイギョウ</t>
    </rPh>
    <rPh sb="89" eb="91">
      <t>シュウエキ</t>
    </rPh>
    <rPh sb="92" eb="94">
      <t>テイカ</t>
    </rPh>
    <rPh sb="99" eb="100">
      <t>トモナ</t>
    </rPh>
    <rPh sb="102" eb="104">
      <t>ルイセキ</t>
    </rPh>
    <rPh sb="104" eb="107">
      <t>ケッソンキン</t>
    </rPh>
    <rPh sb="107" eb="109">
      <t>ジョウキョウ</t>
    </rPh>
    <rPh sb="110" eb="111">
      <t>シメ</t>
    </rPh>
    <rPh sb="113" eb="118">
      <t>ルイセキケッソンキン</t>
    </rPh>
    <rPh sb="118" eb="120">
      <t>ヒリツ</t>
    </rPh>
    <rPh sb="121" eb="123">
      <t>ハッセイ</t>
    </rPh>
    <rPh sb="128" eb="130">
      <t>ソウキュウ</t>
    </rPh>
    <rPh sb="131" eb="133">
      <t>ケイエイ</t>
    </rPh>
    <rPh sb="133" eb="135">
      <t>カイゼン</t>
    </rPh>
    <rPh sb="136" eb="137">
      <t>ム</t>
    </rPh>
    <rPh sb="139" eb="140">
      <t>ト</t>
    </rPh>
    <rPh sb="141" eb="142">
      <t>ク</t>
    </rPh>
    <rPh sb="144" eb="146">
      <t>ヒツヨウ</t>
    </rPh>
    <phoneticPr fontId="5"/>
  </si>
  <si>
    <t>　施設の利用状況を示す⑪稼働率については、新型コロナウィルス感染症の影響により減少したものの、類似施設平均値と比べ高い水準となっている。</t>
    <rPh sb="1" eb="3">
      <t>シセツ</t>
    </rPh>
    <rPh sb="4" eb="6">
      <t>リヨウ</t>
    </rPh>
    <rPh sb="6" eb="8">
      <t>ジョウキョウ</t>
    </rPh>
    <rPh sb="9" eb="10">
      <t>シメ</t>
    </rPh>
    <rPh sb="12" eb="14">
      <t>カドウ</t>
    </rPh>
    <rPh sb="14" eb="15">
      <t>リツ</t>
    </rPh>
    <rPh sb="21" eb="23">
      <t>シンガタ</t>
    </rPh>
    <rPh sb="30" eb="33">
      <t>カンセンショウ</t>
    </rPh>
    <rPh sb="34" eb="36">
      <t>エイキョウ</t>
    </rPh>
    <rPh sb="39" eb="41">
      <t>ゲンショウ</t>
    </rPh>
    <rPh sb="47" eb="49">
      <t>ルイジ</t>
    </rPh>
    <rPh sb="49" eb="51">
      <t>シセツ</t>
    </rPh>
    <rPh sb="51" eb="53">
      <t>ヘイキン</t>
    </rPh>
    <rPh sb="53" eb="54">
      <t>チ</t>
    </rPh>
    <rPh sb="55" eb="56">
      <t>クラ</t>
    </rPh>
    <rPh sb="57" eb="58">
      <t>タカ</t>
    </rPh>
    <rPh sb="59" eb="61">
      <t>スイジュン</t>
    </rPh>
    <phoneticPr fontId="5"/>
  </si>
  <si>
    <t>　当該施設は、施設の老朽化は進行していないものの、新型コロナウィルス感染症による影響により、稼働率や営業収益が低下し、厳しい経営状況となっている。
　今後は、安定した経営を行うため経費削減に取り組んでいく必要がある。
　</t>
    <rPh sb="1" eb="3">
      <t>トウガイ</t>
    </rPh>
    <rPh sb="3" eb="5">
      <t>シセツ</t>
    </rPh>
    <rPh sb="7" eb="9">
      <t>シセツ</t>
    </rPh>
    <rPh sb="10" eb="13">
      <t>ロウキュウカ</t>
    </rPh>
    <rPh sb="14" eb="16">
      <t>シンコウ</t>
    </rPh>
    <rPh sb="25" eb="27">
      <t>シンガタ</t>
    </rPh>
    <rPh sb="34" eb="37">
      <t>カンセンショウ</t>
    </rPh>
    <rPh sb="40" eb="42">
      <t>エイキョウ</t>
    </rPh>
    <rPh sb="46" eb="49">
      <t>カドウリツ</t>
    </rPh>
    <rPh sb="50" eb="54">
      <t>エイギョウシュウエキ</t>
    </rPh>
    <rPh sb="55" eb="57">
      <t>テイカ</t>
    </rPh>
    <rPh sb="59" eb="60">
      <t>キビ</t>
    </rPh>
    <rPh sb="62" eb="64">
      <t>ケイエイ</t>
    </rPh>
    <rPh sb="64" eb="66">
      <t>ジョウキョウ</t>
    </rPh>
    <rPh sb="75" eb="77">
      <t>コンゴ</t>
    </rPh>
    <rPh sb="79" eb="81">
      <t>アンテイ</t>
    </rPh>
    <rPh sb="83" eb="85">
      <t>ケイエイ</t>
    </rPh>
    <rPh sb="86" eb="87">
      <t>オコナ</t>
    </rPh>
    <rPh sb="90" eb="92">
      <t>ケイヒ</t>
    </rPh>
    <rPh sb="92" eb="94">
      <t>サクゲン</t>
    </rPh>
    <rPh sb="95" eb="96">
      <t>ト</t>
    </rPh>
    <rPh sb="97" eb="98">
      <t>ク</t>
    </rPh>
    <rPh sb="102" eb="10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</si>
</sst>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129</c:v>
                </c:pt>
                <c:pt idx="1">
                  <c:v>114.7</c:v>
                </c:pt>
                <c:pt idx="2">
                  <c:v>113.2</c:v>
                </c:pt>
                <c:pt idx="3">
                  <c:v>101.8</c:v>
                </c:pt>
                <c:pt idx="4">
                  <c:v>96.1</c:v>
                </c:pt>
              </c:numCache>
            </c:numRef>
          </c:val>
          <c:extLst>
            <c:ext xmlns:c16="http://schemas.microsoft.com/office/drawing/2014/chart" uri="{C3380CC4-5D6E-409C-BE32-E72D297353CC}">
              <c16:uniqueId val="{00000000-4255-43CB-9C1F-8B436607B53F}"/>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142.9</c:v>
                </c:pt>
                <c:pt idx="1">
                  <c:v>123.1</c:v>
                </c:pt>
                <c:pt idx="2">
                  <c:v>124.1</c:v>
                </c:pt>
                <c:pt idx="3">
                  <c:v>83.6</c:v>
                </c:pt>
                <c:pt idx="4">
                  <c:v>101.2</c:v>
                </c:pt>
              </c:numCache>
            </c:numRef>
          </c:val>
          <c:smooth val="0"/>
          <c:extLst>
            <c:ext xmlns:c16="http://schemas.microsoft.com/office/drawing/2014/chart" uri="{C3380CC4-5D6E-409C-BE32-E72D297353CC}">
              <c16:uniqueId val="{00000001-4255-43CB-9C1F-8B436607B53F}"/>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C0-427B-A2D4-A8B080A917F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33.6</c:v>
                </c:pt>
                <c:pt idx="1">
                  <c:v>19</c:v>
                </c:pt>
                <c:pt idx="2">
                  <c:v>12.5</c:v>
                </c:pt>
                <c:pt idx="3">
                  <c:v>6.1</c:v>
                </c:pt>
                <c:pt idx="4">
                  <c:v>1.7</c:v>
                </c:pt>
              </c:numCache>
            </c:numRef>
          </c:val>
          <c:smooth val="0"/>
          <c:extLst>
            <c:ext xmlns:c16="http://schemas.microsoft.com/office/drawing/2014/chart" uri="{C3380CC4-5D6E-409C-BE32-E72D297353CC}">
              <c16:uniqueId val="{00000001-51C0-427B-A2D4-A8B080A917F7}"/>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1.9</c:v>
                </c:pt>
              </c:numCache>
            </c:numRef>
          </c:val>
          <c:extLst>
            <c:ext xmlns:c16="http://schemas.microsoft.com/office/drawing/2014/chart" uri="{C3380CC4-5D6E-409C-BE32-E72D297353CC}">
              <c16:uniqueId val="{00000000-4FCD-4A32-AFBC-7DD92F153C7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855.2</c:v>
                </c:pt>
              </c:numCache>
            </c:numRef>
          </c:val>
          <c:smooth val="0"/>
          <c:extLst>
            <c:ext xmlns:c16="http://schemas.microsoft.com/office/drawing/2014/chart" uri="{C3380CC4-5D6E-409C-BE32-E72D297353CC}">
              <c16:uniqueId val="{00000001-4FCD-4A32-AFBC-7DD92F153C7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12.2</c:v>
                </c:pt>
                <c:pt idx="1">
                  <c:v>15</c:v>
                </c:pt>
                <c:pt idx="2">
                  <c:v>17.7</c:v>
                </c:pt>
                <c:pt idx="3">
                  <c:v>20.100000000000001</c:v>
                </c:pt>
                <c:pt idx="4">
                  <c:v>20.399999999999999</c:v>
                </c:pt>
              </c:numCache>
            </c:numRef>
          </c:val>
          <c:extLst>
            <c:ext xmlns:c16="http://schemas.microsoft.com/office/drawing/2014/chart" uri="{C3380CC4-5D6E-409C-BE32-E72D297353CC}">
              <c16:uniqueId val="{00000000-0D6A-4CFC-9168-846C93CEB0B2}"/>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37.4</c:v>
                </c:pt>
                <c:pt idx="2">
                  <c:v>42.4</c:v>
                </c:pt>
                <c:pt idx="3">
                  <c:v>51.6</c:v>
                </c:pt>
                <c:pt idx="4">
                  <c:v>60.3</c:v>
                </c:pt>
              </c:numCache>
            </c:numRef>
          </c:val>
          <c:smooth val="0"/>
          <c:extLst>
            <c:ext xmlns:c16="http://schemas.microsoft.com/office/drawing/2014/chart" uri="{C3380CC4-5D6E-409C-BE32-E72D297353CC}">
              <c16:uniqueId val="{00000001-0D6A-4CFC-9168-846C93CEB0B2}"/>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BB-4EEC-87C4-A204184F9FD2}"/>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0.2</c:v>
                </c:pt>
              </c:numCache>
            </c:numRef>
          </c:val>
          <c:smooth val="0"/>
          <c:extLst>
            <c:ext xmlns:c16="http://schemas.microsoft.com/office/drawing/2014/chart" uri="{C3380CC4-5D6E-409C-BE32-E72D297353CC}">
              <c16:uniqueId val="{00000001-5BBB-4EEC-87C4-A204184F9FD2}"/>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929-4D67-BEB7-0109D954750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1</c:v>
                </c:pt>
              </c:numCache>
            </c:numRef>
          </c:val>
          <c:smooth val="0"/>
          <c:extLst>
            <c:ext xmlns:c16="http://schemas.microsoft.com/office/drawing/2014/chart" uri="{C3380CC4-5D6E-409C-BE32-E72D297353CC}">
              <c16:uniqueId val="{00000001-D929-4D67-BEB7-0109D954750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206</c:v>
                </c:pt>
                <c:pt idx="1">
                  <c:v>202</c:v>
                </c:pt>
                <c:pt idx="2">
                  <c:v>202.3</c:v>
                </c:pt>
                <c:pt idx="3">
                  <c:v>179.7</c:v>
                </c:pt>
                <c:pt idx="4">
                  <c:v>187.7</c:v>
                </c:pt>
              </c:numCache>
            </c:numRef>
          </c:val>
          <c:extLst>
            <c:ext xmlns:c16="http://schemas.microsoft.com/office/drawing/2014/chart" uri="{C3380CC4-5D6E-409C-BE32-E72D297353CC}">
              <c16:uniqueId val="{00000000-7F03-4AF2-A46C-304E8B5F1327}"/>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219.1</c:v>
                </c:pt>
                <c:pt idx="1">
                  <c:v>189.2</c:v>
                </c:pt>
                <c:pt idx="2">
                  <c:v>183.6</c:v>
                </c:pt>
                <c:pt idx="3">
                  <c:v>146.69999999999999</c:v>
                </c:pt>
                <c:pt idx="4">
                  <c:v>143.9</c:v>
                </c:pt>
              </c:numCache>
            </c:numRef>
          </c:val>
          <c:smooth val="0"/>
          <c:extLst>
            <c:ext xmlns:c16="http://schemas.microsoft.com/office/drawing/2014/chart" uri="{C3380CC4-5D6E-409C-BE32-E72D297353CC}">
              <c16:uniqueId val="{00000001-7F03-4AF2-A46C-304E8B5F1327}"/>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37.200000000000003</c:v>
                </c:pt>
                <c:pt idx="1">
                  <c:v>26.7</c:v>
                </c:pt>
                <c:pt idx="2">
                  <c:v>26</c:v>
                </c:pt>
                <c:pt idx="3">
                  <c:v>18</c:v>
                </c:pt>
                <c:pt idx="4">
                  <c:v>19.5</c:v>
                </c:pt>
              </c:numCache>
            </c:numRef>
          </c:val>
          <c:extLst>
            <c:ext xmlns:c16="http://schemas.microsoft.com/office/drawing/2014/chart" uri="{C3380CC4-5D6E-409C-BE32-E72D297353CC}">
              <c16:uniqueId val="{00000000-EA00-4A25-8DFA-BD9EE479F9E8}"/>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30.1</c:v>
                </c:pt>
                <c:pt idx="2">
                  <c:v>28.3</c:v>
                </c:pt>
                <c:pt idx="3">
                  <c:v>-3.2</c:v>
                </c:pt>
                <c:pt idx="4">
                  <c:v>19.8</c:v>
                </c:pt>
              </c:numCache>
            </c:numRef>
          </c:val>
          <c:smooth val="0"/>
          <c:extLst>
            <c:ext xmlns:c16="http://schemas.microsoft.com/office/drawing/2014/chart" uri="{C3380CC4-5D6E-409C-BE32-E72D297353CC}">
              <c16:uniqueId val="{00000001-EA00-4A25-8DFA-BD9EE479F9E8}"/>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15760</c:v>
                </c:pt>
                <c:pt idx="1">
                  <c:v>11236</c:v>
                </c:pt>
                <c:pt idx="2">
                  <c:v>10618</c:v>
                </c:pt>
                <c:pt idx="3">
                  <c:v>6873</c:v>
                </c:pt>
                <c:pt idx="4">
                  <c:v>6603</c:v>
                </c:pt>
              </c:numCache>
            </c:numRef>
          </c:val>
          <c:extLst>
            <c:ext xmlns:c16="http://schemas.microsoft.com/office/drawing/2014/chart" uri="{C3380CC4-5D6E-409C-BE32-E72D297353CC}">
              <c16:uniqueId val="{00000000-41D9-4095-956A-C83FC61E94B7}"/>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65095</c:v>
                </c:pt>
                <c:pt idx="1">
                  <c:v>35665</c:v>
                </c:pt>
                <c:pt idx="2">
                  <c:v>39410</c:v>
                </c:pt>
                <c:pt idx="3">
                  <c:v>7468</c:v>
                </c:pt>
                <c:pt idx="4">
                  <c:v>14689</c:v>
                </c:pt>
              </c:numCache>
            </c:numRef>
          </c:val>
          <c:smooth val="0"/>
          <c:extLst>
            <c:ext xmlns:c16="http://schemas.microsoft.com/office/drawing/2014/chart" uri="{C3380CC4-5D6E-409C-BE32-E72D297353CC}">
              <c16:uniqueId val="{00000001-41D9-4095-956A-C83FC61E94B7}"/>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4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三重県津市　ポルタひさい駐車場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13972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88.2</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129</v>
      </c>
      <c r="V31" s="98"/>
      <c r="W31" s="98"/>
      <c r="X31" s="98"/>
      <c r="Y31" s="98"/>
      <c r="Z31" s="98"/>
      <c r="AA31" s="98"/>
      <c r="AB31" s="98"/>
      <c r="AC31" s="98"/>
      <c r="AD31" s="98"/>
      <c r="AE31" s="98"/>
      <c r="AF31" s="98"/>
      <c r="AG31" s="98"/>
      <c r="AH31" s="98"/>
      <c r="AI31" s="98"/>
      <c r="AJ31" s="98"/>
      <c r="AK31" s="98"/>
      <c r="AL31" s="98"/>
      <c r="AM31" s="98"/>
      <c r="AN31" s="98">
        <f>データ!Z7</f>
        <v>114.7</v>
      </c>
      <c r="AO31" s="98"/>
      <c r="AP31" s="98"/>
      <c r="AQ31" s="98"/>
      <c r="AR31" s="98"/>
      <c r="AS31" s="98"/>
      <c r="AT31" s="98"/>
      <c r="AU31" s="98"/>
      <c r="AV31" s="98"/>
      <c r="AW31" s="98"/>
      <c r="AX31" s="98"/>
      <c r="AY31" s="98"/>
      <c r="AZ31" s="98"/>
      <c r="BA31" s="98"/>
      <c r="BB31" s="98"/>
      <c r="BC31" s="98"/>
      <c r="BD31" s="98"/>
      <c r="BE31" s="98"/>
      <c r="BF31" s="98"/>
      <c r="BG31" s="98">
        <f>データ!AA7</f>
        <v>113.2</v>
      </c>
      <c r="BH31" s="98"/>
      <c r="BI31" s="98"/>
      <c r="BJ31" s="98"/>
      <c r="BK31" s="98"/>
      <c r="BL31" s="98"/>
      <c r="BM31" s="98"/>
      <c r="BN31" s="98"/>
      <c r="BO31" s="98"/>
      <c r="BP31" s="98"/>
      <c r="BQ31" s="98"/>
      <c r="BR31" s="98"/>
      <c r="BS31" s="98"/>
      <c r="BT31" s="98"/>
      <c r="BU31" s="98"/>
      <c r="BV31" s="98"/>
      <c r="BW31" s="98"/>
      <c r="BX31" s="98"/>
      <c r="BY31" s="98"/>
      <c r="BZ31" s="98">
        <f>データ!AB7</f>
        <v>101.8</v>
      </c>
      <c r="CA31" s="98"/>
      <c r="CB31" s="98"/>
      <c r="CC31" s="98"/>
      <c r="CD31" s="98"/>
      <c r="CE31" s="98"/>
      <c r="CF31" s="98"/>
      <c r="CG31" s="98"/>
      <c r="CH31" s="98"/>
      <c r="CI31" s="98"/>
      <c r="CJ31" s="98"/>
      <c r="CK31" s="98"/>
      <c r="CL31" s="98"/>
      <c r="CM31" s="98"/>
      <c r="CN31" s="98"/>
      <c r="CO31" s="98"/>
      <c r="CP31" s="98"/>
      <c r="CQ31" s="98"/>
      <c r="CR31" s="98"/>
      <c r="CS31" s="98">
        <f>データ!AC7</f>
        <v>96.1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206</v>
      </c>
      <c r="JD31" s="67"/>
      <c r="JE31" s="67"/>
      <c r="JF31" s="67"/>
      <c r="JG31" s="67"/>
      <c r="JH31" s="67"/>
      <c r="JI31" s="67"/>
      <c r="JJ31" s="67"/>
      <c r="JK31" s="67"/>
      <c r="JL31" s="67"/>
      <c r="JM31" s="67"/>
      <c r="JN31" s="67"/>
      <c r="JO31" s="67"/>
      <c r="JP31" s="67"/>
      <c r="JQ31" s="67"/>
      <c r="JR31" s="67"/>
      <c r="JS31" s="67"/>
      <c r="JT31" s="67"/>
      <c r="JU31" s="68"/>
      <c r="JV31" s="66">
        <f>データ!DL7</f>
        <v>202</v>
      </c>
      <c r="JW31" s="67"/>
      <c r="JX31" s="67"/>
      <c r="JY31" s="67"/>
      <c r="JZ31" s="67"/>
      <c r="KA31" s="67"/>
      <c r="KB31" s="67"/>
      <c r="KC31" s="67"/>
      <c r="KD31" s="67"/>
      <c r="KE31" s="67"/>
      <c r="KF31" s="67"/>
      <c r="KG31" s="67"/>
      <c r="KH31" s="67"/>
      <c r="KI31" s="67"/>
      <c r="KJ31" s="67"/>
      <c r="KK31" s="67"/>
      <c r="KL31" s="67"/>
      <c r="KM31" s="67"/>
      <c r="KN31" s="68"/>
      <c r="KO31" s="66">
        <f>データ!DM7</f>
        <v>202.3</v>
      </c>
      <c r="KP31" s="67"/>
      <c r="KQ31" s="67"/>
      <c r="KR31" s="67"/>
      <c r="KS31" s="67"/>
      <c r="KT31" s="67"/>
      <c r="KU31" s="67"/>
      <c r="KV31" s="67"/>
      <c r="KW31" s="67"/>
      <c r="KX31" s="67"/>
      <c r="KY31" s="67"/>
      <c r="KZ31" s="67"/>
      <c r="LA31" s="67"/>
      <c r="LB31" s="67"/>
      <c r="LC31" s="67"/>
      <c r="LD31" s="67"/>
      <c r="LE31" s="67"/>
      <c r="LF31" s="67"/>
      <c r="LG31" s="68"/>
      <c r="LH31" s="66">
        <f>データ!DN7</f>
        <v>179.7</v>
      </c>
      <c r="LI31" s="67"/>
      <c r="LJ31" s="67"/>
      <c r="LK31" s="67"/>
      <c r="LL31" s="67"/>
      <c r="LM31" s="67"/>
      <c r="LN31" s="67"/>
      <c r="LO31" s="67"/>
      <c r="LP31" s="67"/>
      <c r="LQ31" s="67"/>
      <c r="LR31" s="67"/>
      <c r="LS31" s="67"/>
      <c r="LT31" s="67"/>
      <c r="LU31" s="67"/>
      <c r="LV31" s="67"/>
      <c r="LW31" s="67"/>
      <c r="LX31" s="67"/>
      <c r="LY31" s="67"/>
      <c r="LZ31" s="68"/>
      <c r="MA31" s="66">
        <f>データ!DO7</f>
        <v>187.7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142.9</v>
      </c>
      <c r="V32" s="98"/>
      <c r="W32" s="98"/>
      <c r="X32" s="98"/>
      <c r="Y32" s="98"/>
      <c r="Z32" s="98"/>
      <c r="AA32" s="98"/>
      <c r="AB32" s="98"/>
      <c r="AC32" s="98"/>
      <c r="AD32" s="98"/>
      <c r="AE32" s="98"/>
      <c r="AF32" s="98"/>
      <c r="AG32" s="98"/>
      <c r="AH32" s="98"/>
      <c r="AI32" s="98"/>
      <c r="AJ32" s="98"/>
      <c r="AK32" s="98"/>
      <c r="AL32" s="98"/>
      <c r="AM32" s="98"/>
      <c r="AN32" s="98">
        <f>データ!AE7</f>
        <v>123.1</v>
      </c>
      <c r="AO32" s="98"/>
      <c r="AP32" s="98"/>
      <c r="AQ32" s="98"/>
      <c r="AR32" s="98"/>
      <c r="AS32" s="98"/>
      <c r="AT32" s="98"/>
      <c r="AU32" s="98"/>
      <c r="AV32" s="98"/>
      <c r="AW32" s="98"/>
      <c r="AX32" s="98"/>
      <c r="AY32" s="98"/>
      <c r="AZ32" s="98"/>
      <c r="BA32" s="98"/>
      <c r="BB32" s="98"/>
      <c r="BC32" s="98"/>
      <c r="BD32" s="98"/>
      <c r="BE32" s="98"/>
      <c r="BF32" s="98"/>
      <c r="BG32" s="98">
        <f>データ!AF7</f>
        <v>124.1</v>
      </c>
      <c r="BH32" s="98"/>
      <c r="BI32" s="98"/>
      <c r="BJ32" s="98"/>
      <c r="BK32" s="98"/>
      <c r="BL32" s="98"/>
      <c r="BM32" s="98"/>
      <c r="BN32" s="98"/>
      <c r="BO32" s="98"/>
      <c r="BP32" s="98"/>
      <c r="BQ32" s="98"/>
      <c r="BR32" s="98"/>
      <c r="BS32" s="98"/>
      <c r="BT32" s="98"/>
      <c r="BU32" s="98"/>
      <c r="BV32" s="98"/>
      <c r="BW32" s="98"/>
      <c r="BX32" s="98"/>
      <c r="BY32" s="98"/>
      <c r="BZ32" s="98">
        <f>データ!AG7</f>
        <v>83.6</v>
      </c>
      <c r="CA32" s="98"/>
      <c r="CB32" s="98"/>
      <c r="CC32" s="98"/>
      <c r="CD32" s="98"/>
      <c r="CE32" s="98"/>
      <c r="CF32" s="98"/>
      <c r="CG32" s="98"/>
      <c r="CH32" s="98"/>
      <c r="CI32" s="98"/>
      <c r="CJ32" s="98"/>
      <c r="CK32" s="98"/>
      <c r="CL32" s="98"/>
      <c r="CM32" s="98"/>
      <c r="CN32" s="98"/>
      <c r="CO32" s="98"/>
      <c r="CP32" s="98"/>
      <c r="CQ32" s="98"/>
      <c r="CR32" s="98"/>
      <c r="CS32" s="98">
        <f>データ!AH7</f>
        <v>101.2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219.1</v>
      </c>
      <c r="JD32" s="67"/>
      <c r="JE32" s="67"/>
      <c r="JF32" s="67"/>
      <c r="JG32" s="67"/>
      <c r="JH32" s="67"/>
      <c r="JI32" s="67"/>
      <c r="JJ32" s="67"/>
      <c r="JK32" s="67"/>
      <c r="JL32" s="67"/>
      <c r="JM32" s="67"/>
      <c r="JN32" s="67"/>
      <c r="JO32" s="67"/>
      <c r="JP32" s="67"/>
      <c r="JQ32" s="67"/>
      <c r="JR32" s="67"/>
      <c r="JS32" s="67"/>
      <c r="JT32" s="67"/>
      <c r="JU32" s="68"/>
      <c r="JV32" s="66">
        <f>データ!DQ7</f>
        <v>189.2</v>
      </c>
      <c r="JW32" s="67"/>
      <c r="JX32" s="67"/>
      <c r="JY32" s="67"/>
      <c r="JZ32" s="67"/>
      <c r="KA32" s="67"/>
      <c r="KB32" s="67"/>
      <c r="KC32" s="67"/>
      <c r="KD32" s="67"/>
      <c r="KE32" s="67"/>
      <c r="KF32" s="67"/>
      <c r="KG32" s="67"/>
      <c r="KH32" s="67"/>
      <c r="KI32" s="67"/>
      <c r="KJ32" s="67"/>
      <c r="KK32" s="67"/>
      <c r="KL32" s="67"/>
      <c r="KM32" s="67"/>
      <c r="KN32" s="68"/>
      <c r="KO32" s="66">
        <f>データ!DR7</f>
        <v>183.6</v>
      </c>
      <c r="KP32" s="67"/>
      <c r="KQ32" s="67"/>
      <c r="KR32" s="67"/>
      <c r="KS32" s="67"/>
      <c r="KT32" s="67"/>
      <c r="KU32" s="67"/>
      <c r="KV32" s="67"/>
      <c r="KW32" s="67"/>
      <c r="KX32" s="67"/>
      <c r="KY32" s="67"/>
      <c r="KZ32" s="67"/>
      <c r="LA32" s="67"/>
      <c r="LB32" s="67"/>
      <c r="LC32" s="67"/>
      <c r="LD32" s="67"/>
      <c r="LE32" s="67"/>
      <c r="LF32" s="67"/>
      <c r="LG32" s="68"/>
      <c r="LH32" s="66">
        <f>データ!DS7</f>
        <v>146.69999999999999</v>
      </c>
      <c r="LI32" s="67"/>
      <c r="LJ32" s="67"/>
      <c r="LK32" s="67"/>
      <c r="LL32" s="67"/>
      <c r="LM32" s="67"/>
      <c r="LN32" s="67"/>
      <c r="LO32" s="67"/>
      <c r="LP32" s="67"/>
      <c r="LQ32" s="67"/>
      <c r="LR32" s="67"/>
      <c r="LS32" s="67"/>
      <c r="LT32" s="67"/>
      <c r="LU32" s="67"/>
      <c r="LV32" s="67"/>
      <c r="LW32" s="67"/>
      <c r="LX32" s="67"/>
      <c r="LY32" s="67"/>
      <c r="LZ32" s="68"/>
      <c r="MA32" s="66">
        <f>データ!DT7</f>
        <v>143.9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37.200000000000003</v>
      </c>
      <c r="EM52" s="98"/>
      <c r="EN52" s="98"/>
      <c r="EO52" s="98"/>
      <c r="EP52" s="98"/>
      <c r="EQ52" s="98"/>
      <c r="ER52" s="98"/>
      <c r="ES52" s="98"/>
      <c r="ET52" s="98"/>
      <c r="EU52" s="98"/>
      <c r="EV52" s="98"/>
      <c r="EW52" s="98"/>
      <c r="EX52" s="98"/>
      <c r="EY52" s="98"/>
      <c r="EZ52" s="98"/>
      <c r="FA52" s="98"/>
      <c r="FB52" s="98"/>
      <c r="FC52" s="98"/>
      <c r="FD52" s="98"/>
      <c r="FE52" s="98">
        <f>データ!BG7</f>
        <v>26.7</v>
      </c>
      <c r="FF52" s="98"/>
      <c r="FG52" s="98"/>
      <c r="FH52" s="98"/>
      <c r="FI52" s="98"/>
      <c r="FJ52" s="98"/>
      <c r="FK52" s="98"/>
      <c r="FL52" s="98"/>
      <c r="FM52" s="98"/>
      <c r="FN52" s="98"/>
      <c r="FO52" s="98"/>
      <c r="FP52" s="98"/>
      <c r="FQ52" s="98"/>
      <c r="FR52" s="98"/>
      <c r="FS52" s="98"/>
      <c r="FT52" s="98"/>
      <c r="FU52" s="98"/>
      <c r="FV52" s="98"/>
      <c r="FW52" s="98"/>
      <c r="FX52" s="98">
        <f>データ!BH7</f>
        <v>26</v>
      </c>
      <c r="FY52" s="98"/>
      <c r="FZ52" s="98"/>
      <c r="GA52" s="98"/>
      <c r="GB52" s="98"/>
      <c r="GC52" s="98"/>
      <c r="GD52" s="98"/>
      <c r="GE52" s="98"/>
      <c r="GF52" s="98"/>
      <c r="GG52" s="98"/>
      <c r="GH52" s="98"/>
      <c r="GI52" s="98"/>
      <c r="GJ52" s="98"/>
      <c r="GK52" s="98"/>
      <c r="GL52" s="98"/>
      <c r="GM52" s="98"/>
      <c r="GN52" s="98"/>
      <c r="GO52" s="98"/>
      <c r="GP52" s="98"/>
      <c r="GQ52" s="98">
        <f>データ!BI7</f>
        <v>18</v>
      </c>
      <c r="GR52" s="98"/>
      <c r="GS52" s="98"/>
      <c r="GT52" s="98"/>
      <c r="GU52" s="98"/>
      <c r="GV52" s="98"/>
      <c r="GW52" s="98"/>
      <c r="GX52" s="98"/>
      <c r="GY52" s="98"/>
      <c r="GZ52" s="98"/>
      <c r="HA52" s="98"/>
      <c r="HB52" s="98"/>
      <c r="HC52" s="98"/>
      <c r="HD52" s="98"/>
      <c r="HE52" s="98"/>
      <c r="HF52" s="98"/>
      <c r="HG52" s="98"/>
      <c r="HH52" s="98"/>
      <c r="HI52" s="98"/>
      <c r="HJ52" s="98">
        <f>データ!BJ7</f>
        <v>19.5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15760</v>
      </c>
      <c r="JD52" s="97"/>
      <c r="JE52" s="97"/>
      <c r="JF52" s="97"/>
      <c r="JG52" s="97"/>
      <c r="JH52" s="97"/>
      <c r="JI52" s="97"/>
      <c r="JJ52" s="97"/>
      <c r="JK52" s="97"/>
      <c r="JL52" s="97"/>
      <c r="JM52" s="97"/>
      <c r="JN52" s="97"/>
      <c r="JO52" s="97"/>
      <c r="JP52" s="97"/>
      <c r="JQ52" s="97"/>
      <c r="JR52" s="97"/>
      <c r="JS52" s="97"/>
      <c r="JT52" s="97"/>
      <c r="JU52" s="97"/>
      <c r="JV52" s="97">
        <f>データ!BR7</f>
        <v>11236</v>
      </c>
      <c r="JW52" s="97"/>
      <c r="JX52" s="97"/>
      <c r="JY52" s="97"/>
      <c r="JZ52" s="97"/>
      <c r="KA52" s="97"/>
      <c r="KB52" s="97"/>
      <c r="KC52" s="97"/>
      <c r="KD52" s="97"/>
      <c r="KE52" s="97"/>
      <c r="KF52" s="97"/>
      <c r="KG52" s="97"/>
      <c r="KH52" s="97"/>
      <c r="KI52" s="97"/>
      <c r="KJ52" s="97"/>
      <c r="KK52" s="97"/>
      <c r="KL52" s="97"/>
      <c r="KM52" s="97"/>
      <c r="KN52" s="97"/>
      <c r="KO52" s="97">
        <f>データ!BS7</f>
        <v>10618</v>
      </c>
      <c r="KP52" s="97"/>
      <c r="KQ52" s="97"/>
      <c r="KR52" s="97"/>
      <c r="KS52" s="97"/>
      <c r="KT52" s="97"/>
      <c r="KU52" s="97"/>
      <c r="KV52" s="97"/>
      <c r="KW52" s="97"/>
      <c r="KX52" s="97"/>
      <c r="KY52" s="97"/>
      <c r="KZ52" s="97"/>
      <c r="LA52" s="97"/>
      <c r="LB52" s="97"/>
      <c r="LC52" s="97"/>
      <c r="LD52" s="97"/>
      <c r="LE52" s="97"/>
      <c r="LF52" s="97"/>
      <c r="LG52" s="97"/>
      <c r="LH52" s="97">
        <f>データ!BT7</f>
        <v>6873</v>
      </c>
      <c r="LI52" s="97"/>
      <c r="LJ52" s="97"/>
      <c r="LK52" s="97"/>
      <c r="LL52" s="97"/>
      <c r="LM52" s="97"/>
      <c r="LN52" s="97"/>
      <c r="LO52" s="97"/>
      <c r="LP52" s="97"/>
      <c r="LQ52" s="97"/>
      <c r="LR52" s="97"/>
      <c r="LS52" s="97"/>
      <c r="LT52" s="97"/>
      <c r="LU52" s="97"/>
      <c r="LV52" s="97"/>
      <c r="LW52" s="97"/>
      <c r="LX52" s="97"/>
      <c r="LY52" s="97"/>
      <c r="LZ52" s="97"/>
      <c r="MA52" s="97">
        <f>データ!BU7</f>
        <v>6603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36.1</v>
      </c>
      <c r="EM53" s="98"/>
      <c r="EN53" s="98"/>
      <c r="EO53" s="98"/>
      <c r="EP53" s="98"/>
      <c r="EQ53" s="98"/>
      <c r="ER53" s="98"/>
      <c r="ES53" s="98"/>
      <c r="ET53" s="98"/>
      <c r="EU53" s="98"/>
      <c r="EV53" s="98"/>
      <c r="EW53" s="98"/>
      <c r="EX53" s="98"/>
      <c r="EY53" s="98"/>
      <c r="EZ53" s="98"/>
      <c r="FA53" s="98"/>
      <c r="FB53" s="98"/>
      <c r="FC53" s="98"/>
      <c r="FD53" s="98"/>
      <c r="FE53" s="98">
        <f>データ!BL7</f>
        <v>30.1</v>
      </c>
      <c r="FF53" s="98"/>
      <c r="FG53" s="98"/>
      <c r="FH53" s="98"/>
      <c r="FI53" s="98"/>
      <c r="FJ53" s="98"/>
      <c r="FK53" s="98"/>
      <c r="FL53" s="98"/>
      <c r="FM53" s="98"/>
      <c r="FN53" s="98"/>
      <c r="FO53" s="98"/>
      <c r="FP53" s="98"/>
      <c r="FQ53" s="98"/>
      <c r="FR53" s="98"/>
      <c r="FS53" s="98"/>
      <c r="FT53" s="98"/>
      <c r="FU53" s="98"/>
      <c r="FV53" s="98"/>
      <c r="FW53" s="98"/>
      <c r="FX53" s="98">
        <f>データ!BM7</f>
        <v>28.3</v>
      </c>
      <c r="FY53" s="98"/>
      <c r="FZ53" s="98"/>
      <c r="GA53" s="98"/>
      <c r="GB53" s="98"/>
      <c r="GC53" s="98"/>
      <c r="GD53" s="98"/>
      <c r="GE53" s="98"/>
      <c r="GF53" s="98"/>
      <c r="GG53" s="98"/>
      <c r="GH53" s="98"/>
      <c r="GI53" s="98"/>
      <c r="GJ53" s="98"/>
      <c r="GK53" s="98"/>
      <c r="GL53" s="98"/>
      <c r="GM53" s="98"/>
      <c r="GN53" s="98"/>
      <c r="GO53" s="98"/>
      <c r="GP53" s="98"/>
      <c r="GQ53" s="98">
        <f>データ!BN7</f>
        <v>-3.2</v>
      </c>
      <c r="GR53" s="98"/>
      <c r="GS53" s="98"/>
      <c r="GT53" s="98"/>
      <c r="GU53" s="98"/>
      <c r="GV53" s="98"/>
      <c r="GW53" s="98"/>
      <c r="GX53" s="98"/>
      <c r="GY53" s="98"/>
      <c r="GZ53" s="98"/>
      <c r="HA53" s="98"/>
      <c r="HB53" s="98"/>
      <c r="HC53" s="98"/>
      <c r="HD53" s="98"/>
      <c r="HE53" s="98"/>
      <c r="HF53" s="98"/>
      <c r="HG53" s="98"/>
      <c r="HH53" s="98"/>
      <c r="HI53" s="98"/>
      <c r="HJ53" s="98">
        <f>データ!BO7</f>
        <v>19.8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65095</v>
      </c>
      <c r="JD53" s="97"/>
      <c r="JE53" s="97"/>
      <c r="JF53" s="97"/>
      <c r="JG53" s="97"/>
      <c r="JH53" s="97"/>
      <c r="JI53" s="97"/>
      <c r="JJ53" s="97"/>
      <c r="JK53" s="97"/>
      <c r="JL53" s="97"/>
      <c r="JM53" s="97"/>
      <c r="JN53" s="97"/>
      <c r="JO53" s="97"/>
      <c r="JP53" s="97"/>
      <c r="JQ53" s="97"/>
      <c r="JR53" s="97"/>
      <c r="JS53" s="97"/>
      <c r="JT53" s="97"/>
      <c r="JU53" s="97"/>
      <c r="JV53" s="97">
        <f>データ!BW7</f>
        <v>35665</v>
      </c>
      <c r="JW53" s="97"/>
      <c r="JX53" s="97"/>
      <c r="JY53" s="97"/>
      <c r="JZ53" s="97"/>
      <c r="KA53" s="97"/>
      <c r="KB53" s="97"/>
      <c r="KC53" s="97"/>
      <c r="KD53" s="97"/>
      <c r="KE53" s="97"/>
      <c r="KF53" s="97"/>
      <c r="KG53" s="97"/>
      <c r="KH53" s="97"/>
      <c r="KI53" s="97"/>
      <c r="KJ53" s="97"/>
      <c r="KK53" s="97"/>
      <c r="KL53" s="97"/>
      <c r="KM53" s="97"/>
      <c r="KN53" s="97"/>
      <c r="KO53" s="97">
        <f>データ!BX7</f>
        <v>39410</v>
      </c>
      <c r="KP53" s="97"/>
      <c r="KQ53" s="97"/>
      <c r="KR53" s="97"/>
      <c r="KS53" s="97"/>
      <c r="KT53" s="97"/>
      <c r="KU53" s="97"/>
      <c r="KV53" s="97"/>
      <c r="KW53" s="97"/>
      <c r="KX53" s="97"/>
      <c r="KY53" s="97"/>
      <c r="KZ53" s="97"/>
      <c r="LA53" s="97"/>
      <c r="LB53" s="97"/>
      <c r="LC53" s="97"/>
      <c r="LD53" s="97"/>
      <c r="LE53" s="97"/>
      <c r="LF53" s="97"/>
      <c r="LG53" s="97"/>
      <c r="LH53" s="97">
        <f>データ!BY7</f>
        <v>7468</v>
      </c>
      <c r="LI53" s="97"/>
      <c r="LJ53" s="97"/>
      <c r="LK53" s="97"/>
      <c r="LL53" s="97"/>
      <c r="LM53" s="97"/>
      <c r="LN53" s="97"/>
      <c r="LO53" s="97"/>
      <c r="LP53" s="97"/>
      <c r="LQ53" s="97"/>
      <c r="LR53" s="97"/>
      <c r="LS53" s="97"/>
      <c r="LT53" s="97"/>
      <c r="LU53" s="97"/>
      <c r="LV53" s="97"/>
      <c r="LW53" s="97"/>
      <c r="LX53" s="97"/>
      <c r="LY53" s="97"/>
      <c r="LZ53" s="97"/>
      <c r="MA53" s="97">
        <f>データ!BZ7</f>
        <v>14689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77748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142427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12.2</v>
      </c>
      <c r="S77" s="67"/>
      <c r="T77" s="67"/>
      <c r="U77" s="67"/>
      <c r="V77" s="67"/>
      <c r="W77" s="67"/>
      <c r="X77" s="67"/>
      <c r="Y77" s="67"/>
      <c r="Z77" s="67"/>
      <c r="AA77" s="67"/>
      <c r="AB77" s="67"/>
      <c r="AC77" s="67"/>
      <c r="AD77" s="67"/>
      <c r="AE77" s="67"/>
      <c r="AF77" s="68"/>
      <c r="AG77" s="66">
        <f>データ!CC7</f>
        <v>15</v>
      </c>
      <c r="AH77" s="67"/>
      <c r="AI77" s="67"/>
      <c r="AJ77" s="67"/>
      <c r="AK77" s="67"/>
      <c r="AL77" s="67"/>
      <c r="AM77" s="67"/>
      <c r="AN77" s="67"/>
      <c r="AO77" s="67"/>
      <c r="AP77" s="67"/>
      <c r="AQ77" s="67"/>
      <c r="AR77" s="67"/>
      <c r="AS77" s="67"/>
      <c r="AT77" s="67"/>
      <c r="AU77" s="68"/>
      <c r="AV77" s="66">
        <f>データ!CD7</f>
        <v>17.7</v>
      </c>
      <c r="AW77" s="67"/>
      <c r="AX77" s="67"/>
      <c r="AY77" s="67"/>
      <c r="AZ77" s="67"/>
      <c r="BA77" s="67"/>
      <c r="BB77" s="67"/>
      <c r="BC77" s="67"/>
      <c r="BD77" s="67"/>
      <c r="BE77" s="67"/>
      <c r="BF77" s="67"/>
      <c r="BG77" s="67"/>
      <c r="BH77" s="67"/>
      <c r="BI77" s="67"/>
      <c r="BJ77" s="68"/>
      <c r="BK77" s="66">
        <f>データ!CE7</f>
        <v>20.100000000000001</v>
      </c>
      <c r="BL77" s="67"/>
      <c r="BM77" s="67"/>
      <c r="BN77" s="67"/>
      <c r="BO77" s="67"/>
      <c r="BP77" s="67"/>
      <c r="BQ77" s="67"/>
      <c r="BR77" s="67"/>
      <c r="BS77" s="67"/>
      <c r="BT77" s="67"/>
      <c r="BU77" s="67"/>
      <c r="BV77" s="67"/>
      <c r="BW77" s="67"/>
      <c r="BX77" s="67"/>
      <c r="BY77" s="68"/>
      <c r="BZ77" s="66">
        <f>データ!CF7</f>
        <v>20.399999999999999</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1.9</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43</v>
      </c>
      <c r="S78" s="67"/>
      <c r="T78" s="67"/>
      <c r="U78" s="67"/>
      <c r="V78" s="67"/>
      <c r="W78" s="67"/>
      <c r="X78" s="67"/>
      <c r="Y78" s="67"/>
      <c r="Z78" s="67"/>
      <c r="AA78" s="67"/>
      <c r="AB78" s="67"/>
      <c r="AC78" s="67"/>
      <c r="AD78" s="67"/>
      <c r="AE78" s="67"/>
      <c r="AF78" s="68"/>
      <c r="AG78" s="66">
        <f>データ!CH7</f>
        <v>37.4</v>
      </c>
      <c r="AH78" s="67"/>
      <c r="AI78" s="67"/>
      <c r="AJ78" s="67"/>
      <c r="AK78" s="67"/>
      <c r="AL78" s="67"/>
      <c r="AM78" s="67"/>
      <c r="AN78" s="67"/>
      <c r="AO78" s="67"/>
      <c r="AP78" s="67"/>
      <c r="AQ78" s="67"/>
      <c r="AR78" s="67"/>
      <c r="AS78" s="67"/>
      <c r="AT78" s="67"/>
      <c r="AU78" s="68"/>
      <c r="AV78" s="66">
        <f>データ!CI7</f>
        <v>42.4</v>
      </c>
      <c r="AW78" s="67"/>
      <c r="AX78" s="67"/>
      <c r="AY78" s="67"/>
      <c r="AZ78" s="67"/>
      <c r="BA78" s="67"/>
      <c r="BB78" s="67"/>
      <c r="BC78" s="67"/>
      <c r="BD78" s="67"/>
      <c r="BE78" s="67"/>
      <c r="BF78" s="67"/>
      <c r="BG78" s="67"/>
      <c r="BH78" s="67"/>
      <c r="BI78" s="67"/>
      <c r="BJ78" s="68"/>
      <c r="BK78" s="66">
        <f>データ!CJ7</f>
        <v>51.6</v>
      </c>
      <c r="BL78" s="67"/>
      <c r="BM78" s="67"/>
      <c r="BN78" s="67"/>
      <c r="BO78" s="67"/>
      <c r="BP78" s="67"/>
      <c r="BQ78" s="67"/>
      <c r="BR78" s="67"/>
      <c r="BS78" s="67"/>
      <c r="BT78" s="67"/>
      <c r="BU78" s="67"/>
      <c r="BV78" s="67"/>
      <c r="BW78" s="67"/>
      <c r="BX78" s="67"/>
      <c r="BY78" s="68"/>
      <c r="BZ78" s="66">
        <f>データ!CK7</f>
        <v>60.3</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855.2</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33.6</v>
      </c>
      <c r="KB78" s="67"/>
      <c r="KC78" s="67"/>
      <c r="KD78" s="67"/>
      <c r="KE78" s="67"/>
      <c r="KF78" s="67"/>
      <c r="KG78" s="67"/>
      <c r="KH78" s="67"/>
      <c r="KI78" s="67"/>
      <c r="KJ78" s="67"/>
      <c r="KK78" s="67"/>
      <c r="KL78" s="67"/>
      <c r="KM78" s="67"/>
      <c r="KN78" s="67"/>
      <c r="KO78" s="68"/>
      <c r="KP78" s="66">
        <f>データ!DF7</f>
        <v>19</v>
      </c>
      <c r="KQ78" s="67"/>
      <c r="KR78" s="67"/>
      <c r="KS78" s="67"/>
      <c r="KT78" s="67"/>
      <c r="KU78" s="67"/>
      <c r="KV78" s="67"/>
      <c r="KW78" s="67"/>
      <c r="KX78" s="67"/>
      <c r="KY78" s="67"/>
      <c r="KZ78" s="67"/>
      <c r="LA78" s="67"/>
      <c r="LB78" s="67"/>
      <c r="LC78" s="67"/>
      <c r="LD78" s="68"/>
      <c r="LE78" s="66">
        <f>データ!DG7</f>
        <v>12.5</v>
      </c>
      <c r="LF78" s="67"/>
      <c r="LG78" s="67"/>
      <c r="LH78" s="67"/>
      <c r="LI78" s="67"/>
      <c r="LJ78" s="67"/>
      <c r="LK78" s="67"/>
      <c r="LL78" s="67"/>
      <c r="LM78" s="67"/>
      <c r="LN78" s="67"/>
      <c r="LO78" s="67"/>
      <c r="LP78" s="67"/>
      <c r="LQ78" s="67"/>
      <c r="LR78" s="67"/>
      <c r="LS78" s="68"/>
      <c r="LT78" s="66">
        <f>データ!DH7</f>
        <v>6.1</v>
      </c>
      <c r="LU78" s="67"/>
      <c r="LV78" s="67"/>
      <c r="LW78" s="67"/>
      <c r="LX78" s="67"/>
      <c r="LY78" s="67"/>
      <c r="LZ78" s="67"/>
      <c r="MA78" s="67"/>
      <c r="MB78" s="67"/>
      <c r="MC78" s="67"/>
      <c r="MD78" s="67"/>
      <c r="ME78" s="67"/>
      <c r="MF78" s="67"/>
      <c r="MG78" s="67"/>
      <c r="MH78" s="68"/>
      <c r="MI78" s="66">
        <f>データ!DI7</f>
        <v>1.7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VIheeJ+7mP2EcJrh5DQXjK7pVbo+Sw/96H8YkWh/2LJUuYqBtqojE2bWCAdN2wvt3JSanUyRNIy+o1iLYjrgiQ==" saltValue="SimkDNR8SRRpRSMhauad4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60</v>
      </c>
      <c r="B4" s="45"/>
      <c r="C4" s="45"/>
      <c r="D4" s="45"/>
      <c r="E4" s="45"/>
      <c r="F4" s="45"/>
      <c r="G4" s="45"/>
      <c r="H4" s="140"/>
      <c r="I4" s="141"/>
      <c r="J4" s="141"/>
      <c r="K4" s="141"/>
      <c r="L4" s="141"/>
      <c r="M4" s="141"/>
      <c r="N4" s="141"/>
      <c r="O4" s="141"/>
      <c r="P4" s="141"/>
      <c r="Q4" s="141"/>
      <c r="R4" s="141"/>
      <c r="S4" s="141"/>
      <c r="T4" s="141"/>
      <c r="U4" s="141"/>
      <c r="V4" s="141"/>
      <c r="W4" s="141"/>
      <c r="X4" s="141"/>
      <c r="Y4" s="135" t="s">
        <v>61</v>
      </c>
      <c r="Z4" s="136"/>
      <c r="AA4" s="136"/>
      <c r="AB4" s="136"/>
      <c r="AC4" s="136"/>
      <c r="AD4" s="136"/>
      <c r="AE4" s="136"/>
      <c r="AF4" s="136"/>
      <c r="AG4" s="136"/>
      <c r="AH4" s="136"/>
      <c r="AI4" s="137"/>
      <c r="AJ4" s="142" t="s">
        <v>62</v>
      </c>
      <c r="AK4" s="142"/>
      <c r="AL4" s="142"/>
      <c r="AM4" s="142"/>
      <c r="AN4" s="142"/>
      <c r="AO4" s="142"/>
      <c r="AP4" s="142"/>
      <c r="AQ4" s="142"/>
      <c r="AR4" s="142"/>
      <c r="AS4" s="142"/>
      <c r="AT4" s="142"/>
      <c r="AU4" s="143" t="s">
        <v>63</v>
      </c>
      <c r="AV4" s="142"/>
      <c r="AW4" s="142"/>
      <c r="AX4" s="142"/>
      <c r="AY4" s="142"/>
      <c r="AZ4" s="142"/>
      <c r="BA4" s="142"/>
      <c r="BB4" s="142"/>
      <c r="BC4" s="142"/>
      <c r="BD4" s="142"/>
      <c r="BE4" s="142"/>
      <c r="BF4" s="142" t="s">
        <v>64</v>
      </c>
      <c r="BG4" s="142"/>
      <c r="BH4" s="142"/>
      <c r="BI4" s="142"/>
      <c r="BJ4" s="142"/>
      <c r="BK4" s="142"/>
      <c r="BL4" s="142"/>
      <c r="BM4" s="142"/>
      <c r="BN4" s="142"/>
      <c r="BO4" s="142"/>
      <c r="BP4" s="142"/>
      <c r="BQ4" s="143" t="s">
        <v>65</v>
      </c>
      <c r="BR4" s="142"/>
      <c r="BS4" s="142"/>
      <c r="BT4" s="142"/>
      <c r="BU4" s="142"/>
      <c r="BV4" s="142"/>
      <c r="BW4" s="142"/>
      <c r="BX4" s="142"/>
      <c r="BY4" s="142"/>
      <c r="BZ4" s="142"/>
      <c r="CA4" s="142"/>
      <c r="CB4" s="142" t="s">
        <v>66</v>
      </c>
      <c r="CC4" s="142"/>
      <c r="CD4" s="142"/>
      <c r="CE4" s="142"/>
      <c r="CF4" s="142"/>
      <c r="CG4" s="142"/>
      <c r="CH4" s="142"/>
      <c r="CI4" s="142"/>
      <c r="CJ4" s="142"/>
      <c r="CK4" s="142"/>
      <c r="CL4" s="142"/>
      <c r="CM4" s="144" t="s">
        <v>67</v>
      </c>
      <c r="CN4" s="144" t="s">
        <v>68</v>
      </c>
      <c r="CO4" s="135" t="s">
        <v>69</v>
      </c>
      <c r="CP4" s="136"/>
      <c r="CQ4" s="136"/>
      <c r="CR4" s="136"/>
      <c r="CS4" s="136"/>
      <c r="CT4" s="136"/>
      <c r="CU4" s="136"/>
      <c r="CV4" s="136"/>
      <c r="CW4" s="136"/>
      <c r="CX4" s="136"/>
      <c r="CY4" s="137"/>
      <c r="CZ4" s="142" t="s">
        <v>70</v>
      </c>
      <c r="DA4" s="142"/>
      <c r="DB4" s="142"/>
      <c r="DC4" s="142"/>
      <c r="DD4" s="142"/>
      <c r="DE4" s="142"/>
      <c r="DF4" s="142"/>
      <c r="DG4" s="142"/>
      <c r="DH4" s="142"/>
      <c r="DI4" s="142"/>
      <c r="DJ4" s="142"/>
      <c r="DK4" s="135" t="s">
        <v>71</v>
      </c>
      <c r="DL4" s="136"/>
      <c r="DM4" s="136"/>
      <c r="DN4" s="136"/>
      <c r="DO4" s="136"/>
      <c r="DP4" s="136"/>
      <c r="DQ4" s="136"/>
      <c r="DR4" s="136"/>
      <c r="DS4" s="136"/>
      <c r="DT4" s="136"/>
      <c r="DU4" s="137"/>
    </row>
    <row r="5" spans="1:125" x14ac:dyDescent="0.15">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98</v>
      </c>
      <c r="AK5" s="47" t="s">
        <v>88</v>
      </c>
      <c r="AL5" s="47" t="s">
        <v>99</v>
      </c>
      <c r="AM5" s="47" t="s">
        <v>90</v>
      </c>
      <c r="AN5" s="47" t="s">
        <v>91</v>
      </c>
      <c r="AO5" s="47" t="s">
        <v>92</v>
      </c>
      <c r="AP5" s="47" t="s">
        <v>93</v>
      </c>
      <c r="AQ5" s="47" t="s">
        <v>94</v>
      </c>
      <c r="AR5" s="47" t="s">
        <v>95</v>
      </c>
      <c r="AS5" s="47" t="s">
        <v>96</v>
      </c>
      <c r="AT5" s="47" t="s">
        <v>97</v>
      </c>
      <c r="AU5" s="47" t="s">
        <v>100</v>
      </c>
      <c r="AV5" s="47" t="s">
        <v>88</v>
      </c>
      <c r="AW5" s="47" t="s">
        <v>99</v>
      </c>
      <c r="AX5" s="47" t="s">
        <v>90</v>
      </c>
      <c r="AY5" s="47" t="s">
        <v>101</v>
      </c>
      <c r="AZ5" s="47" t="s">
        <v>92</v>
      </c>
      <c r="BA5" s="47" t="s">
        <v>93</v>
      </c>
      <c r="BB5" s="47" t="s">
        <v>94</v>
      </c>
      <c r="BC5" s="47" t="s">
        <v>95</v>
      </c>
      <c r="BD5" s="47" t="s">
        <v>96</v>
      </c>
      <c r="BE5" s="47" t="s">
        <v>97</v>
      </c>
      <c r="BF5" s="47" t="s">
        <v>87</v>
      </c>
      <c r="BG5" s="47" t="s">
        <v>102</v>
      </c>
      <c r="BH5" s="47" t="s">
        <v>103</v>
      </c>
      <c r="BI5" s="47" t="s">
        <v>104</v>
      </c>
      <c r="BJ5" s="47" t="s">
        <v>105</v>
      </c>
      <c r="BK5" s="47" t="s">
        <v>92</v>
      </c>
      <c r="BL5" s="47" t="s">
        <v>93</v>
      </c>
      <c r="BM5" s="47" t="s">
        <v>94</v>
      </c>
      <c r="BN5" s="47" t="s">
        <v>95</v>
      </c>
      <c r="BO5" s="47" t="s">
        <v>96</v>
      </c>
      <c r="BP5" s="47" t="s">
        <v>97</v>
      </c>
      <c r="BQ5" s="47" t="s">
        <v>100</v>
      </c>
      <c r="BR5" s="47" t="s">
        <v>106</v>
      </c>
      <c r="BS5" s="47" t="s">
        <v>89</v>
      </c>
      <c r="BT5" s="47" t="s">
        <v>90</v>
      </c>
      <c r="BU5" s="47" t="s">
        <v>107</v>
      </c>
      <c r="BV5" s="47" t="s">
        <v>92</v>
      </c>
      <c r="BW5" s="47" t="s">
        <v>93</v>
      </c>
      <c r="BX5" s="47" t="s">
        <v>94</v>
      </c>
      <c r="BY5" s="47" t="s">
        <v>95</v>
      </c>
      <c r="BZ5" s="47" t="s">
        <v>96</v>
      </c>
      <c r="CA5" s="47" t="s">
        <v>97</v>
      </c>
      <c r="CB5" s="47" t="s">
        <v>100</v>
      </c>
      <c r="CC5" s="47" t="s">
        <v>88</v>
      </c>
      <c r="CD5" s="47" t="s">
        <v>108</v>
      </c>
      <c r="CE5" s="47" t="s">
        <v>90</v>
      </c>
      <c r="CF5" s="47" t="s">
        <v>101</v>
      </c>
      <c r="CG5" s="47" t="s">
        <v>92</v>
      </c>
      <c r="CH5" s="47" t="s">
        <v>93</v>
      </c>
      <c r="CI5" s="47" t="s">
        <v>94</v>
      </c>
      <c r="CJ5" s="47" t="s">
        <v>95</v>
      </c>
      <c r="CK5" s="47" t="s">
        <v>96</v>
      </c>
      <c r="CL5" s="47" t="s">
        <v>97</v>
      </c>
      <c r="CM5" s="145"/>
      <c r="CN5" s="145"/>
      <c r="CO5" s="47" t="s">
        <v>87</v>
      </c>
      <c r="CP5" s="47" t="s">
        <v>109</v>
      </c>
      <c r="CQ5" s="47" t="s">
        <v>99</v>
      </c>
      <c r="CR5" s="47" t="s">
        <v>104</v>
      </c>
      <c r="CS5" s="47" t="s">
        <v>105</v>
      </c>
      <c r="CT5" s="47" t="s">
        <v>92</v>
      </c>
      <c r="CU5" s="47" t="s">
        <v>93</v>
      </c>
      <c r="CV5" s="47" t="s">
        <v>94</v>
      </c>
      <c r="CW5" s="47" t="s">
        <v>95</v>
      </c>
      <c r="CX5" s="47" t="s">
        <v>96</v>
      </c>
      <c r="CY5" s="47" t="s">
        <v>97</v>
      </c>
      <c r="CZ5" s="47" t="s">
        <v>110</v>
      </c>
      <c r="DA5" s="47" t="s">
        <v>111</v>
      </c>
      <c r="DB5" s="47" t="s">
        <v>112</v>
      </c>
      <c r="DC5" s="47" t="s">
        <v>90</v>
      </c>
      <c r="DD5" s="47" t="s">
        <v>105</v>
      </c>
      <c r="DE5" s="47" t="s">
        <v>92</v>
      </c>
      <c r="DF5" s="47" t="s">
        <v>93</v>
      </c>
      <c r="DG5" s="47" t="s">
        <v>94</v>
      </c>
      <c r="DH5" s="47" t="s">
        <v>95</v>
      </c>
      <c r="DI5" s="47" t="s">
        <v>96</v>
      </c>
      <c r="DJ5" s="47" t="s">
        <v>35</v>
      </c>
      <c r="DK5" s="47" t="s">
        <v>98</v>
      </c>
      <c r="DL5" s="47" t="s">
        <v>88</v>
      </c>
      <c r="DM5" s="47" t="s">
        <v>112</v>
      </c>
      <c r="DN5" s="47" t="s">
        <v>113</v>
      </c>
      <c r="DO5" s="47" t="s">
        <v>105</v>
      </c>
      <c r="DP5" s="47" t="s">
        <v>92</v>
      </c>
      <c r="DQ5" s="47" t="s">
        <v>93</v>
      </c>
      <c r="DR5" s="47" t="s">
        <v>94</v>
      </c>
      <c r="DS5" s="47" t="s">
        <v>95</v>
      </c>
      <c r="DT5" s="47" t="s">
        <v>96</v>
      </c>
      <c r="DU5" s="47" t="s">
        <v>97</v>
      </c>
    </row>
    <row r="6" spans="1:125" s="54" customFormat="1" x14ac:dyDescent="0.15">
      <c r="A6" s="37" t="s">
        <v>114</v>
      </c>
      <c r="B6" s="48">
        <f>B8</f>
        <v>2021</v>
      </c>
      <c r="C6" s="48">
        <f t="shared" ref="C6:X6" si="1">C8</f>
        <v>242012</v>
      </c>
      <c r="D6" s="48">
        <f t="shared" si="1"/>
        <v>46</v>
      </c>
      <c r="E6" s="48">
        <f t="shared" si="1"/>
        <v>14</v>
      </c>
      <c r="F6" s="48">
        <f t="shared" si="1"/>
        <v>0</v>
      </c>
      <c r="G6" s="48">
        <f t="shared" si="1"/>
        <v>4</v>
      </c>
      <c r="H6" s="48" t="str">
        <f>SUBSTITUTE(H8,"　","")</f>
        <v>三重県津市</v>
      </c>
      <c r="I6" s="48" t="str">
        <f t="shared" si="1"/>
        <v>ポルタひさい駐車場</v>
      </c>
      <c r="J6" s="48" t="str">
        <f t="shared" si="1"/>
        <v>法適用</v>
      </c>
      <c r="K6" s="48" t="str">
        <f t="shared" si="1"/>
        <v>駐車場整備事業</v>
      </c>
      <c r="L6" s="48" t="str">
        <f t="shared" si="1"/>
        <v>-</v>
      </c>
      <c r="M6" s="48" t="str">
        <f t="shared" si="1"/>
        <v>Ａ１Ｂ１</v>
      </c>
      <c r="N6" s="48" t="str">
        <f t="shared" si="1"/>
        <v>非設置</v>
      </c>
      <c r="O6" s="49">
        <f t="shared" si="1"/>
        <v>88.2</v>
      </c>
      <c r="P6" s="50" t="str">
        <f t="shared" si="1"/>
        <v>その他駐車場</v>
      </c>
      <c r="Q6" s="50" t="str">
        <f t="shared" si="1"/>
        <v>立体式</v>
      </c>
      <c r="R6" s="51">
        <f t="shared" si="1"/>
        <v>24</v>
      </c>
      <c r="S6" s="50" t="str">
        <f t="shared" si="1"/>
        <v>駅</v>
      </c>
      <c r="T6" s="50" t="str">
        <f t="shared" si="1"/>
        <v>無</v>
      </c>
      <c r="U6" s="51">
        <f t="shared" si="1"/>
        <v>13972</v>
      </c>
      <c r="V6" s="51">
        <f t="shared" si="1"/>
        <v>300</v>
      </c>
      <c r="W6" s="51">
        <f t="shared" si="1"/>
        <v>100</v>
      </c>
      <c r="X6" s="50" t="str">
        <f t="shared" si="1"/>
        <v>無</v>
      </c>
      <c r="Y6" s="52">
        <f>IF(Y8="-",NA(),Y8)</f>
        <v>129</v>
      </c>
      <c r="Z6" s="52">
        <f t="shared" ref="Z6:AH6" si="2">IF(Z8="-",NA(),Z8)</f>
        <v>114.7</v>
      </c>
      <c r="AA6" s="52">
        <f t="shared" si="2"/>
        <v>113.2</v>
      </c>
      <c r="AB6" s="52">
        <f t="shared" si="2"/>
        <v>101.8</v>
      </c>
      <c r="AC6" s="52">
        <f t="shared" si="2"/>
        <v>96.1</v>
      </c>
      <c r="AD6" s="52">
        <f t="shared" si="2"/>
        <v>142.9</v>
      </c>
      <c r="AE6" s="52">
        <f t="shared" si="2"/>
        <v>123.1</v>
      </c>
      <c r="AF6" s="52">
        <f t="shared" si="2"/>
        <v>124.1</v>
      </c>
      <c r="AG6" s="52">
        <f t="shared" si="2"/>
        <v>83.6</v>
      </c>
      <c r="AH6" s="52">
        <f t="shared" si="2"/>
        <v>101.2</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0.2</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1</v>
      </c>
      <c r="BE6" s="51" t="str">
        <f>IF(BE8="-","",IF(BE8="-","【-】","【"&amp;SUBSTITUTE(TEXT(BE8,"#,##0"),"-","△")&amp;"】"))</f>
        <v>【0】</v>
      </c>
      <c r="BF6" s="52">
        <f>IF(BF8="-",NA(),BF8)</f>
        <v>37.200000000000003</v>
      </c>
      <c r="BG6" s="52">
        <f t="shared" ref="BG6:BO6" si="5">IF(BG8="-",NA(),BG8)</f>
        <v>26.7</v>
      </c>
      <c r="BH6" s="52">
        <f t="shared" si="5"/>
        <v>26</v>
      </c>
      <c r="BI6" s="52">
        <f t="shared" si="5"/>
        <v>18</v>
      </c>
      <c r="BJ6" s="52">
        <f t="shared" si="5"/>
        <v>19.5</v>
      </c>
      <c r="BK6" s="52">
        <f t="shared" si="5"/>
        <v>36.1</v>
      </c>
      <c r="BL6" s="52">
        <f t="shared" si="5"/>
        <v>30.1</v>
      </c>
      <c r="BM6" s="52">
        <f t="shared" si="5"/>
        <v>28.3</v>
      </c>
      <c r="BN6" s="52">
        <f t="shared" si="5"/>
        <v>-3.2</v>
      </c>
      <c r="BO6" s="52">
        <f t="shared" si="5"/>
        <v>19.8</v>
      </c>
      <c r="BP6" s="49" t="str">
        <f>IF(BP8="-","",IF(BP8="-","【-】","【"&amp;SUBSTITUTE(TEXT(BP8,"#,##0.0"),"-","△")&amp;"】"))</f>
        <v>【35.1】</v>
      </c>
      <c r="BQ6" s="53">
        <f>IF(BQ8="-",NA(),BQ8)</f>
        <v>15760</v>
      </c>
      <c r="BR6" s="53">
        <f t="shared" ref="BR6:BZ6" si="6">IF(BR8="-",NA(),BR8)</f>
        <v>11236</v>
      </c>
      <c r="BS6" s="53">
        <f t="shared" si="6"/>
        <v>10618</v>
      </c>
      <c r="BT6" s="53">
        <f t="shared" si="6"/>
        <v>6873</v>
      </c>
      <c r="BU6" s="53">
        <f t="shared" si="6"/>
        <v>6603</v>
      </c>
      <c r="BV6" s="53">
        <f t="shared" si="6"/>
        <v>65095</v>
      </c>
      <c r="BW6" s="53">
        <f t="shared" si="6"/>
        <v>35665</v>
      </c>
      <c r="BX6" s="53">
        <f t="shared" si="6"/>
        <v>39410</v>
      </c>
      <c r="BY6" s="53">
        <f t="shared" si="6"/>
        <v>7468</v>
      </c>
      <c r="BZ6" s="53">
        <f t="shared" si="6"/>
        <v>14689</v>
      </c>
      <c r="CA6" s="51" t="str">
        <f>IF(CA8="-","",IF(CA8="-","【-】","【"&amp;SUBSTITUTE(TEXT(CA8,"#,##0"),"-","△")&amp;"】"))</f>
        <v>【11,770】</v>
      </c>
      <c r="CB6" s="52">
        <f>IF(CB8="-",NA(),CB8)</f>
        <v>12.2</v>
      </c>
      <c r="CC6" s="52">
        <f t="shared" ref="CC6:CK6" si="7">IF(CC8="-",NA(),CC8)</f>
        <v>15</v>
      </c>
      <c r="CD6" s="52">
        <f t="shared" si="7"/>
        <v>17.7</v>
      </c>
      <c r="CE6" s="52">
        <f t="shared" si="7"/>
        <v>20.100000000000001</v>
      </c>
      <c r="CF6" s="52">
        <f t="shared" si="7"/>
        <v>20.399999999999999</v>
      </c>
      <c r="CG6" s="52">
        <f t="shared" si="7"/>
        <v>43</v>
      </c>
      <c r="CH6" s="52">
        <f t="shared" si="7"/>
        <v>37.4</v>
      </c>
      <c r="CI6" s="52">
        <f t="shared" si="7"/>
        <v>42.4</v>
      </c>
      <c r="CJ6" s="52">
        <f t="shared" si="7"/>
        <v>51.6</v>
      </c>
      <c r="CK6" s="52">
        <f t="shared" si="7"/>
        <v>60.3</v>
      </c>
      <c r="CL6" s="49" t="str">
        <f>IF(CL8="-","",IF(CL8="-","【-】","【"&amp;SUBSTITUTE(TEXT(CL8,"#,##0.0"),"-","△")&amp;"】"))</f>
        <v>【53.6】</v>
      </c>
      <c r="CM6" s="51">
        <f t="shared" ref="CM6:CN6" si="8">CM8</f>
        <v>77748</v>
      </c>
      <c r="CN6" s="51">
        <f t="shared" si="8"/>
        <v>142427</v>
      </c>
      <c r="CO6" s="52">
        <f>IF(CO8="-",NA(),CO8)</f>
        <v>0</v>
      </c>
      <c r="CP6" s="52">
        <f t="shared" ref="CP6:CX6" si="9">IF(CP8="-",NA(),CP8)</f>
        <v>0</v>
      </c>
      <c r="CQ6" s="52">
        <f t="shared" si="9"/>
        <v>0</v>
      </c>
      <c r="CR6" s="52">
        <f t="shared" si="9"/>
        <v>0</v>
      </c>
      <c r="CS6" s="52">
        <f t="shared" si="9"/>
        <v>1.9</v>
      </c>
      <c r="CT6" s="52">
        <f t="shared" si="9"/>
        <v>0</v>
      </c>
      <c r="CU6" s="52">
        <f t="shared" si="9"/>
        <v>0</v>
      </c>
      <c r="CV6" s="52">
        <f t="shared" si="9"/>
        <v>0</v>
      </c>
      <c r="CW6" s="52">
        <f t="shared" si="9"/>
        <v>0</v>
      </c>
      <c r="CX6" s="52">
        <f t="shared" si="9"/>
        <v>855.2</v>
      </c>
      <c r="CY6" s="49" t="str">
        <f>IF(CY8="-","",IF(CY8="-","【-】","【"&amp;SUBSTITUTE(TEXT(CY8,"#,##0.0"),"-","△")&amp;"】"))</f>
        <v>【320.7】</v>
      </c>
      <c r="CZ6" s="52">
        <f>IF(CZ8="-",NA(),CZ8)</f>
        <v>0</v>
      </c>
      <c r="DA6" s="52">
        <f t="shared" ref="DA6:DI6" si="10">IF(DA8="-",NA(),DA8)</f>
        <v>0</v>
      </c>
      <c r="DB6" s="52">
        <f t="shared" si="10"/>
        <v>0</v>
      </c>
      <c r="DC6" s="52">
        <f t="shared" si="10"/>
        <v>0</v>
      </c>
      <c r="DD6" s="52">
        <f t="shared" si="10"/>
        <v>0</v>
      </c>
      <c r="DE6" s="52">
        <f t="shared" si="10"/>
        <v>33.6</v>
      </c>
      <c r="DF6" s="52">
        <f t="shared" si="10"/>
        <v>19</v>
      </c>
      <c r="DG6" s="52">
        <f t="shared" si="10"/>
        <v>12.5</v>
      </c>
      <c r="DH6" s="52">
        <f t="shared" si="10"/>
        <v>6.1</v>
      </c>
      <c r="DI6" s="52">
        <f t="shared" si="10"/>
        <v>1.7</v>
      </c>
      <c r="DJ6" s="49" t="str">
        <f>IF(DJ8="-","",IF(DJ8="-","【-】","【"&amp;SUBSTITUTE(TEXT(DJ8,"#,##0.0"),"-","△")&amp;"】"))</f>
        <v>【0.8】</v>
      </c>
      <c r="DK6" s="52">
        <f>IF(DK8="-",NA(),DK8)</f>
        <v>206</v>
      </c>
      <c r="DL6" s="52">
        <f t="shared" ref="DL6:DT6" si="11">IF(DL8="-",NA(),DL8)</f>
        <v>202</v>
      </c>
      <c r="DM6" s="52">
        <f t="shared" si="11"/>
        <v>202.3</v>
      </c>
      <c r="DN6" s="52">
        <f t="shared" si="11"/>
        <v>179.7</v>
      </c>
      <c r="DO6" s="52">
        <f t="shared" si="11"/>
        <v>187.7</v>
      </c>
      <c r="DP6" s="52">
        <f t="shared" si="11"/>
        <v>219.1</v>
      </c>
      <c r="DQ6" s="52">
        <f t="shared" si="11"/>
        <v>189.2</v>
      </c>
      <c r="DR6" s="52">
        <f t="shared" si="11"/>
        <v>183.6</v>
      </c>
      <c r="DS6" s="52">
        <f t="shared" si="11"/>
        <v>146.69999999999999</v>
      </c>
      <c r="DT6" s="52">
        <f t="shared" si="11"/>
        <v>143.9</v>
      </c>
      <c r="DU6" s="49" t="str">
        <f>IF(DU8="-","",IF(DU8="-","【-】","【"&amp;SUBSTITUTE(TEXT(DU8,"#,##0.0"),"-","△")&amp;"】"))</f>
        <v>【111.4】</v>
      </c>
    </row>
    <row r="7" spans="1:125" s="54" customFormat="1" x14ac:dyDescent="0.15">
      <c r="A7" s="37" t="s">
        <v>115</v>
      </c>
      <c r="B7" s="48">
        <f t="shared" ref="B7:X7" si="12">B8</f>
        <v>2021</v>
      </c>
      <c r="C7" s="48">
        <f t="shared" si="12"/>
        <v>242012</v>
      </c>
      <c r="D7" s="48">
        <f t="shared" si="12"/>
        <v>46</v>
      </c>
      <c r="E7" s="48">
        <f t="shared" si="12"/>
        <v>14</v>
      </c>
      <c r="F7" s="48">
        <f t="shared" si="12"/>
        <v>0</v>
      </c>
      <c r="G7" s="48">
        <f t="shared" si="12"/>
        <v>4</v>
      </c>
      <c r="H7" s="48" t="str">
        <f t="shared" si="12"/>
        <v>三重県　津市</v>
      </c>
      <c r="I7" s="48" t="str">
        <f t="shared" si="12"/>
        <v>ポルタひさい駐車場</v>
      </c>
      <c r="J7" s="48" t="str">
        <f t="shared" si="12"/>
        <v>法適用</v>
      </c>
      <c r="K7" s="48" t="str">
        <f t="shared" si="12"/>
        <v>駐車場整備事業</v>
      </c>
      <c r="L7" s="48" t="str">
        <f t="shared" si="12"/>
        <v>-</v>
      </c>
      <c r="M7" s="48" t="str">
        <f t="shared" si="12"/>
        <v>Ａ１Ｂ１</v>
      </c>
      <c r="N7" s="48" t="str">
        <f t="shared" si="12"/>
        <v>非設置</v>
      </c>
      <c r="O7" s="49">
        <f t="shared" si="12"/>
        <v>88.2</v>
      </c>
      <c r="P7" s="50" t="str">
        <f t="shared" si="12"/>
        <v>その他駐車場</v>
      </c>
      <c r="Q7" s="50" t="str">
        <f t="shared" si="12"/>
        <v>立体式</v>
      </c>
      <c r="R7" s="51">
        <f t="shared" si="12"/>
        <v>24</v>
      </c>
      <c r="S7" s="50" t="str">
        <f t="shared" si="12"/>
        <v>駅</v>
      </c>
      <c r="T7" s="50" t="str">
        <f t="shared" si="12"/>
        <v>無</v>
      </c>
      <c r="U7" s="51">
        <f t="shared" si="12"/>
        <v>13972</v>
      </c>
      <c r="V7" s="51">
        <f t="shared" si="12"/>
        <v>300</v>
      </c>
      <c r="W7" s="51">
        <f t="shared" si="12"/>
        <v>100</v>
      </c>
      <c r="X7" s="50" t="str">
        <f t="shared" si="12"/>
        <v>無</v>
      </c>
      <c r="Y7" s="52">
        <f>Y8</f>
        <v>129</v>
      </c>
      <c r="Z7" s="52">
        <f t="shared" ref="Z7:AH7" si="13">Z8</f>
        <v>114.7</v>
      </c>
      <c r="AA7" s="52">
        <f t="shared" si="13"/>
        <v>113.2</v>
      </c>
      <c r="AB7" s="52">
        <f t="shared" si="13"/>
        <v>101.8</v>
      </c>
      <c r="AC7" s="52">
        <f t="shared" si="13"/>
        <v>96.1</v>
      </c>
      <c r="AD7" s="52">
        <f t="shared" si="13"/>
        <v>142.9</v>
      </c>
      <c r="AE7" s="52">
        <f t="shared" si="13"/>
        <v>123.1</v>
      </c>
      <c r="AF7" s="52">
        <f t="shared" si="13"/>
        <v>124.1</v>
      </c>
      <c r="AG7" s="52">
        <f t="shared" si="13"/>
        <v>83.6</v>
      </c>
      <c r="AH7" s="52">
        <f t="shared" si="13"/>
        <v>101.2</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0.2</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1</v>
      </c>
      <c r="BE7" s="51"/>
      <c r="BF7" s="52">
        <f>BF8</f>
        <v>37.200000000000003</v>
      </c>
      <c r="BG7" s="52">
        <f t="shared" ref="BG7:BO7" si="16">BG8</f>
        <v>26.7</v>
      </c>
      <c r="BH7" s="52">
        <f t="shared" si="16"/>
        <v>26</v>
      </c>
      <c r="BI7" s="52">
        <f t="shared" si="16"/>
        <v>18</v>
      </c>
      <c r="BJ7" s="52">
        <f t="shared" si="16"/>
        <v>19.5</v>
      </c>
      <c r="BK7" s="52">
        <f t="shared" si="16"/>
        <v>36.1</v>
      </c>
      <c r="BL7" s="52">
        <f t="shared" si="16"/>
        <v>30.1</v>
      </c>
      <c r="BM7" s="52">
        <f t="shared" si="16"/>
        <v>28.3</v>
      </c>
      <c r="BN7" s="52">
        <f t="shared" si="16"/>
        <v>-3.2</v>
      </c>
      <c r="BO7" s="52">
        <f t="shared" si="16"/>
        <v>19.8</v>
      </c>
      <c r="BP7" s="49"/>
      <c r="BQ7" s="53">
        <f>BQ8</f>
        <v>15760</v>
      </c>
      <c r="BR7" s="53">
        <f t="shared" ref="BR7:BZ7" si="17">BR8</f>
        <v>11236</v>
      </c>
      <c r="BS7" s="53">
        <f t="shared" si="17"/>
        <v>10618</v>
      </c>
      <c r="BT7" s="53">
        <f t="shared" si="17"/>
        <v>6873</v>
      </c>
      <c r="BU7" s="53">
        <f t="shared" si="17"/>
        <v>6603</v>
      </c>
      <c r="BV7" s="53">
        <f t="shared" si="17"/>
        <v>65095</v>
      </c>
      <c r="BW7" s="53">
        <f t="shared" si="17"/>
        <v>35665</v>
      </c>
      <c r="BX7" s="53">
        <f t="shared" si="17"/>
        <v>39410</v>
      </c>
      <c r="BY7" s="53">
        <f t="shared" si="17"/>
        <v>7468</v>
      </c>
      <c r="BZ7" s="53">
        <f t="shared" si="17"/>
        <v>14689</v>
      </c>
      <c r="CA7" s="51"/>
      <c r="CB7" s="52">
        <f>CB8</f>
        <v>12.2</v>
      </c>
      <c r="CC7" s="52">
        <f t="shared" ref="CC7:CK7" si="18">CC8</f>
        <v>15</v>
      </c>
      <c r="CD7" s="52">
        <f t="shared" si="18"/>
        <v>17.7</v>
      </c>
      <c r="CE7" s="52">
        <f t="shared" si="18"/>
        <v>20.100000000000001</v>
      </c>
      <c r="CF7" s="52">
        <f t="shared" si="18"/>
        <v>20.399999999999999</v>
      </c>
      <c r="CG7" s="52">
        <f t="shared" si="18"/>
        <v>43</v>
      </c>
      <c r="CH7" s="52">
        <f t="shared" si="18"/>
        <v>37.4</v>
      </c>
      <c r="CI7" s="52">
        <f t="shared" si="18"/>
        <v>42.4</v>
      </c>
      <c r="CJ7" s="52">
        <f t="shared" si="18"/>
        <v>51.6</v>
      </c>
      <c r="CK7" s="52">
        <f t="shared" si="18"/>
        <v>60.3</v>
      </c>
      <c r="CL7" s="49"/>
      <c r="CM7" s="51">
        <f>CM8</f>
        <v>77748</v>
      </c>
      <c r="CN7" s="51">
        <f>CN8</f>
        <v>142427</v>
      </c>
      <c r="CO7" s="52">
        <f>CO8</f>
        <v>0</v>
      </c>
      <c r="CP7" s="52">
        <f t="shared" ref="CP7:CX7" si="19">CP8</f>
        <v>0</v>
      </c>
      <c r="CQ7" s="52">
        <f t="shared" si="19"/>
        <v>0</v>
      </c>
      <c r="CR7" s="52">
        <f t="shared" si="19"/>
        <v>0</v>
      </c>
      <c r="CS7" s="52">
        <f t="shared" si="19"/>
        <v>1.9</v>
      </c>
      <c r="CT7" s="52">
        <f t="shared" si="19"/>
        <v>0</v>
      </c>
      <c r="CU7" s="52">
        <f t="shared" si="19"/>
        <v>0</v>
      </c>
      <c r="CV7" s="52">
        <f t="shared" si="19"/>
        <v>0</v>
      </c>
      <c r="CW7" s="52">
        <f t="shared" si="19"/>
        <v>0</v>
      </c>
      <c r="CX7" s="52">
        <f t="shared" si="19"/>
        <v>855.2</v>
      </c>
      <c r="CY7" s="49"/>
      <c r="CZ7" s="52">
        <f>CZ8</f>
        <v>0</v>
      </c>
      <c r="DA7" s="52">
        <f t="shared" ref="DA7:DI7" si="20">DA8</f>
        <v>0</v>
      </c>
      <c r="DB7" s="52">
        <f t="shared" si="20"/>
        <v>0</v>
      </c>
      <c r="DC7" s="52">
        <f t="shared" si="20"/>
        <v>0</v>
      </c>
      <c r="DD7" s="52">
        <f t="shared" si="20"/>
        <v>0</v>
      </c>
      <c r="DE7" s="52">
        <f t="shared" si="20"/>
        <v>33.6</v>
      </c>
      <c r="DF7" s="52">
        <f t="shared" si="20"/>
        <v>19</v>
      </c>
      <c r="DG7" s="52">
        <f t="shared" si="20"/>
        <v>12.5</v>
      </c>
      <c r="DH7" s="52">
        <f t="shared" si="20"/>
        <v>6.1</v>
      </c>
      <c r="DI7" s="52">
        <f t="shared" si="20"/>
        <v>1.7</v>
      </c>
      <c r="DJ7" s="49"/>
      <c r="DK7" s="52">
        <f>DK8</f>
        <v>206</v>
      </c>
      <c r="DL7" s="52">
        <f t="shared" ref="DL7:DT7" si="21">DL8</f>
        <v>202</v>
      </c>
      <c r="DM7" s="52">
        <f t="shared" si="21"/>
        <v>202.3</v>
      </c>
      <c r="DN7" s="52">
        <f t="shared" si="21"/>
        <v>179.7</v>
      </c>
      <c r="DO7" s="52">
        <f t="shared" si="21"/>
        <v>187.7</v>
      </c>
      <c r="DP7" s="52">
        <f t="shared" si="21"/>
        <v>219.1</v>
      </c>
      <c r="DQ7" s="52">
        <f t="shared" si="21"/>
        <v>189.2</v>
      </c>
      <c r="DR7" s="52">
        <f t="shared" si="21"/>
        <v>183.6</v>
      </c>
      <c r="DS7" s="52">
        <f t="shared" si="21"/>
        <v>146.69999999999999</v>
      </c>
      <c r="DT7" s="52">
        <f t="shared" si="21"/>
        <v>143.9</v>
      </c>
      <c r="DU7" s="49"/>
    </row>
    <row r="8" spans="1:125" s="54" customFormat="1" x14ac:dyDescent="0.15">
      <c r="A8" s="37"/>
      <c r="B8" s="55">
        <v>2021</v>
      </c>
      <c r="C8" s="55">
        <v>242012</v>
      </c>
      <c r="D8" s="55">
        <v>46</v>
      </c>
      <c r="E8" s="55">
        <v>14</v>
      </c>
      <c r="F8" s="55">
        <v>0</v>
      </c>
      <c r="G8" s="55">
        <v>4</v>
      </c>
      <c r="H8" s="55" t="s">
        <v>116</v>
      </c>
      <c r="I8" s="55" t="s">
        <v>117</v>
      </c>
      <c r="J8" s="55" t="s">
        <v>118</v>
      </c>
      <c r="K8" s="55" t="s">
        <v>119</v>
      </c>
      <c r="L8" s="55" t="s">
        <v>120</v>
      </c>
      <c r="M8" s="55" t="s">
        <v>121</v>
      </c>
      <c r="N8" s="55" t="s">
        <v>122</v>
      </c>
      <c r="O8" s="56">
        <v>88.2</v>
      </c>
      <c r="P8" s="57" t="s">
        <v>123</v>
      </c>
      <c r="Q8" s="57" t="s">
        <v>124</v>
      </c>
      <c r="R8" s="58">
        <v>24</v>
      </c>
      <c r="S8" s="57" t="s">
        <v>125</v>
      </c>
      <c r="T8" s="57" t="s">
        <v>126</v>
      </c>
      <c r="U8" s="58">
        <v>13972</v>
      </c>
      <c r="V8" s="58">
        <v>300</v>
      </c>
      <c r="W8" s="58">
        <v>100</v>
      </c>
      <c r="X8" s="57" t="s">
        <v>126</v>
      </c>
      <c r="Y8" s="59">
        <v>129</v>
      </c>
      <c r="Z8" s="59">
        <v>114.7</v>
      </c>
      <c r="AA8" s="59">
        <v>113.2</v>
      </c>
      <c r="AB8" s="59">
        <v>101.8</v>
      </c>
      <c r="AC8" s="59">
        <v>96.1</v>
      </c>
      <c r="AD8" s="59">
        <v>142.9</v>
      </c>
      <c r="AE8" s="59">
        <v>123.1</v>
      </c>
      <c r="AF8" s="59">
        <v>124.1</v>
      </c>
      <c r="AG8" s="59">
        <v>83.6</v>
      </c>
      <c r="AH8" s="59">
        <v>101.2</v>
      </c>
      <c r="AI8" s="56">
        <v>105.9</v>
      </c>
      <c r="AJ8" s="59">
        <v>0</v>
      </c>
      <c r="AK8" s="59">
        <v>0</v>
      </c>
      <c r="AL8" s="59">
        <v>0</v>
      </c>
      <c r="AM8" s="59">
        <v>0</v>
      </c>
      <c r="AN8" s="59">
        <v>0</v>
      </c>
      <c r="AO8" s="59">
        <v>0</v>
      </c>
      <c r="AP8" s="59">
        <v>0</v>
      </c>
      <c r="AQ8" s="59">
        <v>0</v>
      </c>
      <c r="AR8" s="59">
        <v>0</v>
      </c>
      <c r="AS8" s="59">
        <v>0.2</v>
      </c>
      <c r="AT8" s="56">
        <v>0.1</v>
      </c>
      <c r="AU8" s="60">
        <v>0</v>
      </c>
      <c r="AV8" s="60">
        <v>0</v>
      </c>
      <c r="AW8" s="60">
        <v>0</v>
      </c>
      <c r="AX8" s="60">
        <v>0</v>
      </c>
      <c r="AY8" s="60">
        <v>0</v>
      </c>
      <c r="AZ8" s="60">
        <v>0</v>
      </c>
      <c r="BA8" s="60">
        <v>0</v>
      </c>
      <c r="BB8" s="60">
        <v>0</v>
      </c>
      <c r="BC8" s="60">
        <v>0</v>
      </c>
      <c r="BD8" s="60">
        <v>1</v>
      </c>
      <c r="BE8" s="60">
        <v>0</v>
      </c>
      <c r="BF8" s="59">
        <v>37.200000000000003</v>
      </c>
      <c r="BG8" s="59">
        <v>26.7</v>
      </c>
      <c r="BH8" s="59">
        <v>26</v>
      </c>
      <c r="BI8" s="59">
        <v>18</v>
      </c>
      <c r="BJ8" s="59">
        <v>19.5</v>
      </c>
      <c r="BK8" s="59">
        <v>36.1</v>
      </c>
      <c r="BL8" s="59">
        <v>30.1</v>
      </c>
      <c r="BM8" s="59">
        <v>28.3</v>
      </c>
      <c r="BN8" s="59">
        <v>-3.2</v>
      </c>
      <c r="BO8" s="59">
        <v>19.8</v>
      </c>
      <c r="BP8" s="56">
        <v>35.1</v>
      </c>
      <c r="BQ8" s="60">
        <v>15760</v>
      </c>
      <c r="BR8" s="60">
        <v>11236</v>
      </c>
      <c r="BS8" s="60">
        <v>10618</v>
      </c>
      <c r="BT8" s="61">
        <v>6873</v>
      </c>
      <c r="BU8" s="61">
        <v>6603</v>
      </c>
      <c r="BV8" s="60">
        <v>65095</v>
      </c>
      <c r="BW8" s="60">
        <v>35665</v>
      </c>
      <c r="BX8" s="60">
        <v>39410</v>
      </c>
      <c r="BY8" s="60">
        <v>7468</v>
      </c>
      <c r="BZ8" s="60">
        <v>14689</v>
      </c>
      <c r="CA8" s="58">
        <v>11770</v>
      </c>
      <c r="CB8" s="59">
        <v>12.2</v>
      </c>
      <c r="CC8" s="59">
        <v>15</v>
      </c>
      <c r="CD8" s="59">
        <v>17.7</v>
      </c>
      <c r="CE8" s="59">
        <v>20.100000000000001</v>
      </c>
      <c r="CF8" s="59">
        <v>20.399999999999999</v>
      </c>
      <c r="CG8" s="59">
        <v>43</v>
      </c>
      <c r="CH8" s="59">
        <v>37.4</v>
      </c>
      <c r="CI8" s="59">
        <v>42.4</v>
      </c>
      <c r="CJ8" s="59">
        <v>51.6</v>
      </c>
      <c r="CK8" s="59">
        <v>60.3</v>
      </c>
      <c r="CL8" s="56">
        <v>53.6</v>
      </c>
      <c r="CM8" s="58">
        <v>77748</v>
      </c>
      <c r="CN8" s="58">
        <v>142427</v>
      </c>
      <c r="CO8" s="59">
        <v>0</v>
      </c>
      <c r="CP8" s="59">
        <v>0</v>
      </c>
      <c r="CQ8" s="59">
        <v>0</v>
      </c>
      <c r="CR8" s="59">
        <v>0</v>
      </c>
      <c r="CS8" s="59">
        <v>1.9</v>
      </c>
      <c r="CT8" s="59">
        <v>0</v>
      </c>
      <c r="CU8" s="59">
        <v>0</v>
      </c>
      <c r="CV8" s="59">
        <v>0</v>
      </c>
      <c r="CW8" s="59">
        <v>0</v>
      </c>
      <c r="CX8" s="59">
        <v>855.2</v>
      </c>
      <c r="CY8" s="56">
        <v>320.7</v>
      </c>
      <c r="CZ8" s="59">
        <v>0</v>
      </c>
      <c r="DA8" s="59">
        <v>0</v>
      </c>
      <c r="DB8" s="59">
        <v>0</v>
      </c>
      <c r="DC8" s="59">
        <v>0</v>
      </c>
      <c r="DD8" s="59">
        <v>0</v>
      </c>
      <c r="DE8" s="59">
        <v>33.6</v>
      </c>
      <c r="DF8" s="59">
        <v>19</v>
      </c>
      <c r="DG8" s="59">
        <v>12.5</v>
      </c>
      <c r="DH8" s="59">
        <v>6.1</v>
      </c>
      <c r="DI8" s="59">
        <v>1.7</v>
      </c>
      <c r="DJ8" s="56">
        <v>0.8</v>
      </c>
      <c r="DK8" s="59">
        <v>206</v>
      </c>
      <c r="DL8" s="59">
        <v>202</v>
      </c>
      <c r="DM8" s="59">
        <v>202.3</v>
      </c>
      <c r="DN8" s="59">
        <v>179.7</v>
      </c>
      <c r="DO8" s="59">
        <v>187.7</v>
      </c>
      <c r="DP8" s="59">
        <v>219.1</v>
      </c>
      <c r="DQ8" s="59">
        <v>189.2</v>
      </c>
      <c r="DR8" s="59">
        <v>183.6</v>
      </c>
      <c r="DS8" s="59">
        <v>146.69999999999999</v>
      </c>
      <c r="DT8" s="59">
        <v>143.9</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得光　俊史(R2734)</cp:lastModifiedBy>
  <cp:lastPrinted>2023-01-24T01:47:19Z</cp:lastPrinted>
  <dcterms:created xsi:type="dcterms:W3CDTF">2022-12-09T03:23:35Z</dcterms:created>
  <dcterms:modified xsi:type="dcterms:W3CDTF">2023-02-20T06:07:29Z</dcterms:modified>
  <cp:category/>
</cp:coreProperties>
</file>