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5市営駐車場\130  調査照会\R4\【依頼：1_27(金)〆】公営企業に係る経営比較分析表（令和３年度決算）の分析等について\【経営比較分析表】2021_242012_46_140\"/>
    </mc:Choice>
  </mc:AlternateContent>
  <xr:revisionPtr revIDLastSave="0" documentId="13_ncr:1_{6D461F22-5CC6-44E5-B50C-1B0C46ABFC0E}" xr6:coauthVersionLast="36" xr6:coauthVersionMax="36" xr10:uidLastSave="{00000000-0000-0000-0000-000000000000}"/>
  <workbookProtection workbookAlgorithmName="SHA-512" workbookHashValue="UqDmj3EL+1CoT+rC6aHkQo1hgIVqdnjRshw7R6qjkCg+VKxHMnpLAIRytl9vIIe+78Eh+u5krHWykMeLGz740g==" workbookSaltValue="TKFNe6o1hQGepPPnY4l8Yw=="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D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HJ30" i="4"/>
  <c r="IT76" i="4"/>
  <c r="CS51" i="4"/>
  <c r="CS30" i="4"/>
  <c r="BZ76" i="4"/>
  <c r="MA51" i="4"/>
  <c r="C11" i="5"/>
  <c r="D11" i="5"/>
  <c r="E11" i="5"/>
  <c r="B11" i="5"/>
  <c r="BK76" i="4" l="1"/>
  <c r="LH51" i="4"/>
  <c r="LT76" i="4"/>
  <c r="GQ51" i="4"/>
  <c r="LH30" i="4"/>
  <c r="IE76" i="4"/>
  <c r="BZ51" i="4"/>
  <c r="GQ30" i="4"/>
  <c r="BZ30" i="4"/>
  <c r="BG30" i="4"/>
  <c r="AV76" i="4"/>
  <c r="KO51" i="4"/>
  <c r="FX30" i="4"/>
  <c r="LE76" i="4"/>
  <c r="FX51" i="4"/>
  <c r="KO30" i="4"/>
  <c r="HP76" i="4"/>
  <c r="BG51" i="4"/>
  <c r="HA76" i="4"/>
  <c r="AN51" i="4"/>
  <c r="FE30" i="4"/>
  <c r="AN30" i="4"/>
  <c r="AG76" i="4"/>
  <c r="JV51" i="4"/>
  <c r="KP76" i="4"/>
  <c r="FE51" i="4"/>
  <c r="JV30" i="4"/>
  <c r="KA76" i="4"/>
  <c r="EL51" i="4"/>
  <c r="JC30" i="4"/>
  <c r="U51" i="4"/>
  <c r="GL76" i="4"/>
  <c r="EL30" i="4"/>
  <c r="U30" i="4"/>
  <c r="R76" i="4"/>
  <c r="JC51" i="4"/>
</calcChain>
</file>

<file path=xl/sharedStrings.xml><?xml version="1.0" encoding="utf-8"?>
<sst xmlns="http://schemas.openxmlformats.org/spreadsheetml/2006/main" count="232" uniqueCount="128">
  <si>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</si>
  <si>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</si>
  <si>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</si>
  <si>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</si>
  <si>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</si>
  <si>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</si>
  <si>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</si>
  <si>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</si>
  <si>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</si>
  <si>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</si>
  <si>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</si>
  <si>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</si>
  <si>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</si>
  <si>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</si>
  <si>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</si>
  <si>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</si>
  <si>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</si>
  <si>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</si>
  <si>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</si>
  <si>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</si>
  <si>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</si>
  <si>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</si>
  <si>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</si>
  <si>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</si>
  <si>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</si>
  <si>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</si>
  <si>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</si>
  <si>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</si>
  <si>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</si>
  <si>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</si>
  <si>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</si>
  <si>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</si>
  <si>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</si>
  <si>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</si>
  <si>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</si>
  <si>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</si>
  <si>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</si>
  <si>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</si>
  <si>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</si>
  <si>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</si>
  <si>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</si>
  <si>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</si>
  <si>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</si>
  <si>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</si>
  <si>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</si>
  <si>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</si>
  <si>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</si>
  <si>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</si>
  <si>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</si>
  <si>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</si>
  <si>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</si>
  <si>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</si>
  <si>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</si>
  <si>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</si>
  <si>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</si>
  <si>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</si>
  <si>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</si>
  <si>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</si>
  <si>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</si>
  <si>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</si>
  <si>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</si>
  <si>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</si>
  <si>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</si>
  <si>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</si>
  <si>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</si>
  <si>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</si>
  <si>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</si>
  <si>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</si>
  <si>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</si>
  <si>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</si>
  <si>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</si>
  <si>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</si>
  <si>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</si>
  <si>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</si>
  <si>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</si>
  <si>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</si>
  <si>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</si>
  <si>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</si>
  <si>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</si>
  <si>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</si>
  <si>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</si>
  <si>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</si>
  <si>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</si>
  <si>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</si>
  <si>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</si>
  <si>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</si>
  <si>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</si>
  <si>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</si>
  <si>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</si>
  <si>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</si>
  <si>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</si>
  <si>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</si>
  <si>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</si>
  <si>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</si>
  <si>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</si>
  <si>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</si>
  <si>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</si>
  <si>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</si>
  <si>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</si>
  <si>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</si>
  <si>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</si>
  <si>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当該値(N-1)</t>
    <phoneticPr fontId="5"/>
  </si>
  <si>
    <t>当該値(N-4)</t>
    <phoneticPr fontId="5"/>
  </si>
  <si>
    <t>当該値(N-3)</t>
    <phoneticPr fontId="5"/>
  </si>
  <si>
    <t>当該値(N-1)</t>
    <phoneticPr fontId="5"/>
  </si>
  <si>
    <t>当該値(N-3)</t>
    <phoneticPr fontId="5"/>
  </si>
  <si>
    <t>グラフ参照用</t>
    <rPh sb="3" eb="6">
      <t>サンショウヨウ</t>
    </rPh>
    <phoneticPr fontId="5"/>
  </si>
  <si>
    <t>表参照用</t>
    <rPh sb="0" eb="1">
      <t>ヒョウ</t>
    </rPh>
    <rPh sb="1" eb="4">
      <t>サンショウヨウ</t>
    </rPh>
    <phoneticPr fontId="5"/>
  </si>
  <si>
    <t>三重県　津市</t>
  </si>
  <si>
    <t>フェニックス通り駐車場</t>
  </si>
  <si>
    <t>法適用</t>
  </si>
  <si>
    <t>駐車場整備事業</t>
  </si>
  <si>
    <t>-</t>
  </si>
  <si>
    <t>Ａ１Ｂ１</t>
  </si>
  <si>
    <t>非設置</t>
  </si>
  <si>
    <t>都市計画駐車場</t>
  </si>
  <si>
    <t>立体式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</si>
  <si>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</si>
  <si>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</si>
  <si>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</si>
  <si>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</si>
  <si>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</si>
  <si>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</si>
  <si>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</si>
  <si>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施設の老朽化度合を示す⑥有形固定資産減価償却率については、類似施設平均値と比べても高く、施設の老朽化が進行している。
　また、新型コロナウィルス感染症の影響により営業収益が低下したことに伴い、累積欠損金状況を示す⑨累積欠損金比率が発生したため、早急な経営改善に向けた取り組みが必要である。</t>
    <rPh sb="1" eb="3">
      <t>シセツ</t>
    </rPh>
    <rPh sb="4" eb="7">
      <t>ロウキュウカ</t>
    </rPh>
    <rPh sb="7" eb="9">
      <t>ドアイ</t>
    </rPh>
    <rPh sb="10" eb="11">
      <t>シメ</t>
    </rPh>
    <rPh sb="13" eb="19">
      <t>ユウケイコテイシサン</t>
    </rPh>
    <rPh sb="19" eb="24">
      <t>ゲンカショウキャクリツ</t>
    </rPh>
    <rPh sb="30" eb="32">
      <t>ルイジ</t>
    </rPh>
    <rPh sb="32" eb="34">
      <t>シセツ</t>
    </rPh>
    <rPh sb="34" eb="36">
      <t>ヘイキン</t>
    </rPh>
    <rPh sb="36" eb="37">
      <t>チ</t>
    </rPh>
    <rPh sb="38" eb="39">
      <t>クラ</t>
    </rPh>
    <rPh sb="42" eb="43">
      <t>タカ</t>
    </rPh>
    <rPh sb="45" eb="47">
      <t>シセツ</t>
    </rPh>
    <rPh sb="48" eb="51">
      <t>ロウキュウカ</t>
    </rPh>
    <rPh sb="52" eb="54">
      <t>シンコウ</t>
    </rPh>
    <rPh sb="64" eb="66">
      <t>シンガタ</t>
    </rPh>
    <rPh sb="73" eb="76">
      <t>カンセンショウ</t>
    </rPh>
    <rPh sb="77" eb="79">
      <t>エイキョウ</t>
    </rPh>
    <rPh sb="82" eb="86">
      <t>エイギョウシュウエキ</t>
    </rPh>
    <rPh sb="87" eb="89">
      <t>テイカ</t>
    </rPh>
    <rPh sb="94" eb="95">
      <t>トモナ</t>
    </rPh>
    <rPh sb="97" eb="99">
      <t>ルイセキ</t>
    </rPh>
    <rPh sb="99" eb="102">
      <t>ケッソンキン</t>
    </rPh>
    <rPh sb="102" eb="104">
      <t>ジョウキョウ</t>
    </rPh>
    <rPh sb="105" eb="106">
      <t>シメ</t>
    </rPh>
    <rPh sb="108" eb="110">
      <t>ルイセキ</t>
    </rPh>
    <rPh sb="110" eb="113">
      <t>ケッソンキン</t>
    </rPh>
    <rPh sb="113" eb="115">
      <t>ヒリツ</t>
    </rPh>
    <rPh sb="116" eb="118">
      <t>ハッセイ</t>
    </rPh>
    <rPh sb="123" eb="125">
      <t>ソウキュウ</t>
    </rPh>
    <rPh sb="126" eb="128">
      <t>ケイエイ</t>
    </rPh>
    <rPh sb="128" eb="130">
      <t>カイゼン</t>
    </rPh>
    <rPh sb="131" eb="132">
      <t>ム</t>
    </rPh>
    <rPh sb="134" eb="135">
      <t>ト</t>
    </rPh>
    <rPh sb="136" eb="137">
      <t>ク</t>
    </rPh>
    <rPh sb="139" eb="141">
      <t>ヒツヨウ</t>
    </rPh>
    <phoneticPr fontId="5"/>
  </si>
  <si>
    <t>　施設の利用状況を示す⑪稼働率については、近年減少傾向であったものの、新型コロナウィルス感染症の影響で昨年度は大きく落ち込んだ。
　しかしながら、令和３年度は大きく回復しており、全国平均と比べ高い稼働率を示している。</t>
    <rPh sb="1" eb="3">
      <t>シセツ</t>
    </rPh>
    <rPh sb="4" eb="8">
      <t>リヨウジョウキョウ</t>
    </rPh>
    <rPh sb="9" eb="10">
      <t>シメ</t>
    </rPh>
    <rPh sb="12" eb="15">
      <t>カドウリツ</t>
    </rPh>
    <rPh sb="21" eb="23">
      <t>キンネン</t>
    </rPh>
    <rPh sb="79" eb="80">
      <t>オオ</t>
    </rPh>
    <rPh sb="82" eb="84">
      <t>カイフク</t>
    </rPh>
    <rPh sb="89" eb="93">
      <t>ゼンコクヘイキン</t>
    </rPh>
    <rPh sb="94" eb="95">
      <t>クラ</t>
    </rPh>
    <rPh sb="96" eb="97">
      <t>タカ</t>
    </rPh>
    <rPh sb="98" eb="101">
      <t>カドウリツ</t>
    </rPh>
    <rPh sb="102" eb="103">
      <t>シメ</t>
    </rPh>
    <phoneticPr fontId="5"/>
  </si>
  <si>
    <t>　稼働率、経常収支比率は令和２年度に比べ回復傾向にあるが、厳しい経営状況である。
　また、施設の老朽化が進んでおり、今後は施設の改修や修繕が増えてくることが考えられ、費用の増加が見込まれる。
　今後は、安定した経営を行うため、利用促進や経費削減に取り組んでいく必要がある。</t>
    <rPh sb="1" eb="4">
      <t>カドウリツ</t>
    </rPh>
    <rPh sb="5" eb="9">
      <t>ケイジョウシュウシ</t>
    </rPh>
    <rPh sb="9" eb="11">
      <t>ヒリツ</t>
    </rPh>
    <rPh sb="12" eb="14">
      <t>レイワ</t>
    </rPh>
    <rPh sb="15" eb="17">
      <t>ネンド</t>
    </rPh>
    <rPh sb="18" eb="19">
      <t>クラ</t>
    </rPh>
    <rPh sb="20" eb="22">
      <t>カイフク</t>
    </rPh>
    <rPh sb="22" eb="24">
      <t>ケイコウ</t>
    </rPh>
    <rPh sb="29" eb="30">
      <t>キビ</t>
    </rPh>
    <rPh sb="32" eb="34">
      <t>ケイエイ</t>
    </rPh>
    <rPh sb="34" eb="36">
      <t>ジョウキョウ</t>
    </rPh>
    <rPh sb="45" eb="47">
      <t>シセツ</t>
    </rPh>
    <rPh sb="48" eb="51">
      <t>ロウキュウカ</t>
    </rPh>
    <rPh sb="52" eb="53">
      <t>スス</t>
    </rPh>
    <rPh sb="58" eb="60">
      <t>コンゴ</t>
    </rPh>
    <rPh sb="61" eb="63">
      <t>シセツ</t>
    </rPh>
    <rPh sb="64" eb="66">
      <t>カイシュウ</t>
    </rPh>
    <rPh sb="67" eb="69">
      <t>シュウゼン</t>
    </rPh>
    <rPh sb="70" eb="71">
      <t>フ</t>
    </rPh>
    <rPh sb="78" eb="79">
      <t>カンガ</t>
    </rPh>
    <rPh sb="83" eb="85">
      <t>ヒヨウ</t>
    </rPh>
    <rPh sb="86" eb="88">
      <t>ゾウカ</t>
    </rPh>
    <rPh sb="89" eb="91">
      <t>ミコ</t>
    </rPh>
    <rPh sb="97" eb="99">
      <t>コンゴ</t>
    </rPh>
    <rPh sb="101" eb="103">
      <t>アンテイ</t>
    </rPh>
    <rPh sb="105" eb="107">
      <t>ケイエイ</t>
    </rPh>
    <rPh sb="108" eb="109">
      <t>オコナ</t>
    </rPh>
    <rPh sb="113" eb="117">
      <t>リヨウソクシン</t>
    </rPh>
    <rPh sb="118" eb="122">
      <t>ケイヒサクゲン</t>
    </rPh>
    <rPh sb="123" eb="124">
      <t>ト</t>
    </rPh>
    <rPh sb="125" eb="126">
      <t>ク</t>
    </rPh>
    <rPh sb="130" eb="132">
      <t>ヒツヨウ</t>
    </rPh>
    <phoneticPr fontId="5"/>
  </si>
  <si>
    <t>　令和２年度と比べ、収益関係の指標は若干の回復傾向があるものの、新型コロナウィルス感染症の影響は顕著であり、単年度収支を表す①経常収支比率は１００％を下回っており、非常に厳しい経営状況である。
　また、施設の収益性を示す指標である④売上高GOP比率は回復傾向は示すものの、類似施設平均値と比べ低い水準にある。
　施設の収益性が成長しているかどうかを示す⑤EBITDAについても回復傾向にあるものの、類似施設平均値と比べ低い水準で推移している。</t>
    <rPh sb="1" eb="3">
      <t>レイワ</t>
    </rPh>
    <rPh sb="4" eb="6">
      <t>ネンド</t>
    </rPh>
    <rPh sb="7" eb="8">
      <t>クラ</t>
    </rPh>
    <rPh sb="10" eb="12">
      <t>シュウエキ</t>
    </rPh>
    <rPh sb="12" eb="14">
      <t>カンケイ</t>
    </rPh>
    <rPh sb="15" eb="17">
      <t>シヒョウ</t>
    </rPh>
    <rPh sb="18" eb="20">
      <t>ジャッカン</t>
    </rPh>
    <rPh sb="21" eb="23">
      <t>カイフク</t>
    </rPh>
    <rPh sb="23" eb="25">
      <t>ケイコウ</t>
    </rPh>
    <rPh sb="48" eb="50">
      <t>ケンチョ</t>
    </rPh>
    <rPh sb="54" eb="57">
      <t>タンネンド</t>
    </rPh>
    <rPh sb="57" eb="59">
      <t>シュウシ</t>
    </rPh>
    <rPh sb="60" eb="61">
      <t>アラワ</t>
    </rPh>
    <rPh sb="63" eb="69">
      <t>ケイジョウシュウシヒリツ</t>
    </rPh>
    <rPh sb="75" eb="77">
      <t>シタマワ</t>
    </rPh>
    <rPh sb="82" eb="84">
      <t>ヒジョウ</t>
    </rPh>
    <rPh sb="85" eb="86">
      <t>キビ</t>
    </rPh>
    <rPh sb="88" eb="90">
      <t>ケイエイ</t>
    </rPh>
    <rPh sb="90" eb="92">
      <t>ジョウキョウ</t>
    </rPh>
    <rPh sb="101" eb="103">
      <t>シセツ</t>
    </rPh>
    <rPh sb="104" eb="107">
      <t>シュウエキセイ</t>
    </rPh>
    <rPh sb="108" eb="109">
      <t>シメ</t>
    </rPh>
    <rPh sb="110" eb="112">
      <t>シヒョウ</t>
    </rPh>
    <rPh sb="116" eb="119">
      <t>ウリアゲダカ</t>
    </rPh>
    <rPh sb="122" eb="124">
      <t>ヒリツ</t>
    </rPh>
    <rPh sb="125" eb="129">
      <t>カイフクケイコウ</t>
    </rPh>
    <rPh sb="130" eb="131">
      <t>シメ</t>
    </rPh>
    <rPh sb="136" eb="138">
      <t>ルイジ</t>
    </rPh>
    <rPh sb="138" eb="140">
      <t>シセツ</t>
    </rPh>
    <rPh sb="140" eb="143">
      <t>ヘイキンチ</t>
    </rPh>
    <rPh sb="144" eb="145">
      <t>クラ</t>
    </rPh>
    <rPh sb="146" eb="147">
      <t>ヒク</t>
    </rPh>
    <rPh sb="148" eb="150">
      <t>スイジュン</t>
    </rPh>
    <rPh sb="156" eb="158">
      <t>シセツ</t>
    </rPh>
    <rPh sb="159" eb="162">
      <t>シュウエキセイ</t>
    </rPh>
    <rPh sb="163" eb="165">
      <t>セイチョウ</t>
    </rPh>
    <rPh sb="174" eb="175">
      <t>シメ</t>
    </rPh>
    <rPh sb="188" eb="190">
      <t>カイフク</t>
    </rPh>
    <rPh sb="190" eb="192">
      <t>ケイコウ</t>
    </rPh>
    <rPh sb="214" eb="216">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</si>
</sst>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113.7</c:v>
                </c:pt>
                <c:pt idx="1">
                  <c:v>102.3</c:v>
                </c:pt>
                <c:pt idx="2">
                  <c:v>95.8</c:v>
                </c:pt>
                <c:pt idx="3">
                  <c:v>60.3</c:v>
                </c:pt>
                <c:pt idx="4">
                  <c:v>69.8</c:v>
                </c:pt>
              </c:numCache>
            </c:numRef>
          </c:val>
          <c:extLst>
            <c:ext xmlns:c16="http://schemas.microsoft.com/office/drawing/2014/chart" uri="{C3380CC4-5D6E-409C-BE32-E72D297353CC}">
              <c16:uniqueId val="{00000000-2B0C-43BA-850B-A7EE5E0C6914}"/>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150.4</c:v>
                </c:pt>
                <c:pt idx="1">
                  <c:v>138.1</c:v>
                </c:pt>
                <c:pt idx="2">
                  <c:v>134.9</c:v>
                </c:pt>
                <c:pt idx="3">
                  <c:v>83.6</c:v>
                </c:pt>
                <c:pt idx="4">
                  <c:v>101.2</c:v>
                </c:pt>
              </c:numCache>
            </c:numRef>
          </c:val>
          <c:smooth val="0"/>
          <c:extLst>
            <c:ext xmlns:c16="http://schemas.microsoft.com/office/drawing/2014/chart" uri="{C3380CC4-5D6E-409C-BE32-E72D297353CC}">
              <c16:uniqueId val="{00000001-2B0C-43BA-850B-A7EE5E0C6914}"/>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34F-478A-A5C4-B35E245DABE6}"/>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6.1</c:v>
                </c:pt>
                <c:pt idx="4">
                  <c:v>1.7</c:v>
                </c:pt>
              </c:numCache>
            </c:numRef>
          </c:val>
          <c:smooth val="0"/>
          <c:extLst>
            <c:ext xmlns:c16="http://schemas.microsoft.com/office/drawing/2014/chart" uri="{C3380CC4-5D6E-409C-BE32-E72D297353CC}">
              <c16:uniqueId val="{00000001-834F-478A-A5C4-B35E245DABE6}"/>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31.9</c:v>
                </c:pt>
              </c:numCache>
            </c:numRef>
          </c:val>
          <c:extLst>
            <c:ext xmlns:c16="http://schemas.microsoft.com/office/drawing/2014/chart" uri="{C3380CC4-5D6E-409C-BE32-E72D297353CC}">
              <c16:uniqueId val="{00000000-0E8E-4D9F-A0E2-1F51587C44C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2368.1999999999998</c:v>
                </c:pt>
                <c:pt idx="1">
                  <c:v>2504.4</c:v>
                </c:pt>
                <c:pt idx="2">
                  <c:v>2496</c:v>
                </c:pt>
                <c:pt idx="3">
                  <c:v>0</c:v>
                </c:pt>
                <c:pt idx="4">
                  <c:v>855.2</c:v>
                </c:pt>
              </c:numCache>
            </c:numRef>
          </c:val>
          <c:smooth val="0"/>
          <c:extLst>
            <c:ext xmlns:c16="http://schemas.microsoft.com/office/drawing/2014/chart" uri="{C3380CC4-5D6E-409C-BE32-E72D297353CC}">
              <c16:uniqueId val="{00000001-0E8E-4D9F-A0E2-1F51587C44C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64.099999999999994</c:v>
                </c:pt>
                <c:pt idx="1">
                  <c:v>65.2</c:v>
                </c:pt>
                <c:pt idx="2">
                  <c:v>66</c:v>
                </c:pt>
                <c:pt idx="3">
                  <c:v>69.3</c:v>
                </c:pt>
                <c:pt idx="4">
                  <c:v>72.599999999999994</c:v>
                </c:pt>
              </c:numCache>
            </c:numRef>
          </c:val>
          <c:extLst>
            <c:ext xmlns:c16="http://schemas.microsoft.com/office/drawing/2014/chart" uri="{C3380CC4-5D6E-409C-BE32-E72D297353CC}">
              <c16:uniqueId val="{00000000-0082-4FF8-A7E5-B11DF2E92AEE}"/>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70.7</c:v>
                </c:pt>
                <c:pt idx="1">
                  <c:v>72.3</c:v>
                </c:pt>
                <c:pt idx="2">
                  <c:v>73.599999999999994</c:v>
                </c:pt>
                <c:pt idx="3">
                  <c:v>51.6</c:v>
                </c:pt>
                <c:pt idx="4">
                  <c:v>60.3</c:v>
                </c:pt>
              </c:numCache>
            </c:numRef>
          </c:val>
          <c:smooth val="0"/>
          <c:extLst>
            <c:ext xmlns:c16="http://schemas.microsoft.com/office/drawing/2014/chart" uri="{C3380CC4-5D6E-409C-BE32-E72D297353CC}">
              <c16:uniqueId val="{00000001-0082-4FF8-A7E5-B11DF2E92AEE}"/>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39C-4C7A-B32C-24E4CA7273CB}"/>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0.3</c:v>
                </c:pt>
                <c:pt idx="1">
                  <c:v>0.3</c:v>
                </c:pt>
                <c:pt idx="2">
                  <c:v>0.4</c:v>
                </c:pt>
                <c:pt idx="3">
                  <c:v>0</c:v>
                </c:pt>
                <c:pt idx="4">
                  <c:v>0.2</c:v>
                </c:pt>
              </c:numCache>
            </c:numRef>
          </c:val>
          <c:smooth val="0"/>
          <c:extLst>
            <c:ext xmlns:c16="http://schemas.microsoft.com/office/drawing/2014/chart" uri="{C3380CC4-5D6E-409C-BE32-E72D297353CC}">
              <c16:uniqueId val="{00000001-739C-4C7A-B32C-24E4CA7273CB}"/>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F4A-4F53-BF6E-B0A796D895FD}"/>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c:v>
                </c:pt>
                <c:pt idx="1">
                  <c:v>2</c:v>
                </c:pt>
                <c:pt idx="2">
                  <c:v>2</c:v>
                </c:pt>
                <c:pt idx="3">
                  <c:v>0</c:v>
                </c:pt>
                <c:pt idx="4">
                  <c:v>1</c:v>
                </c:pt>
              </c:numCache>
            </c:numRef>
          </c:val>
          <c:smooth val="0"/>
          <c:extLst>
            <c:ext xmlns:c16="http://schemas.microsoft.com/office/drawing/2014/chart" uri="{C3380CC4-5D6E-409C-BE32-E72D297353CC}">
              <c16:uniqueId val="{00000001-EF4A-4F53-BF6E-B0A796D895FD}"/>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1.5"/>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264</c:v>
                </c:pt>
                <c:pt idx="1">
                  <c:v>255.3</c:v>
                </c:pt>
                <c:pt idx="2">
                  <c:v>229.2</c:v>
                </c:pt>
                <c:pt idx="3">
                  <c:v>179.5</c:v>
                </c:pt>
                <c:pt idx="4">
                  <c:v>227.3</c:v>
                </c:pt>
              </c:numCache>
            </c:numRef>
          </c:val>
          <c:extLst>
            <c:ext xmlns:c16="http://schemas.microsoft.com/office/drawing/2014/chart" uri="{C3380CC4-5D6E-409C-BE32-E72D297353CC}">
              <c16:uniqueId val="{00000000-EAE1-4195-AF2C-0441BCC2FAA5}"/>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170.8</c:v>
                </c:pt>
                <c:pt idx="1">
                  <c:v>160.6</c:v>
                </c:pt>
                <c:pt idx="2">
                  <c:v>147.19999999999999</c:v>
                </c:pt>
                <c:pt idx="3">
                  <c:v>146.69999999999999</c:v>
                </c:pt>
                <c:pt idx="4">
                  <c:v>143.9</c:v>
                </c:pt>
              </c:numCache>
            </c:numRef>
          </c:val>
          <c:smooth val="0"/>
          <c:extLst>
            <c:ext xmlns:c16="http://schemas.microsoft.com/office/drawing/2014/chart" uri="{C3380CC4-5D6E-409C-BE32-E72D297353CC}">
              <c16:uniqueId val="{00000001-EAE1-4195-AF2C-0441BCC2FAA5}"/>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35.799999999999997</c:v>
                </c:pt>
                <c:pt idx="1">
                  <c:v>26.9</c:v>
                </c:pt>
                <c:pt idx="2">
                  <c:v>25.6</c:v>
                </c:pt>
                <c:pt idx="3">
                  <c:v>-7.3</c:v>
                </c:pt>
                <c:pt idx="4">
                  <c:v>11</c:v>
                </c:pt>
              </c:numCache>
            </c:numRef>
          </c:val>
          <c:extLst>
            <c:ext xmlns:c16="http://schemas.microsoft.com/office/drawing/2014/chart" uri="{C3380CC4-5D6E-409C-BE32-E72D297353CC}">
              <c16:uniqueId val="{00000000-B6E4-43C3-AD94-CEF8605DA8FE}"/>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54.8</c:v>
                </c:pt>
                <c:pt idx="1">
                  <c:v>48.8</c:v>
                </c:pt>
                <c:pt idx="2">
                  <c:v>48.3</c:v>
                </c:pt>
                <c:pt idx="3">
                  <c:v>-3.2</c:v>
                </c:pt>
                <c:pt idx="4">
                  <c:v>19.8</c:v>
                </c:pt>
              </c:numCache>
            </c:numRef>
          </c:val>
          <c:smooth val="0"/>
          <c:extLst>
            <c:ext xmlns:c16="http://schemas.microsoft.com/office/drawing/2014/chart" uri="{C3380CC4-5D6E-409C-BE32-E72D297353CC}">
              <c16:uniqueId val="{00000001-B6E4-43C3-AD94-CEF8605DA8FE}"/>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14473</c:v>
                </c:pt>
                <c:pt idx="1">
                  <c:v>10530</c:v>
                </c:pt>
                <c:pt idx="2">
                  <c:v>9426</c:v>
                </c:pt>
                <c:pt idx="3">
                  <c:v>-1746</c:v>
                </c:pt>
                <c:pt idx="4">
                  <c:v>1977</c:v>
                </c:pt>
              </c:numCache>
            </c:numRef>
          </c:val>
          <c:extLst>
            <c:ext xmlns:c16="http://schemas.microsoft.com/office/drawing/2014/chart" uri="{C3380CC4-5D6E-409C-BE32-E72D297353CC}">
              <c16:uniqueId val="{00000000-8A58-4A44-B97C-C4DCBCC353E2}"/>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31584</c:v>
                </c:pt>
                <c:pt idx="1">
                  <c:v>27227</c:v>
                </c:pt>
                <c:pt idx="2">
                  <c:v>26685</c:v>
                </c:pt>
                <c:pt idx="3">
                  <c:v>7468</c:v>
                </c:pt>
                <c:pt idx="4">
                  <c:v>14689</c:v>
                </c:pt>
              </c:numCache>
            </c:numRef>
          </c:val>
          <c:smooth val="0"/>
          <c:extLst>
            <c:ext xmlns:c16="http://schemas.microsoft.com/office/drawing/2014/chart" uri="{C3380CC4-5D6E-409C-BE32-E72D297353CC}">
              <c16:uniqueId val="{00000001-8A58-4A44-B97C-C4DCBCC353E2}"/>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10" zoomScaleNormal="100" zoomScaleSheetLayoutView="70" workbookViewId="0">
      <selection activeCell="ND31" sqref="ND31:NR31"/>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三重県津市　フェニックス通り駐車場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Ａ１Ｂ１</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商業施設</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7412</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f>データ!O7</f>
        <v>88.2</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115</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立体式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37</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161</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100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127</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113.7</v>
      </c>
      <c r="V31" s="116"/>
      <c r="W31" s="116"/>
      <c r="X31" s="116"/>
      <c r="Y31" s="116"/>
      <c r="Z31" s="116"/>
      <c r="AA31" s="116"/>
      <c r="AB31" s="116"/>
      <c r="AC31" s="116"/>
      <c r="AD31" s="116"/>
      <c r="AE31" s="116"/>
      <c r="AF31" s="116"/>
      <c r="AG31" s="116"/>
      <c r="AH31" s="116"/>
      <c r="AI31" s="116"/>
      <c r="AJ31" s="116"/>
      <c r="AK31" s="116"/>
      <c r="AL31" s="116"/>
      <c r="AM31" s="116"/>
      <c r="AN31" s="116">
        <f>データ!Z7</f>
        <v>102.3</v>
      </c>
      <c r="AO31" s="116"/>
      <c r="AP31" s="116"/>
      <c r="AQ31" s="116"/>
      <c r="AR31" s="116"/>
      <c r="AS31" s="116"/>
      <c r="AT31" s="116"/>
      <c r="AU31" s="116"/>
      <c r="AV31" s="116"/>
      <c r="AW31" s="116"/>
      <c r="AX31" s="116"/>
      <c r="AY31" s="116"/>
      <c r="AZ31" s="116"/>
      <c r="BA31" s="116"/>
      <c r="BB31" s="116"/>
      <c r="BC31" s="116"/>
      <c r="BD31" s="116"/>
      <c r="BE31" s="116"/>
      <c r="BF31" s="116"/>
      <c r="BG31" s="116">
        <f>データ!AA7</f>
        <v>95.8</v>
      </c>
      <c r="BH31" s="116"/>
      <c r="BI31" s="116"/>
      <c r="BJ31" s="116"/>
      <c r="BK31" s="116"/>
      <c r="BL31" s="116"/>
      <c r="BM31" s="116"/>
      <c r="BN31" s="116"/>
      <c r="BO31" s="116"/>
      <c r="BP31" s="116"/>
      <c r="BQ31" s="116"/>
      <c r="BR31" s="116"/>
      <c r="BS31" s="116"/>
      <c r="BT31" s="116"/>
      <c r="BU31" s="116"/>
      <c r="BV31" s="116"/>
      <c r="BW31" s="116"/>
      <c r="BX31" s="116"/>
      <c r="BY31" s="116"/>
      <c r="BZ31" s="116">
        <f>データ!AB7</f>
        <v>60.3</v>
      </c>
      <c r="CA31" s="116"/>
      <c r="CB31" s="116"/>
      <c r="CC31" s="116"/>
      <c r="CD31" s="116"/>
      <c r="CE31" s="116"/>
      <c r="CF31" s="116"/>
      <c r="CG31" s="116"/>
      <c r="CH31" s="116"/>
      <c r="CI31" s="116"/>
      <c r="CJ31" s="116"/>
      <c r="CK31" s="116"/>
      <c r="CL31" s="116"/>
      <c r="CM31" s="116"/>
      <c r="CN31" s="116"/>
      <c r="CO31" s="116"/>
      <c r="CP31" s="116"/>
      <c r="CQ31" s="116"/>
      <c r="CR31" s="116"/>
      <c r="CS31" s="116">
        <f>データ!AC7</f>
        <v>69.8</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264</v>
      </c>
      <c r="JD31" s="111"/>
      <c r="JE31" s="111"/>
      <c r="JF31" s="111"/>
      <c r="JG31" s="111"/>
      <c r="JH31" s="111"/>
      <c r="JI31" s="111"/>
      <c r="JJ31" s="111"/>
      <c r="JK31" s="111"/>
      <c r="JL31" s="111"/>
      <c r="JM31" s="111"/>
      <c r="JN31" s="111"/>
      <c r="JO31" s="111"/>
      <c r="JP31" s="111"/>
      <c r="JQ31" s="111"/>
      <c r="JR31" s="111"/>
      <c r="JS31" s="111"/>
      <c r="JT31" s="111"/>
      <c r="JU31" s="112"/>
      <c r="JV31" s="110">
        <f>データ!DL7</f>
        <v>255.3</v>
      </c>
      <c r="JW31" s="111"/>
      <c r="JX31" s="111"/>
      <c r="JY31" s="111"/>
      <c r="JZ31" s="111"/>
      <c r="KA31" s="111"/>
      <c r="KB31" s="111"/>
      <c r="KC31" s="111"/>
      <c r="KD31" s="111"/>
      <c r="KE31" s="111"/>
      <c r="KF31" s="111"/>
      <c r="KG31" s="111"/>
      <c r="KH31" s="111"/>
      <c r="KI31" s="111"/>
      <c r="KJ31" s="111"/>
      <c r="KK31" s="111"/>
      <c r="KL31" s="111"/>
      <c r="KM31" s="111"/>
      <c r="KN31" s="112"/>
      <c r="KO31" s="110">
        <f>データ!DM7</f>
        <v>229.2</v>
      </c>
      <c r="KP31" s="111"/>
      <c r="KQ31" s="111"/>
      <c r="KR31" s="111"/>
      <c r="KS31" s="111"/>
      <c r="KT31" s="111"/>
      <c r="KU31" s="111"/>
      <c r="KV31" s="111"/>
      <c r="KW31" s="111"/>
      <c r="KX31" s="111"/>
      <c r="KY31" s="111"/>
      <c r="KZ31" s="111"/>
      <c r="LA31" s="111"/>
      <c r="LB31" s="111"/>
      <c r="LC31" s="111"/>
      <c r="LD31" s="111"/>
      <c r="LE31" s="111"/>
      <c r="LF31" s="111"/>
      <c r="LG31" s="112"/>
      <c r="LH31" s="110">
        <f>データ!DN7</f>
        <v>179.5</v>
      </c>
      <c r="LI31" s="111"/>
      <c r="LJ31" s="111"/>
      <c r="LK31" s="111"/>
      <c r="LL31" s="111"/>
      <c r="LM31" s="111"/>
      <c r="LN31" s="111"/>
      <c r="LO31" s="111"/>
      <c r="LP31" s="111"/>
      <c r="LQ31" s="111"/>
      <c r="LR31" s="111"/>
      <c r="LS31" s="111"/>
      <c r="LT31" s="111"/>
      <c r="LU31" s="111"/>
      <c r="LV31" s="111"/>
      <c r="LW31" s="111"/>
      <c r="LX31" s="111"/>
      <c r="LY31" s="111"/>
      <c r="LZ31" s="112"/>
      <c r="MA31" s="110">
        <f>データ!DO7</f>
        <v>227.3</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150.4</v>
      </c>
      <c r="V32" s="116"/>
      <c r="W32" s="116"/>
      <c r="X32" s="116"/>
      <c r="Y32" s="116"/>
      <c r="Z32" s="116"/>
      <c r="AA32" s="116"/>
      <c r="AB32" s="116"/>
      <c r="AC32" s="116"/>
      <c r="AD32" s="116"/>
      <c r="AE32" s="116"/>
      <c r="AF32" s="116"/>
      <c r="AG32" s="116"/>
      <c r="AH32" s="116"/>
      <c r="AI32" s="116"/>
      <c r="AJ32" s="116"/>
      <c r="AK32" s="116"/>
      <c r="AL32" s="116"/>
      <c r="AM32" s="116"/>
      <c r="AN32" s="116">
        <f>データ!AE7</f>
        <v>138.1</v>
      </c>
      <c r="AO32" s="116"/>
      <c r="AP32" s="116"/>
      <c r="AQ32" s="116"/>
      <c r="AR32" s="116"/>
      <c r="AS32" s="116"/>
      <c r="AT32" s="116"/>
      <c r="AU32" s="116"/>
      <c r="AV32" s="116"/>
      <c r="AW32" s="116"/>
      <c r="AX32" s="116"/>
      <c r="AY32" s="116"/>
      <c r="AZ32" s="116"/>
      <c r="BA32" s="116"/>
      <c r="BB32" s="116"/>
      <c r="BC32" s="116"/>
      <c r="BD32" s="116"/>
      <c r="BE32" s="116"/>
      <c r="BF32" s="116"/>
      <c r="BG32" s="116">
        <f>データ!AF7</f>
        <v>134.9</v>
      </c>
      <c r="BH32" s="116"/>
      <c r="BI32" s="116"/>
      <c r="BJ32" s="116"/>
      <c r="BK32" s="116"/>
      <c r="BL32" s="116"/>
      <c r="BM32" s="116"/>
      <c r="BN32" s="116"/>
      <c r="BO32" s="116"/>
      <c r="BP32" s="116"/>
      <c r="BQ32" s="116"/>
      <c r="BR32" s="116"/>
      <c r="BS32" s="116"/>
      <c r="BT32" s="116"/>
      <c r="BU32" s="116"/>
      <c r="BV32" s="116"/>
      <c r="BW32" s="116"/>
      <c r="BX32" s="116"/>
      <c r="BY32" s="116"/>
      <c r="BZ32" s="116">
        <f>データ!AG7</f>
        <v>83.6</v>
      </c>
      <c r="CA32" s="116"/>
      <c r="CB32" s="116"/>
      <c r="CC32" s="116"/>
      <c r="CD32" s="116"/>
      <c r="CE32" s="116"/>
      <c r="CF32" s="116"/>
      <c r="CG32" s="116"/>
      <c r="CH32" s="116"/>
      <c r="CI32" s="116"/>
      <c r="CJ32" s="116"/>
      <c r="CK32" s="116"/>
      <c r="CL32" s="116"/>
      <c r="CM32" s="116"/>
      <c r="CN32" s="116"/>
      <c r="CO32" s="116"/>
      <c r="CP32" s="116"/>
      <c r="CQ32" s="116"/>
      <c r="CR32" s="116"/>
      <c r="CS32" s="116">
        <f>データ!AH7</f>
        <v>101.2</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0.3</v>
      </c>
      <c r="EM32" s="116"/>
      <c r="EN32" s="116"/>
      <c r="EO32" s="116"/>
      <c r="EP32" s="116"/>
      <c r="EQ32" s="116"/>
      <c r="ER32" s="116"/>
      <c r="ES32" s="116"/>
      <c r="ET32" s="116"/>
      <c r="EU32" s="116"/>
      <c r="EV32" s="116"/>
      <c r="EW32" s="116"/>
      <c r="EX32" s="116"/>
      <c r="EY32" s="116"/>
      <c r="EZ32" s="116"/>
      <c r="FA32" s="116"/>
      <c r="FB32" s="116"/>
      <c r="FC32" s="116"/>
      <c r="FD32" s="116"/>
      <c r="FE32" s="116">
        <f>データ!AP7</f>
        <v>0.3</v>
      </c>
      <c r="FF32" s="116"/>
      <c r="FG32" s="116"/>
      <c r="FH32" s="116"/>
      <c r="FI32" s="116"/>
      <c r="FJ32" s="116"/>
      <c r="FK32" s="116"/>
      <c r="FL32" s="116"/>
      <c r="FM32" s="116"/>
      <c r="FN32" s="116"/>
      <c r="FO32" s="116"/>
      <c r="FP32" s="116"/>
      <c r="FQ32" s="116"/>
      <c r="FR32" s="116"/>
      <c r="FS32" s="116"/>
      <c r="FT32" s="116"/>
      <c r="FU32" s="116"/>
      <c r="FV32" s="116"/>
      <c r="FW32" s="116"/>
      <c r="FX32" s="116">
        <f>データ!AQ7</f>
        <v>0.4</v>
      </c>
      <c r="FY32" s="116"/>
      <c r="FZ32" s="116"/>
      <c r="GA32" s="116"/>
      <c r="GB32" s="116"/>
      <c r="GC32" s="116"/>
      <c r="GD32" s="116"/>
      <c r="GE32" s="116"/>
      <c r="GF32" s="116"/>
      <c r="GG32" s="116"/>
      <c r="GH32" s="116"/>
      <c r="GI32" s="116"/>
      <c r="GJ32" s="116"/>
      <c r="GK32" s="116"/>
      <c r="GL32" s="116"/>
      <c r="GM32" s="116"/>
      <c r="GN32" s="116"/>
      <c r="GO32" s="116"/>
      <c r="GP32" s="116"/>
      <c r="GQ32" s="116">
        <f>データ!AR7</f>
        <v>0</v>
      </c>
      <c r="GR32" s="116"/>
      <c r="GS32" s="116"/>
      <c r="GT32" s="116"/>
      <c r="GU32" s="116"/>
      <c r="GV32" s="116"/>
      <c r="GW32" s="116"/>
      <c r="GX32" s="116"/>
      <c r="GY32" s="116"/>
      <c r="GZ32" s="116"/>
      <c r="HA32" s="116"/>
      <c r="HB32" s="116"/>
      <c r="HC32" s="116"/>
      <c r="HD32" s="116"/>
      <c r="HE32" s="116"/>
      <c r="HF32" s="116"/>
      <c r="HG32" s="116"/>
      <c r="HH32" s="116"/>
      <c r="HI32" s="116"/>
      <c r="HJ32" s="116">
        <f>データ!AS7</f>
        <v>0.2</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170.8</v>
      </c>
      <c r="JD32" s="111"/>
      <c r="JE32" s="111"/>
      <c r="JF32" s="111"/>
      <c r="JG32" s="111"/>
      <c r="JH32" s="111"/>
      <c r="JI32" s="111"/>
      <c r="JJ32" s="111"/>
      <c r="JK32" s="111"/>
      <c r="JL32" s="111"/>
      <c r="JM32" s="111"/>
      <c r="JN32" s="111"/>
      <c r="JO32" s="111"/>
      <c r="JP32" s="111"/>
      <c r="JQ32" s="111"/>
      <c r="JR32" s="111"/>
      <c r="JS32" s="111"/>
      <c r="JT32" s="111"/>
      <c r="JU32" s="112"/>
      <c r="JV32" s="110">
        <f>データ!DQ7</f>
        <v>160.6</v>
      </c>
      <c r="JW32" s="111"/>
      <c r="JX32" s="111"/>
      <c r="JY32" s="111"/>
      <c r="JZ32" s="111"/>
      <c r="KA32" s="111"/>
      <c r="KB32" s="111"/>
      <c r="KC32" s="111"/>
      <c r="KD32" s="111"/>
      <c r="KE32" s="111"/>
      <c r="KF32" s="111"/>
      <c r="KG32" s="111"/>
      <c r="KH32" s="111"/>
      <c r="KI32" s="111"/>
      <c r="KJ32" s="111"/>
      <c r="KK32" s="111"/>
      <c r="KL32" s="111"/>
      <c r="KM32" s="111"/>
      <c r="KN32" s="112"/>
      <c r="KO32" s="110">
        <f>データ!DR7</f>
        <v>147.19999999999999</v>
      </c>
      <c r="KP32" s="111"/>
      <c r="KQ32" s="111"/>
      <c r="KR32" s="111"/>
      <c r="KS32" s="111"/>
      <c r="KT32" s="111"/>
      <c r="KU32" s="111"/>
      <c r="KV32" s="111"/>
      <c r="KW32" s="111"/>
      <c r="KX32" s="111"/>
      <c r="KY32" s="111"/>
      <c r="KZ32" s="111"/>
      <c r="LA32" s="111"/>
      <c r="LB32" s="111"/>
      <c r="LC32" s="111"/>
      <c r="LD32" s="111"/>
      <c r="LE32" s="111"/>
      <c r="LF32" s="111"/>
      <c r="LG32" s="112"/>
      <c r="LH32" s="110">
        <f>データ!DS7</f>
        <v>146.69999999999999</v>
      </c>
      <c r="LI32" s="111"/>
      <c r="LJ32" s="111"/>
      <c r="LK32" s="111"/>
      <c r="LL32" s="111"/>
      <c r="LM32" s="111"/>
      <c r="LN32" s="111"/>
      <c r="LO32" s="111"/>
      <c r="LP32" s="111"/>
      <c r="LQ32" s="111"/>
      <c r="LR32" s="111"/>
      <c r="LS32" s="111"/>
      <c r="LT32" s="111"/>
      <c r="LU32" s="111"/>
      <c r="LV32" s="111"/>
      <c r="LW32" s="111"/>
      <c r="LX32" s="111"/>
      <c r="LY32" s="111"/>
      <c r="LZ32" s="112"/>
      <c r="MA32" s="110">
        <f>データ!DT7</f>
        <v>143.9</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124</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125</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35.799999999999997</v>
      </c>
      <c r="EM52" s="116"/>
      <c r="EN52" s="116"/>
      <c r="EO52" s="116"/>
      <c r="EP52" s="116"/>
      <c r="EQ52" s="116"/>
      <c r="ER52" s="116"/>
      <c r="ES52" s="116"/>
      <c r="ET52" s="116"/>
      <c r="EU52" s="116"/>
      <c r="EV52" s="116"/>
      <c r="EW52" s="116"/>
      <c r="EX52" s="116"/>
      <c r="EY52" s="116"/>
      <c r="EZ52" s="116"/>
      <c r="FA52" s="116"/>
      <c r="FB52" s="116"/>
      <c r="FC52" s="116"/>
      <c r="FD52" s="116"/>
      <c r="FE52" s="116">
        <f>データ!BG7</f>
        <v>26.9</v>
      </c>
      <c r="FF52" s="116"/>
      <c r="FG52" s="116"/>
      <c r="FH52" s="116"/>
      <c r="FI52" s="116"/>
      <c r="FJ52" s="116"/>
      <c r="FK52" s="116"/>
      <c r="FL52" s="116"/>
      <c r="FM52" s="116"/>
      <c r="FN52" s="116"/>
      <c r="FO52" s="116"/>
      <c r="FP52" s="116"/>
      <c r="FQ52" s="116"/>
      <c r="FR52" s="116"/>
      <c r="FS52" s="116"/>
      <c r="FT52" s="116"/>
      <c r="FU52" s="116"/>
      <c r="FV52" s="116"/>
      <c r="FW52" s="116"/>
      <c r="FX52" s="116">
        <f>データ!BH7</f>
        <v>25.6</v>
      </c>
      <c r="FY52" s="116"/>
      <c r="FZ52" s="116"/>
      <c r="GA52" s="116"/>
      <c r="GB52" s="116"/>
      <c r="GC52" s="116"/>
      <c r="GD52" s="116"/>
      <c r="GE52" s="116"/>
      <c r="GF52" s="116"/>
      <c r="GG52" s="116"/>
      <c r="GH52" s="116"/>
      <c r="GI52" s="116"/>
      <c r="GJ52" s="116"/>
      <c r="GK52" s="116"/>
      <c r="GL52" s="116"/>
      <c r="GM52" s="116"/>
      <c r="GN52" s="116"/>
      <c r="GO52" s="116"/>
      <c r="GP52" s="116"/>
      <c r="GQ52" s="116">
        <f>データ!BI7</f>
        <v>-7.3</v>
      </c>
      <c r="GR52" s="116"/>
      <c r="GS52" s="116"/>
      <c r="GT52" s="116"/>
      <c r="GU52" s="116"/>
      <c r="GV52" s="116"/>
      <c r="GW52" s="116"/>
      <c r="GX52" s="116"/>
      <c r="GY52" s="116"/>
      <c r="GZ52" s="116"/>
      <c r="HA52" s="116"/>
      <c r="HB52" s="116"/>
      <c r="HC52" s="116"/>
      <c r="HD52" s="116"/>
      <c r="HE52" s="116"/>
      <c r="HF52" s="116"/>
      <c r="HG52" s="116"/>
      <c r="HH52" s="116"/>
      <c r="HI52" s="116"/>
      <c r="HJ52" s="116">
        <f>データ!BJ7</f>
        <v>11</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14473</v>
      </c>
      <c r="JD52" s="120"/>
      <c r="JE52" s="120"/>
      <c r="JF52" s="120"/>
      <c r="JG52" s="120"/>
      <c r="JH52" s="120"/>
      <c r="JI52" s="120"/>
      <c r="JJ52" s="120"/>
      <c r="JK52" s="120"/>
      <c r="JL52" s="120"/>
      <c r="JM52" s="120"/>
      <c r="JN52" s="120"/>
      <c r="JO52" s="120"/>
      <c r="JP52" s="120"/>
      <c r="JQ52" s="120"/>
      <c r="JR52" s="120"/>
      <c r="JS52" s="120"/>
      <c r="JT52" s="120"/>
      <c r="JU52" s="120"/>
      <c r="JV52" s="120">
        <f>データ!BR7</f>
        <v>10530</v>
      </c>
      <c r="JW52" s="120"/>
      <c r="JX52" s="120"/>
      <c r="JY52" s="120"/>
      <c r="JZ52" s="120"/>
      <c r="KA52" s="120"/>
      <c r="KB52" s="120"/>
      <c r="KC52" s="120"/>
      <c r="KD52" s="120"/>
      <c r="KE52" s="120"/>
      <c r="KF52" s="120"/>
      <c r="KG52" s="120"/>
      <c r="KH52" s="120"/>
      <c r="KI52" s="120"/>
      <c r="KJ52" s="120"/>
      <c r="KK52" s="120"/>
      <c r="KL52" s="120"/>
      <c r="KM52" s="120"/>
      <c r="KN52" s="120"/>
      <c r="KO52" s="120">
        <f>データ!BS7</f>
        <v>9426</v>
      </c>
      <c r="KP52" s="120"/>
      <c r="KQ52" s="120"/>
      <c r="KR52" s="120"/>
      <c r="KS52" s="120"/>
      <c r="KT52" s="120"/>
      <c r="KU52" s="120"/>
      <c r="KV52" s="120"/>
      <c r="KW52" s="120"/>
      <c r="KX52" s="120"/>
      <c r="KY52" s="120"/>
      <c r="KZ52" s="120"/>
      <c r="LA52" s="120"/>
      <c r="LB52" s="120"/>
      <c r="LC52" s="120"/>
      <c r="LD52" s="120"/>
      <c r="LE52" s="120"/>
      <c r="LF52" s="120"/>
      <c r="LG52" s="120"/>
      <c r="LH52" s="120">
        <f>データ!BT7</f>
        <v>-1746</v>
      </c>
      <c r="LI52" s="120"/>
      <c r="LJ52" s="120"/>
      <c r="LK52" s="120"/>
      <c r="LL52" s="120"/>
      <c r="LM52" s="120"/>
      <c r="LN52" s="120"/>
      <c r="LO52" s="120"/>
      <c r="LP52" s="120"/>
      <c r="LQ52" s="120"/>
      <c r="LR52" s="120"/>
      <c r="LS52" s="120"/>
      <c r="LT52" s="120"/>
      <c r="LU52" s="120"/>
      <c r="LV52" s="120"/>
      <c r="LW52" s="120"/>
      <c r="LX52" s="120"/>
      <c r="LY52" s="120"/>
      <c r="LZ52" s="120"/>
      <c r="MA52" s="120">
        <f>データ!BU7</f>
        <v>1977</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2</v>
      </c>
      <c r="V53" s="120"/>
      <c r="W53" s="120"/>
      <c r="X53" s="120"/>
      <c r="Y53" s="120"/>
      <c r="Z53" s="120"/>
      <c r="AA53" s="120"/>
      <c r="AB53" s="120"/>
      <c r="AC53" s="120"/>
      <c r="AD53" s="120"/>
      <c r="AE53" s="120"/>
      <c r="AF53" s="120"/>
      <c r="AG53" s="120"/>
      <c r="AH53" s="120"/>
      <c r="AI53" s="120"/>
      <c r="AJ53" s="120"/>
      <c r="AK53" s="120"/>
      <c r="AL53" s="120"/>
      <c r="AM53" s="120"/>
      <c r="AN53" s="120">
        <f>データ!BA7</f>
        <v>2</v>
      </c>
      <c r="AO53" s="120"/>
      <c r="AP53" s="120"/>
      <c r="AQ53" s="120"/>
      <c r="AR53" s="120"/>
      <c r="AS53" s="120"/>
      <c r="AT53" s="120"/>
      <c r="AU53" s="120"/>
      <c r="AV53" s="120"/>
      <c r="AW53" s="120"/>
      <c r="AX53" s="120"/>
      <c r="AY53" s="120"/>
      <c r="AZ53" s="120"/>
      <c r="BA53" s="120"/>
      <c r="BB53" s="120"/>
      <c r="BC53" s="120"/>
      <c r="BD53" s="120"/>
      <c r="BE53" s="120"/>
      <c r="BF53" s="120"/>
      <c r="BG53" s="120">
        <f>データ!BB7</f>
        <v>2</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1</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54.8</v>
      </c>
      <c r="EM53" s="116"/>
      <c r="EN53" s="116"/>
      <c r="EO53" s="116"/>
      <c r="EP53" s="116"/>
      <c r="EQ53" s="116"/>
      <c r="ER53" s="116"/>
      <c r="ES53" s="116"/>
      <c r="ET53" s="116"/>
      <c r="EU53" s="116"/>
      <c r="EV53" s="116"/>
      <c r="EW53" s="116"/>
      <c r="EX53" s="116"/>
      <c r="EY53" s="116"/>
      <c r="EZ53" s="116"/>
      <c r="FA53" s="116"/>
      <c r="FB53" s="116"/>
      <c r="FC53" s="116"/>
      <c r="FD53" s="116"/>
      <c r="FE53" s="116">
        <f>データ!BL7</f>
        <v>48.8</v>
      </c>
      <c r="FF53" s="116"/>
      <c r="FG53" s="116"/>
      <c r="FH53" s="116"/>
      <c r="FI53" s="116"/>
      <c r="FJ53" s="116"/>
      <c r="FK53" s="116"/>
      <c r="FL53" s="116"/>
      <c r="FM53" s="116"/>
      <c r="FN53" s="116"/>
      <c r="FO53" s="116"/>
      <c r="FP53" s="116"/>
      <c r="FQ53" s="116"/>
      <c r="FR53" s="116"/>
      <c r="FS53" s="116"/>
      <c r="FT53" s="116"/>
      <c r="FU53" s="116"/>
      <c r="FV53" s="116"/>
      <c r="FW53" s="116"/>
      <c r="FX53" s="116">
        <f>データ!BM7</f>
        <v>48.3</v>
      </c>
      <c r="FY53" s="116"/>
      <c r="FZ53" s="116"/>
      <c r="GA53" s="116"/>
      <c r="GB53" s="116"/>
      <c r="GC53" s="116"/>
      <c r="GD53" s="116"/>
      <c r="GE53" s="116"/>
      <c r="GF53" s="116"/>
      <c r="GG53" s="116"/>
      <c r="GH53" s="116"/>
      <c r="GI53" s="116"/>
      <c r="GJ53" s="116"/>
      <c r="GK53" s="116"/>
      <c r="GL53" s="116"/>
      <c r="GM53" s="116"/>
      <c r="GN53" s="116"/>
      <c r="GO53" s="116"/>
      <c r="GP53" s="116"/>
      <c r="GQ53" s="116">
        <f>データ!BN7</f>
        <v>-3.2</v>
      </c>
      <c r="GR53" s="116"/>
      <c r="GS53" s="116"/>
      <c r="GT53" s="116"/>
      <c r="GU53" s="116"/>
      <c r="GV53" s="116"/>
      <c r="GW53" s="116"/>
      <c r="GX53" s="116"/>
      <c r="GY53" s="116"/>
      <c r="GZ53" s="116"/>
      <c r="HA53" s="116"/>
      <c r="HB53" s="116"/>
      <c r="HC53" s="116"/>
      <c r="HD53" s="116"/>
      <c r="HE53" s="116"/>
      <c r="HF53" s="116"/>
      <c r="HG53" s="116"/>
      <c r="HH53" s="116"/>
      <c r="HI53" s="116"/>
      <c r="HJ53" s="116">
        <f>データ!BO7</f>
        <v>19.8</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31584</v>
      </c>
      <c r="JD53" s="120"/>
      <c r="JE53" s="120"/>
      <c r="JF53" s="120"/>
      <c r="JG53" s="120"/>
      <c r="JH53" s="120"/>
      <c r="JI53" s="120"/>
      <c r="JJ53" s="120"/>
      <c r="JK53" s="120"/>
      <c r="JL53" s="120"/>
      <c r="JM53" s="120"/>
      <c r="JN53" s="120"/>
      <c r="JO53" s="120"/>
      <c r="JP53" s="120"/>
      <c r="JQ53" s="120"/>
      <c r="JR53" s="120"/>
      <c r="JS53" s="120"/>
      <c r="JT53" s="120"/>
      <c r="JU53" s="120"/>
      <c r="JV53" s="120">
        <f>データ!BW7</f>
        <v>27227</v>
      </c>
      <c r="JW53" s="120"/>
      <c r="JX53" s="120"/>
      <c r="JY53" s="120"/>
      <c r="JZ53" s="120"/>
      <c r="KA53" s="120"/>
      <c r="KB53" s="120"/>
      <c r="KC53" s="120"/>
      <c r="KD53" s="120"/>
      <c r="KE53" s="120"/>
      <c r="KF53" s="120"/>
      <c r="KG53" s="120"/>
      <c r="KH53" s="120"/>
      <c r="KI53" s="120"/>
      <c r="KJ53" s="120"/>
      <c r="KK53" s="120"/>
      <c r="KL53" s="120"/>
      <c r="KM53" s="120"/>
      <c r="KN53" s="120"/>
      <c r="KO53" s="120">
        <f>データ!BX7</f>
        <v>26685</v>
      </c>
      <c r="KP53" s="120"/>
      <c r="KQ53" s="120"/>
      <c r="KR53" s="120"/>
      <c r="KS53" s="120"/>
      <c r="KT53" s="120"/>
      <c r="KU53" s="120"/>
      <c r="KV53" s="120"/>
      <c r="KW53" s="120"/>
      <c r="KX53" s="120"/>
      <c r="KY53" s="120"/>
      <c r="KZ53" s="120"/>
      <c r="LA53" s="120"/>
      <c r="LB53" s="120"/>
      <c r="LC53" s="120"/>
      <c r="LD53" s="120"/>
      <c r="LE53" s="120"/>
      <c r="LF53" s="120"/>
      <c r="LG53" s="120"/>
      <c r="LH53" s="120">
        <f>データ!BY7</f>
        <v>7468</v>
      </c>
      <c r="LI53" s="120"/>
      <c r="LJ53" s="120"/>
      <c r="LK53" s="120"/>
      <c r="LL53" s="120"/>
      <c r="LM53" s="120"/>
      <c r="LN53" s="120"/>
      <c r="LO53" s="120"/>
      <c r="LP53" s="120"/>
      <c r="LQ53" s="120"/>
      <c r="LR53" s="120"/>
      <c r="LS53" s="120"/>
      <c r="LT53" s="120"/>
      <c r="LU53" s="120"/>
      <c r="LV53" s="120"/>
      <c r="LW53" s="120"/>
      <c r="LX53" s="120"/>
      <c r="LY53" s="120"/>
      <c r="LZ53" s="120"/>
      <c r="MA53" s="120">
        <f>データ!BZ7</f>
        <v>14689</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21" t="s">
        <v>32</v>
      </c>
      <c r="CW63" s="121"/>
      <c r="CX63" s="121"/>
      <c r="CY63" s="121"/>
      <c r="CZ63" s="121"/>
      <c r="DA63" s="121"/>
      <c r="DB63" s="121"/>
      <c r="DC63" s="121"/>
      <c r="DD63" s="121"/>
      <c r="DE63" s="121"/>
      <c r="DF63" s="121"/>
      <c r="DG63" s="121"/>
      <c r="DH63" s="121"/>
      <c r="DI63" s="121"/>
      <c r="DJ63" s="121"/>
      <c r="DK63" s="121"/>
      <c r="DL63" s="121"/>
      <c r="DM63" s="121"/>
      <c r="DN63" s="121"/>
      <c r="DO63" s="121"/>
      <c r="DP63" s="121"/>
      <c r="DQ63" s="121"/>
      <c r="DR63" s="121"/>
      <c r="DS63" s="121"/>
      <c r="DT63" s="121"/>
      <c r="DU63" s="121"/>
      <c r="DV63" s="121"/>
      <c r="DW63" s="121"/>
      <c r="DX63" s="121"/>
      <c r="DY63" s="121"/>
      <c r="DZ63" s="121"/>
      <c r="EA63" s="121"/>
      <c r="EB63" s="121"/>
      <c r="EC63" s="121"/>
      <c r="ED63" s="121"/>
      <c r="EE63" s="121"/>
      <c r="EF63" s="121"/>
      <c r="EG63" s="121"/>
      <c r="EH63" s="121"/>
      <c r="EI63" s="121"/>
      <c r="EJ63" s="121"/>
      <c r="EK63" s="121"/>
      <c r="EL63" s="121"/>
      <c r="EM63" s="121"/>
      <c r="EN63" s="121"/>
      <c r="EO63" s="121"/>
      <c r="EP63" s="121"/>
      <c r="EQ63" s="121"/>
      <c r="ER63" s="121"/>
      <c r="ES63" s="121"/>
      <c r="ET63" s="121"/>
      <c r="EU63" s="121"/>
      <c r="EV63" s="121"/>
      <c r="EW63" s="121"/>
      <c r="EX63" s="121"/>
      <c r="EY63" s="121"/>
      <c r="EZ63" s="121"/>
      <c r="FA63" s="121"/>
      <c r="FB63" s="121"/>
      <c r="FC63" s="121"/>
      <c r="FD63" s="121"/>
      <c r="FE63" s="121"/>
      <c r="FF63" s="121"/>
      <c r="FG63" s="121"/>
      <c r="FH63" s="121"/>
      <c r="FI63" s="121"/>
      <c r="FJ63" s="121"/>
      <c r="FK63" s="121"/>
      <c r="FL63" s="121"/>
      <c r="FM63" s="121"/>
      <c r="FN63" s="121"/>
      <c r="FO63" s="121"/>
      <c r="FP63" s="121"/>
      <c r="FQ63" s="121"/>
      <c r="FR63" s="121"/>
      <c r="FS63" s="121"/>
      <c r="FT63" s="121"/>
      <c r="FU63" s="121"/>
      <c r="FV63" s="121"/>
      <c r="FW63" s="121"/>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21"/>
      <c r="CW64" s="121"/>
      <c r="CX64" s="121"/>
      <c r="CY64" s="121"/>
      <c r="CZ64" s="121"/>
      <c r="DA64" s="121"/>
      <c r="DB64" s="121"/>
      <c r="DC64" s="121"/>
      <c r="DD64" s="121"/>
      <c r="DE64" s="121"/>
      <c r="DF64" s="121"/>
      <c r="DG64" s="121"/>
      <c r="DH64" s="121"/>
      <c r="DI64" s="121"/>
      <c r="DJ64" s="121"/>
      <c r="DK64" s="121"/>
      <c r="DL64" s="121"/>
      <c r="DM64" s="121"/>
      <c r="DN64" s="121"/>
      <c r="DO64" s="121"/>
      <c r="DP64" s="121"/>
      <c r="DQ64" s="121"/>
      <c r="DR64" s="121"/>
      <c r="DS64" s="121"/>
      <c r="DT64" s="121"/>
      <c r="DU64" s="121"/>
      <c r="DV64" s="121"/>
      <c r="DW64" s="121"/>
      <c r="DX64" s="121"/>
      <c r="DY64" s="121"/>
      <c r="DZ64" s="121"/>
      <c r="EA64" s="121"/>
      <c r="EB64" s="121"/>
      <c r="EC64" s="121"/>
      <c r="ED64" s="121"/>
      <c r="EE64" s="121"/>
      <c r="EF64" s="121"/>
      <c r="EG64" s="121"/>
      <c r="EH64" s="121"/>
      <c r="EI64" s="121"/>
      <c r="EJ64" s="121"/>
      <c r="EK64" s="121"/>
      <c r="EL64" s="121"/>
      <c r="EM64" s="121"/>
      <c r="EN64" s="121"/>
      <c r="EO64" s="121"/>
      <c r="EP64" s="121"/>
      <c r="EQ64" s="121"/>
      <c r="ER64" s="121"/>
      <c r="ES64" s="121"/>
      <c r="ET64" s="121"/>
      <c r="EU64" s="121"/>
      <c r="EV64" s="121"/>
      <c r="EW64" s="121"/>
      <c r="EX64" s="121"/>
      <c r="EY64" s="121"/>
      <c r="EZ64" s="121"/>
      <c r="FA64" s="121"/>
      <c r="FB64" s="121"/>
      <c r="FC64" s="121"/>
      <c r="FD64" s="121"/>
      <c r="FE64" s="121"/>
      <c r="FF64" s="121"/>
      <c r="FG64" s="121"/>
      <c r="FH64" s="121"/>
      <c r="FI64" s="121"/>
      <c r="FJ64" s="121"/>
      <c r="FK64" s="121"/>
      <c r="FL64" s="121"/>
      <c r="FM64" s="121"/>
      <c r="FN64" s="121"/>
      <c r="FO64" s="121"/>
      <c r="FP64" s="121"/>
      <c r="FQ64" s="121"/>
      <c r="FR64" s="121"/>
      <c r="FS64" s="121"/>
      <c r="FT64" s="121"/>
      <c r="FU64" s="121"/>
      <c r="FV64" s="121"/>
      <c r="FW64" s="121"/>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21"/>
      <c r="CW65" s="121"/>
      <c r="CX65" s="121"/>
      <c r="CY65" s="121"/>
      <c r="CZ65" s="121"/>
      <c r="DA65" s="121"/>
      <c r="DB65" s="121"/>
      <c r="DC65" s="121"/>
      <c r="DD65" s="121"/>
      <c r="DE65" s="121"/>
      <c r="DF65" s="121"/>
      <c r="DG65" s="121"/>
      <c r="DH65" s="121"/>
      <c r="DI65" s="121"/>
      <c r="DJ65" s="121"/>
      <c r="DK65" s="121"/>
      <c r="DL65" s="121"/>
      <c r="DM65" s="121"/>
      <c r="DN65" s="121"/>
      <c r="DO65" s="121"/>
      <c r="DP65" s="121"/>
      <c r="DQ65" s="121"/>
      <c r="DR65" s="121"/>
      <c r="DS65" s="121"/>
      <c r="DT65" s="121"/>
      <c r="DU65" s="121"/>
      <c r="DV65" s="121"/>
      <c r="DW65" s="121"/>
      <c r="DX65" s="121"/>
      <c r="DY65" s="121"/>
      <c r="DZ65" s="121"/>
      <c r="EA65" s="121"/>
      <c r="EB65" s="121"/>
      <c r="EC65" s="121"/>
      <c r="ED65" s="121"/>
      <c r="EE65" s="121"/>
      <c r="EF65" s="121"/>
      <c r="EG65" s="121"/>
      <c r="EH65" s="121"/>
      <c r="EI65" s="121"/>
      <c r="EJ65" s="121"/>
      <c r="EK65" s="121"/>
      <c r="EL65" s="121"/>
      <c r="EM65" s="121"/>
      <c r="EN65" s="121"/>
      <c r="EO65" s="121"/>
      <c r="EP65" s="121"/>
      <c r="EQ65" s="121"/>
      <c r="ER65" s="121"/>
      <c r="ES65" s="121"/>
      <c r="ET65" s="121"/>
      <c r="EU65" s="121"/>
      <c r="EV65" s="121"/>
      <c r="EW65" s="121"/>
      <c r="EX65" s="121"/>
      <c r="EY65" s="121"/>
      <c r="EZ65" s="121"/>
      <c r="FA65" s="121"/>
      <c r="FB65" s="121"/>
      <c r="FC65" s="121"/>
      <c r="FD65" s="121"/>
      <c r="FE65" s="121"/>
      <c r="FF65" s="121"/>
      <c r="FG65" s="121"/>
      <c r="FH65" s="121"/>
      <c r="FI65" s="121"/>
      <c r="FJ65" s="121"/>
      <c r="FK65" s="121"/>
      <c r="FL65" s="121"/>
      <c r="FM65" s="121"/>
      <c r="FN65" s="121"/>
      <c r="FO65" s="121"/>
      <c r="FP65" s="121"/>
      <c r="FQ65" s="121"/>
      <c r="FR65" s="121"/>
      <c r="FS65" s="121"/>
      <c r="FT65" s="121"/>
      <c r="FU65" s="121"/>
      <c r="FV65" s="121"/>
      <c r="FW65" s="121"/>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21"/>
      <c r="CW66" s="121"/>
      <c r="CX66" s="121"/>
      <c r="CY66" s="121"/>
      <c r="CZ66" s="121"/>
      <c r="DA66" s="121"/>
      <c r="DB66" s="121"/>
      <c r="DC66" s="121"/>
      <c r="DD66" s="121"/>
      <c r="DE66" s="121"/>
      <c r="DF66" s="121"/>
      <c r="DG66" s="121"/>
      <c r="DH66" s="121"/>
      <c r="DI66" s="121"/>
      <c r="DJ66" s="121"/>
      <c r="DK66" s="121"/>
      <c r="DL66" s="121"/>
      <c r="DM66" s="121"/>
      <c r="DN66" s="121"/>
      <c r="DO66" s="121"/>
      <c r="DP66" s="121"/>
      <c r="DQ66" s="121"/>
      <c r="DR66" s="121"/>
      <c r="DS66" s="121"/>
      <c r="DT66" s="121"/>
      <c r="DU66" s="121"/>
      <c r="DV66" s="121"/>
      <c r="DW66" s="121"/>
      <c r="DX66" s="121"/>
      <c r="DY66" s="121"/>
      <c r="DZ66" s="121"/>
      <c r="EA66" s="121"/>
      <c r="EB66" s="121"/>
      <c r="EC66" s="121"/>
      <c r="ED66" s="121"/>
      <c r="EE66" s="121"/>
      <c r="EF66" s="121"/>
      <c r="EG66" s="121"/>
      <c r="EH66" s="121"/>
      <c r="EI66" s="121"/>
      <c r="EJ66" s="121"/>
      <c r="EK66" s="121"/>
      <c r="EL66" s="121"/>
      <c r="EM66" s="121"/>
      <c r="EN66" s="121"/>
      <c r="EO66" s="121"/>
      <c r="EP66" s="121"/>
      <c r="EQ66" s="121"/>
      <c r="ER66" s="121"/>
      <c r="ES66" s="121"/>
      <c r="ET66" s="121"/>
      <c r="EU66" s="121"/>
      <c r="EV66" s="121"/>
      <c r="EW66" s="121"/>
      <c r="EX66" s="121"/>
      <c r="EY66" s="121"/>
      <c r="EZ66" s="121"/>
      <c r="FA66" s="121"/>
      <c r="FB66" s="121"/>
      <c r="FC66" s="121"/>
      <c r="FD66" s="121"/>
      <c r="FE66" s="121"/>
      <c r="FF66" s="121"/>
      <c r="FG66" s="121"/>
      <c r="FH66" s="121"/>
      <c r="FI66" s="121"/>
      <c r="FJ66" s="121"/>
      <c r="FK66" s="121"/>
      <c r="FL66" s="121"/>
      <c r="FM66" s="121"/>
      <c r="FN66" s="121"/>
      <c r="FO66" s="121"/>
      <c r="FP66" s="121"/>
      <c r="FQ66" s="121"/>
      <c r="FR66" s="121"/>
      <c r="FS66" s="121"/>
      <c r="FT66" s="121"/>
      <c r="FU66" s="121"/>
      <c r="FV66" s="121"/>
      <c r="FW66" s="121"/>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126</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2">
        <f>データ!CM7</f>
        <v>296000</v>
      </c>
      <c r="CW67" s="123"/>
      <c r="CX67" s="123"/>
      <c r="CY67" s="123"/>
      <c r="CZ67" s="123"/>
      <c r="DA67" s="123"/>
      <c r="DB67" s="123"/>
      <c r="DC67" s="123"/>
      <c r="DD67" s="123"/>
      <c r="DE67" s="123"/>
      <c r="DF67" s="123"/>
      <c r="DG67" s="123"/>
      <c r="DH67" s="123"/>
      <c r="DI67" s="123"/>
      <c r="DJ67" s="123"/>
      <c r="DK67" s="123"/>
      <c r="DL67" s="123"/>
      <c r="DM67" s="123"/>
      <c r="DN67" s="123"/>
      <c r="DO67" s="123"/>
      <c r="DP67" s="123"/>
      <c r="DQ67" s="123"/>
      <c r="DR67" s="123"/>
      <c r="DS67" s="123"/>
      <c r="DT67" s="123"/>
      <c r="DU67" s="123"/>
      <c r="DV67" s="123"/>
      <c r="DW67" s="123"/>
      <c r="DX67" s="123"/>
      <c r="DY67" s="123"/>
      <c r="DZ67" s="123"/>
      <c r="EA67" s="123"/>
      <c r="EB67" s="123"/>
      <c r="EC67" s="123"/>
      <c r="ED67" s="123"/>
      <c r="EE67" s="123"/>
      <c r="EF67" s="123"/>
      <c r="EG67" s="123"/>
      <c r="EH67" s="123"/>
      <c r="EI67" s="123"/>
      <c r="EJ67" s="123"/>
      <c r="EK67" s="123"/>
      <c r="EL67" s="123"/>
      <c r="EM67" s="123"/>
      <c r="EN67" s="123"/>
      <c r="EO67" s="123"/>
      <c r="EP67" s="123"/>
      <c r="EQ67" s="123"/>
      <c r="ER67" s="123"/>
      <c r="ES67" s="123"/>
      <c r="ET67" s="123"/>
      <c r="EU67" s="123"/>
      <c r="EV67" s="123"/>
      <c r="EW67" s="123"/>
      <c r="EX67" s="123"/>
      <c r="EY67" s="123"/>
      <c r="EZ67" s="123"/>
      <c r="FA67" s="123"/>
      <c r="FB67" s="123"/>
      <c r="FC67" s="123"/>
      <c r="FD67" s="123"/>
      <c r="FE67" s="123"/>
      <c r="FF67" s="123"/>
      <c r="FG67" s="123"/>
      <c r="FH67" s="123"/>
      <c r="FI67" s="123"/>
      <c r="FJ67" s="123"/>
      <c r="FK67" s="123"/>
      <c r="FL67" s="123"/>
      <c r="FM67" s="123"/>
      <c r="FN67" s="123"/>
      <c r="FO67" s="123"/>
      <c r="FP67" s="123"/>
      <c r="FQ67" s="123"/>
      <c r="FR67" s="123"/>
      <c r="FS67" s="123"/>
      <c r="FT67" s="123"/>
      <c r="FU67" s="123"/>
      <c r="FV67" s="123"/>
      <c r="FW67" s="12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5"/>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5"/>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28"/>
      <c r="CW70" s="129"/>
      <c r="CX70" s="129"/>
      <c r="CY70" s="129"/>
      <c r="CZ70" s="129"/>
      <c r="DA70" s="129"/>
      <c r="DB70" s="129"/>
      <c r="DC70" s="129"/>
      <c r="DD70" s="129"/>
      <c r="DE70" s="129"/>
      <c r="DF70" s="129"/>
      <c r="DG70" s="129"/>
      <c r="DH70" s="129"/>
      <c r="DI70" s="129"/>
      <c r="DJ70" s="129"/>
      <c r="DK70" s="129"/>
      <c r="DL70" s="129"/>
      <c r="DM70" s="129"/>
      <c r="DN70" s="129"/>
      <c r="DO70" s="129"/>
      <c r="DP70" s="129"/>
      <c r="DQ70" s="129"/>
      <c r="DR70" s="129"/>
      <c r="DS70" s="129"/>
      <c r="DT70" s="129"/>
      <c r="DU70" s="129"/>
      <c r="DV70" s="129"/>
      <c r="DW70" s="129"/>
      <c r="DX70" s="129"/>
      <c r="DY70" s="129"/>
      <c r="DZ70" s="129"/>
      <c r="EA70" s="129"/>
      <c r="EB70" s="129"/>
      <c r="EC70" s="129"/>
      <c r="ED70" s="129"/>
      <c r="EE70" s="129"/>
      <c r="EF70" s="129"/>
      <c r="EG70" s="129"/>
      <c r="EH70" s="129"/>
      <c r="EI70" s="129"/>
      <c r="EJ70" s="129"/>
      <c r="EK70" s="129"/>
      <c r="EL70" s="129"/>
      <c r="EM70" s="129"/>
      <c r="EN70" s="129"/>
      <c r="EO70" s="129"/>
      <c r="EP70" s="129"/>
      <c r="EQ70" s="129"/>
      <c r="ER70" s="129"/>
      <c r="ES70" s="129"/>
      <c r="ET70" s="129"/>
      <c r="EU70" s="129"/>
      <c r="EV70" s="129"/>
      <c r="EW70" s="129"/>
      <c r="EX70" s="129"/>
      <c r="EY70" s="129"/>
      <c r="EZ70" s="129"/>
      <c r="FA70" s="129"/>
      <c r="FB70" s="129"/>
      <c r="FC70" s="129"/>
      <c r="FD70" s="129"/>
      <c r="FE70" s="129"/>
      <c r="FF70" s="129"/>
      <c r="FG70" s="129"/>
      <c r="FH70" s="129"/>
      <c r="FI70" s="129"/>
      <c r="FJ70" s="129"/>
      <c r="FK70" s="129"/>
      <c r="FL70" s="129"/>
      <c r="FM70" s="129"/>
      <c r="FN70" s="129"/>
      <c r="FO70" s="129"/>
      <c r="FP70" s="129"/>
      <c r="FQ70" s="129"/>
      <c r="FR70" s="129"/>
      <c r="FS70" s="129"/>
      <c r="FT70" s="129"/>
      <c r="FU70" s="129"/>
      <c r="FV70" s="129"/>
      <c r="FW70" s="13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21" t="s">
        <v>34</v>
      </c>
      <c r="CW72" s="121"/>
      <c r="CX72" s="121"/>
      <c r="CY72" s="121"/>
      <c r="CZ72" s="121"/>
      <c r="DA72" s="121"/>
      <c r="DB72" s="121"/>
      <c r="DC72" s="121"/>
      <c r="DD72" s="121"/>
      <c r="DE72" s="121"/>
      <c r="DF72" s="121"/>
      <c r="DG72" s="121"/>
      <c r="DH72" s="121"/>
      <c r="DI72" s="121"/>
      <c r="DJ72" s="121"/>
      <c r="DK72" s="121"/>
      <c r="DL72" s="121"/>
      <c r="DM72" s="121"/>
      <c r="DN72" s="121"/>
      <c r="DO72" s="121"/>
      <c r="DP72" s="121"/>
      <c r="DQ72" s="121"/>
      <c r="DR72" s="121"/>
      <c r="DS72" s="121"/>
      <c r="DT72" s="121"/>
      <c r="DU72" s="121"/>
      <c r="DV72" s="121"/>
      <c r="DW72" s="121"/>
      <c r="DX72" s="121"/>
      <c r="DY72" s="121"/>
      <c r="DZ72" s="121"/>
      <c r="EA72" s="121"/>
      <c r="EB72" s="121"/>
      <c r="EC72" s="121"/>
      <c r="ED72" s="121"/>
      <c r="EE72" s="121"/>
      <c r="EF72" s="121"/>
      <c r="EG72" s="121"/>
      <c r="EH72" s="121"/>
      <c r="EI72" s="121"/>
      <c r="EJ72" s="121"/>
      <c r="EK72" s="121"/>
      <c r="EL72" s="121"/>
      <c r="EM72" s="121"/>
      <c r="EN72" s="121"/>
      <c r="EO72" s="121"/>
      <c r="EP72" s="121"/>
      <c r="EQ72" s="121"/>
      <c r="ER72" s="121"/>
      <c r="ES72" s="121"/>
      <c r="ET72" s="121"/>
      <c r="EU72" s="121"/>
      <c r="EV72" s="121"/>
      <c r="EW72" s="121"/>
      <c r="EX72" s="121"/>
      <c r="EY72" s="121"/>
      <c r="EZ72" s="121"/>
      <c r="FA72" s="121"/>
      <c r="FB72" s="121"/>
      <c r="FC72" s="121"/>
      <c r="FD72" s="121"/>
      <c r="FE72" s="121"/>
      <c r="FF72" s="121"/>
      <c r="FG72" s="121"/>
      <c r="FH72" s="121"/>
      <c r="FI72" s="121"/>
      <c r="FJ72" s="121"/>
      <c r="FK72" s="121"/>
      <c r="FL72" s="121"/>
      <c r="FM72" s="121"/>
      <c r="FN72" s="121"/>
      <c r="FO72" s="121"/>
      <c r="FP72" s="121"/>
      <c r="FQ72" s="121"/>
      <c r="FR72" s="121"/>
      <c r="FS72" s="121"/>
      <c r="FT72" s="121"/>
      <c r="FU72" s="121"/>
      <c r="FV72" s="121"/>
      <c r="FW72" s="121"/>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21"/>
      <c r="CW73" s="121"/>
      <c r="CX73" s="121"/>
      <c r="CY73" s="121"/>
      <c r="CZ73" s="121"/>
      <c r="DA73" s="121"/>
      <c r="DB73" s="121"/>
      <c r="DC73" s="121"/>
      <c r="DD73" s="121"/>
      <c r="DE73" s="121"/>
      <c r="DF73" s="121"/>
      <c r="DG73" s="121"/>
      <c r="DH73" s="121"/>
      <c r="DI73" s="121"/>
      <c r="DJ73" s="121"/>
      <c r="DK73" s="121"/>
      <c r="DL73" s="121"/>
      <c r="DM73" s="121"/>
      <c r="DN73" s="121"/>
      <c r="DO73" s="121"/>
      <c r="DP73" s="121"/>
      <c r="DQ73" s="121"/>
      <c r="DR73" s="121"/>
      <c r="DS73" s="121"/>
      <c r="DT73" s="121"/>
      <c r="DU73" s="121"/>
      <c r="DV73" s="121"/>
      <c r="DW73" s="121"/>
      <c r="DX73" s="121"/>
      <c r="DY73" s="121"/>
      <c r="DZ73" s="121"/>
      <c r="EA73" s="121"/>
      <c r="EB73" s="121"/>
      <c r="EC73" s="121"/>
      <c r="ED73" s="121"/>
      <c r="EE73" s="121"/>
      <c r="EF73" s="121"/>
      <c r="EG73" s="121"/>
      <c r="EH73" s="121"/>
      <c r="EI73" s="121"/>
      <c r="EJ73" s="121"/>
      <c r="EK73" s="121"/>
      <c r="EL73" s="121"/>
      <c r="EM73" s="121"/>
      <c r="EN73" s="121"/>
      <c r="EO73" s="121"/>
      <c r="EP73" s="121"/>
      <c r="EQ73" s="121"/>
      <c r="ER73" s="121"/>
      <c r="ES73" s="121"/>
      <c r="ET73" s="121"/>
      <c r="EU73" s="121"/>
      <c r="EV73" s="121"/>
      <c r="EW73" s="121"/>
      <c r="EX73" s="121"/>
      <c r="EY73" s="121"/>
      <c r="EZ73" s="121"/>
      <c r="FA73" s="121"/>
      <c r="FB73" s="121"/>
      <c r="FC73" s="121"/>
      <c r="FD73" s="121"/>
      <c r="FE73" s="121"/>
      <c r="FF73" s="121"/>
      <c r="FG73" s="121"/>
      <c r="FH73" s="121"/>
      <c r="FI73" s="121"/>
      <c r="FJ73" s="121"/>
      <c r="FK73" s="121"/>
      <c r="FL73" s="121"/>
      <c r="FM73" s="121"/>
      <c r="FN73" s="121"/>
      <c r="FO73" s="121"/>
      <c r="FP73" s="121"/>
      <c r="FQ73" s="121"/>
      <c r="FR73" s="121"/>
      <c r="FS73" s="121"/>
      <c r="FT73" s="121"/>
      <c r="FU73" s="121"/>
      <c r="FV73" s="121"/>
      <c r="FW73" s="121"/>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21"/>
      <c r="CW74" s="121"/>
      <c r="CX74" s="121"/>
      <c r="CY74" s="121"/>
      <c r="CZ74" s="121"/>
      <c r="DA74" s="121"/>
      <c r="DB74" s="121"/>
      <c r="DC74" s="121"/>
      <c r="DD74" s="121"/>
      <c r="DE74" s="121"/>
      <c r="DF74" s="121"/>
      <c r="DG74" s="121"/>
      <c r="DH74" s="121"/>
      <c r="DI74" s="121"/>
      <c r="DJ74" s="121"/>
      <c r="DK74" s="121"/>
      <c r="DL74" s="121"/>
      <c r="DM74" s="121"/>
      <c r="DN74" s="121"/>
      <c r="DO74" s="121"/>
      <c r="DP74" s="121"/>
      <c r="DQ74" s="121"/>
      <c r="DR74" s="121"/>
      <c r="DS74" s="121"/>
      <c r="DT74" s="121"/>
      <c r="DU74" s="121"/>
      <c r="DV74" s="121"/>
      <c r="DW74" s="121"/>
      <c r="DX74" s="121"/>
      <c r="DY74" s="121"/>
      <c r="DZ74" s="121"/>
      <c r="EA74" s="121"/>
      <c r="EB74" s="121"/>
      <c r="EC74" s="121"/>
      <c r="ED74" s="121"/>
      <c r="EE74" s="121"/>
      <c r="EF74" s="121"/>
      <c r="EG74" s="121"/>
      <c r="EH74" s="121"/>
      <c r="EI74" s="121"/>
      <c r="EJ74" s="121"/>
      <c r="EK74" s="121"/>
      <c r="EL74" s="121"/>
      <c r="EM74" s="121"/>
      <c r="EN74" s="121"/>
      <c r="EO74" s="121"/>
      <c r="EP74" s="121"/>
      <c r="EQ74" s="121"/>
      <c r="ER74" s="121"/>
      <c r="ES74" s="121"/>
      <c r="ET74" s="121"/>
      <c r="EU74" s="121"/>
      <c r="EV74" s="121"/>
      <c r="EW74" s="121"/>
      <c r="EX74" s="121"/>
      <c r="EY74" s="121"/>
      <c r="EZ74" s="121"/>
      <c r="FA74" s="121"/>
      <c r="FB74" s="121"/>
      <c r="FC74" s="121"/>
      <c r="FD74" s="121"/>
      <c r="FE74" s="121"/>
      <c r="FF74" s="121"/>
      <c r="FG74" s="121"/>
      <c r="FH74" s="121"/>
      <c r="FI74" s="121"/>
      <c r="FJ74" s="121"/>
      <c r="FK74" s="121"/>
      <c r="FL74" s="121"/>
      <c r="FM74" s="121"/>
      <c r="FN74" s="121"/>
      <c r="FO74" s="121"/>
      <c r="FP74" s="121"/>
      <c r="FQ74" s="121"/>
      <c r="FR74" s="121"/>
      <c r="FS74" s="121"/>
      <c r="FT74" s="121"/>
      <c r="FU74" s="121"/>
      <c r="FV74" s="121"/>
      <c r="FW74" s="121"/>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21"/>
      <c r="CW75" s="121"/>
      <c r="CX75" s="121"/>
      <c r="CY75" s="121"/>
      <c r="CZ75" s="121"/>
      <c r="DA75" s="121"/>
      <c r="DB75" s="121"/>
      <c r="DC75" s="121"/>
      <c r="DD75" s="121"/>
      <c r="DE75" s="121"/>
      <c r="DF75" s="121"/>
      <c r="DG75" s="121"/>
      <c r="DH75" s="121"/>
      <c r="DI75" s="121"/>
      <c r="DJ75" s="121"/>
      <c r="DK75" s="121"/>
      <c r="DL75" s="121"/>
      <c r="DM75" s="121"/>
      <c r="DN75" s="121"/>
      <c r="DO75" s="121"/>
      <c r="DP75" s="121"/>
      <c r="DQ75" s="121"/>
      <c r="DR75" s="121"/>
      <c r="DS75" s="121"/>
      <c r="DT75" s="121"/>
      <c r="DU75" s="121"/>
      <c r="DV75" s="121"/>
      <c r="DW75" s="121"/>
      <c r="DX75" s="121"/>
      <c r="DY75" s="121"/>
      <c r="DZ75" s="121"/>
      <c r="EA75" s="121"/>
      <c r="EB75" s="121"/>
      <c r="EC75" s="121"/>
      <c r="ED75" s="121"/>
      <c r="EE75" s="121"/>
      <c r="EF75" s="121"/>
      <c r="EG75" s="121"/>
      <c r="EH75" s="121"/>
      <c r="EI75" s="121"/>
      <c r="EJ75" s="121"/>
      <c r="EK75" s="121"/>
      <c r="EL75" s="121"/>
      <c r="EM75" s="121"/>
      <c r="EN75" s="121"/>
      <c r="EO75" s="121"/>
      <c r="EP75" s="121"/>
      <c r="EQ75" s="121"/>
      <c r="ER75" s="121"/>
      <c r="ES75" s="121"/>
      <c r="ET75" s="121"/>
      <c r="EU75" s="121"/>
      <c r="EV75" s="121"/>
      <c r="EW75" s="121"/>
      <c r="EX75" s="121"/>
      <c r="EY75" s="121"/>
      <c r="EZ75" s="121"/>
      <c r="FA75" s="121"/>
      <c r="FB75" s="121"/>
      <c r="FC75" s="121"/>
      <c r="FD75" s="121"/>
      <c r="FE75" s="121"/>
      <c r="FF75" s="121"/>
      <c r="FG75" s="121"/>
      <c r="FH75" s="121"/>
      <c r="FI75" s="121"/>
      <c r="FJ75" s="121"/>
      <c r="FK75" s="121"/>
      <c r="FL75" s="121"/>
      <c r="FM75" s="121"/>
      <c r="FN75" s="121"/>
      <c r="FO75" s="121"/>
      <c r="FP75" s="121"/>
      <c r="FQ75" s="121"/>
      <c r="FR75" s="121"/>
      <c r="FS75" s="121"/>
      <c r="FT75" s="121"/>
      <c r="FU75" s="121"/>
      <c r="FV75" s="121"/>
      <c r="FW75" s="121"/>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31" t="str">
        <f>データ!$B$11</f>
        <v>H29</v>
      </c>
      <c r="S76" s="132"/>
      <c r="T76" s="132"/>
      <c r="U76" s="132"/>
      <c r="V76" s="132"/>
      <c r="W76" s="132"/>
      <c r="X76" s="132"/>
      <c r="Y76" s="132"/>
      <c r="Z76" s="132"/>
      <c r="AA76" s="132"/>
      <c r="AB76" s="132"/>
      <c r="AC76" s="132"/>
      <c r="AD76" s="132"/>
      <c r="AE76" s="132"/>
      <c r="AF76" s="133"/>
      <c r="AG76" s="131" t="str">
        <f>データ!$C$11</f>
        <v>H30</v>
      </c>
      <c r="AH76" s="132"/>
      <c r="AI76" s="132"/>
      <c r="AJ76" s="132"/>
      <c r="AK76" s="132"/>
      <c r="AL76" s="132"/>
      <c r="AM76" s="132"/>
      <c r="AN76" s="132"/>
      <c r="AO76" s="132"/>
      <c r="AP76" s="132"/>
      <c r="AQ76" s="132"/>
      <c r="AR76" s="132"/>
      <c r="AS76" s="132"/>
      <c r="AT76" s="132"/>
      <c r="AU76" s="133"/>
      <c r="AV76" s="131" t="str">
        <f>データ!$D$11</f>
        <v>R01</v>
      </c>
      <c r="AW76" s="132"/>
      <c r="AX76" s="132"/>
      <c r="AY76" s="132"/>
      <c r="AZ76" s="132"/>
      <c r="BA76" s="132"/>
      <c r="BB76" s="132"/>
      <c r="BC76" s="132"/>
      <c r="BD76" s="132"/>
      <c r="BE76" s="132"/>
      <c r="BF76" s="132"/>
      <c r="BG76" s="132"/>
      <c r="BH76" s="132"/>
      <c r="BI76" s="132"/>
      <c r="BJ76" s="133"/>
      <c r="BK76" s="131" t="str">
        <f>データ!$E$11</f>
        <v>R02</v>
      </c>
      <c r="BL76" s="132"/>
      <c r="BM76" s="132"/>
      <c r="BN76" s="132"/>
      <c r="BO76" s="132"/>
      <c r="BP76" s="132"/>
      <c r="BQ76" s="132"/>
      <c r="BR76" s="132"/>
      <c r="BS76" s="132"/>
      <c r="BT76" s="132"/>
      <c r="BU76" s="132"/>
      <c r="BV76" s="132"/>
      <c r="BW76" s="132"/>
      <c r="BX76" s="132"/>
      <c r="BY76" s="133"/>
      <c r="BZ76" s="131" t="str">
        <f>データ!$F$11</f>
        <v>R03</v>
      </c>
      <c r="CA76" s="132"/>
      <c r="CB76" s="132"/>
      <c r="CC76" s="132"/>
      <c r="CD76" s="132"/>
      <c r="CE76" s="132"/>
      <c r="CF76" s="132"/>
      <c r="CG76" s="132"/>
      <c r="CH76" s="132"/>
      <c r="CI76" s="132"/>
      <c r="CJ76" s="132"/>
      <c r="CK76" s="132"/>
      <c r="CL76" s="132"/>
      <c r="CM76" s="132"/>
      <c r="CN76" s="133"/>
      <c r="CO76" s="2"/>
      <c r="CP76" s="2"/>
      <c r="CQ76" s="2"/>
      <c r="CR76" s="2"/>
      <c r="CS76" s="2"/>
      <c r="CT76" s="2"/>
      <c r="CU76" s="2"/>
      <c r="CV76" s="122">
        <f>データ!CN7</f>
        <v>224287</v>
      </c>
      <c r="CW76" s="123"/>
      <c r="CX76" s="123"/>
      <c r="CY76" s="123"/>
      <c r="CZ76" s="123"/>
      <c r="DA76" s="123"/>
      <c r="DB76" s="123"/>
      <c r="DC76" s="123"/>
      <c r="DD76" s="123"/>
      <c r="DE76" s="123"/>
      <c r="DF76" s="123"/>
      <c r="DG76" s="123"/>
      <c r="DH76" s="123"/>
      <c r="DI76" s="123"/>
      <c r="DJ76" s="123"/>
      <c r="DK76" s="123"/>
      <c r="DL76" s="123"/>
      <c r="DM76" s="123"/>
      <c r="DN76" s="123"/>
      <c r="DO76" s="123"/>
      <c r="DP76" s="123"/>
      <c r="DQ76" s="123"/>
      <c r="DR76" s="123"/>
      <c r="DS76" s="123"/>
      <c r="DT76" s="123"/>
      <c r="DU76" s="123"/>
      <c r="DV76" s="123"/>
      <c r="DW76" s="123"/>
      <c r="DX76" s="123"/>
      <c r="DY76" s="123"/>
      <c r="DZ76" s="123"/>
      <c r="EA76" s="123"/>
      <c r="EB76" s="123"/>
      <c r="EC76" s="123"/>
      <c r="ED76" s="123"/>
      <c r="EE76" s="123"/>
      <c r="EF76" s="123"/>
      <c r="EG76" s="123"/>
      <c r="EH76" s="123"/>
      <c r="EI76" s="123"/>
      <c r="EJ76" s="123"/>
      <c r="EK76" s="123"/>
      <c r="EL76" s="123"/>
      <c r="EM76" s="123"/>
      <c r="EN76" s="123"/>
      <c r="EO76" s="123"/>
      <c r="EP76" s="123"/>
      <c r="EQ76" s="123"/>
      <c r="ER76" s="123"/>
      <c r="ES76" s="123"/>
      <c r="ET76" s="123"/>
      <c r="EU76" s="123"/>
      <c r="EV76" s="123"/>
      <c r="EW76" s="123"/>
      <c r="EX76" s="123"/>
      <c r="EY76" s="123"/>
      <c r="EZ76" s="123"/>
      <c r="FA76" s="123"/>
      <c r="FB76" s="123"/>
      <c r="FC76" s="123"/>
      <c r="FD76" s="123"/>
      <c r="FE76" s="123"/>
      <c r="FF76" s="123"/>
      <c r="FG76" s="123"/>
      <c r="FH76" s="123"/>
      <c r="FI76" s="123"/>
      <c r="FJ76" s="123"/>
      <c r="FK76" s="123"/>
      <c r="FL76" s="123"/>
      <c r="FM76" s="123"/>
      <c r="FN76" s="123"/>
      <c r="FO76" s="123"/>
      <c r="FP76" s="123"/>
      <c r="FQ76" s="123"/>
      <c r="FR76" s="123"/>
      <c r="FS76" s="123"/>
      <c r="FT76" s="123"/>
      <c r="FU76" s="123"/>
      <c r="FV76" s="123"/>
      <c r="FW76" s="124"/>
      <c r="FY76" s="2"/>
      <c r="FZ76" s="2"/>
      <c r="GA76" s="2"/>
      <c r="GB76" s="2"/>
      <c r="GC76" s="2"/>
      <c r="GD76" s="2"/>
      <c r="GE76" s="2"/>
      <c r="GF76" s="2"/>
      <c r="GG76" s="2"/>
      <c r="GH76" s="2"/>
      <c r="GI76" s="2"/>
      <c r="GJ76" s="2"/>
      <c r="GK76" s="2"/>
      <c r="GL76" s="131" t="str">
        <f>データ!$B$11</f>
        <v>H29</v>
      </c>
      <c r="GM76" s="132"/>
      <c r="GN76" s="132"/>
      <c r="GO76" s="132"/>
      <c r="GP76" s="132"/>
      <c r="GQ76" s="132"/>
      <c r="GR76" s="132"/>
      <c r="GS76" s="132"/>
      <c r="GT76" s="132"/>
      <c r="GU76" s="132"/>
      <c r="GV76" s="132"/>
      <c r="GW76" s="132"/>
      <c r="GX76" s="132"/>
      <c r="GY76" s="132"/>
      <c r="GZ76" s="133"/>
      <c r="HA76" s="131" t="str">
        <f>データ!$C$11</f>
        <v>H30</v>
      </c>
      <c r="HB76" s="132"/>
      <c r="HC76" s="132"/>
      <c r="HD76" s="132"/>
      <c r="HE76" s="132"/>
      <c r="HF76" s="132"/>
      <c r="HG76" s="132"/>
      <c r="HH76" s="132"/>
      <c r="HI76" s="132"/>
      <c r="HJ76" s="132"/>
      <c r="HK76" s="132"/>
      <c r="HL76" s="132"/>
      <c r="HM76" s="132"/>
      <c r="HN76" s="132"/>
      <c r="HO76" s="133"/>
      <c r="HP76" s="131" t="str">
        <f>データ!$D$11</f>
        <v>R01</v>
      </c>
      <c r="HQ76" s="132"/>
      <c r="HR76" s="132"/>
      <c r="HS76" s="132"/>
      <c r="HT76" s="132"/>
      <c r="HU76" s="132"/>
      <c r="HV76" s="132"/>
      <c r="HW76" s="132"/>
      <c r="HX76" s="132"/>
      <c r="HY76" s="132"/>
      <c r="HZ76" s="132"/>
      <c r="IA76" s="132"/>
      <c r="IB76" s="132"/>
      <c r="IC76" s="132"/>
      <c r="ID76" s="133"/>
      <c r="IE76" s="131" t="str">
        <f>データ!$E$11</f>
        <v>R02</v>
      </c>
      <c r="IF76" s="132"/>
      <c r="IG76" s="132"/>
      <c r="IH76" s="132"/>
      <c r="II76" s="132"/>
      <c r="IJ76" s="132"/>
      <c r="IK76" s="132"/>
      <c r="IL76" s="132"/>
      <c r="IM76" s="132"/>
      <c r="IN76" s="132"/>
      <c r="IO76" s="132"/>
      <c r="IP76" s="132"/>
      <c r="IQ76" s="132"/>
      <c r="IR76" s="132"/>
      <c r="IS76" s="133"/>
      <c r="IT76" s="131" t="str">
        <f>データ!$F$11</f>
        <v>R03</v>
      </c>
      <c r="IU76" s="132"/>
      <c r="IV76" s="132"/>
      <c r="IW76" s="132"/>
      <c r="IX76" s="132"/>
      <c r="IY76" s="132"/>
      <c r="IZ76" s="132"/>
      <c r="JA76" s="132"/>
      <c r="JB76" s="132"/>
      <c r="JC76" s="132"/>
      <c r="JD76" s="132"/>
      <c r="JE76" s="132"/>
      <c r="JF76" s="132"/>
      <c r="JG76" s="132"/>
      <c r="JH76" s="133"/>
      <c r="JL76" s="2"/>
      <c r="JM76" s="2"/>
      <c r="JN76" s="2"/>
      <c r="JO76" s="2"/>
      <c r="JP76" s="2"/>
      <c r="JQ76" s="2"/>
      <c r="JR76" s="2"/>
      <c r="JS76" s="2"/>
      <c r="JT76" s="2"/>
      <c r="JU76" s="2"/>
      <c r="JV76" s="2"/>
      <c r="JW76" s="2"/>
      <c r="JX76" s="2"/>
      <c r="JY76" s="2"/>
      <c r="JZ76" s="2"/>
      <c r="KA76" s="131" t="str">
        <f>データ!$B$11</f>
        <v>H29</v>
      </c>
      <c r="KB76" s="132"/>
      <c r="KC76" s="132"/>
      <c r="KD76" s="132"/>
      <c r="KE76" s="132"/>
      <c r="KF76" s="132"/>
      <c r="KG76" s="132"/>
      <c r="KH76" s="132"/>
      <c r="KI76" s="132"/>
      <c r="KJ76" s="132"/>
      <c r="KK76" s="132"/>
      <c r="KL76" s="132"/>
      <c r="KM76" s="132"/>
      <c r="KN76" s="132"/>
      <c r="KO76" s="133"/>
      <c r="KP76" s="131" t="str">
        <f>データ!$C$11</f>
        <v>H30</v>
      </c>
      <c r="KQ76" s="132"/>
      <c r="KR76" s="132"/>
      <c r="KS76" s="132"/>
      <c r="KT76" s="132"/>
      <c r="KU76" s="132"/>
      <c r="KV76" s="132"/>
      <c r="KW76" s="132"/>
      <c r="KX76" s="132"/>
      <c r="KY76" s="132"/>
      <c r="KZ76" s="132"/>
      <c r="LA76" s="132"/>
      <c r="LB76" s="132"/>
      <c r="LC76" s="132"/>
      <c r="LD76" s="133"/>
      <c r="LE76" s="131" t="str">
        <f>データ!$D$11</f>
        <v>R01</v>
      </c>
      <c r="LF76" s="132"/>
      <c r="LG76" s="132"/>
      <c r="LH76" s="132"/>
      <c r="LI76" s="132"/>
      <c r="LJ76" s="132"/>
      <c r="LK76" s="132"/>
      <c r="LL76" s="132"/>
      <c r="LM76" s="132"/>
      <c r="LN76" s="132"/>
      <c r="LO76" s="132"/>
      <c r="LP76" s="132"/>
      <c r="LQ76" s="132"/>
      <c r="LR76" s="132"/>
      <c r="LS76" s="133"/>
      <c r="LT76" s="131" t="str">
        <f>データ!$E$11</f>
        <v>R02</v>
      </c>
      <c r="LU76" s="132"/>
      <c r="LV76" s="132"/>
      <c r="LW76" s="132"/>
      <c r="LX76" s="132"/>
      <c r="LY76" s="132"/>
      <c r="LZ76" s="132"/>
      <c r="MA76" s="132"/>
      <c r="MB76" s="132"/>
      <c r="MC76" s="132"/>
      <c r="MD76" s="132"/>
      <c r="ME76" s="132"/>
      <c r="MF76" s="132"/>
      <c r="MG76" s="132"/>
      <c r="MH76" s="133"/>
      <c r="MI76" s="131" t="str">
        <f>データ!$F$11</f>
        <v>R03</v>
      </c>
      <c r="MJ76" s="132"/>
      <c r="MK76" s="132"/>
      <c r="ML76" s="132"/>
      <c r="MM76" s="132"/>
      <c r="MN76" s="132"/>
      <c r="MO76" s="132"/>
      <c r="MP76" s="132"/>
      <c r="MQ76" s="132"/>
      <c r="MR76" s="132"/>
      <c r="MS76" s="132"/>
      <c r="MT76" s="132"/>
      <c r="MU76" s="132"/>
      <c r="MV76" s="132"/>
      <c r="MW76" s="13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4" t="s">
        <v>27</v>
      </c>
      <c r="J77" s="134"/>
      <c r="K77" s="134"/>
      <c r="L77" s="134"/>
      <c r="M77" s="134"/>
      <c r="N77" s="134"/>
      <c r="O77" s="134"/>
      <c r="P77" s="134"/>
      <c r="Q77" s="134"/>
      <c r="R77" s="110">
        <f>データ!CB7</f>
        <v>64.099999999999994</v>
      </c>
      <c r="S77" s="111"/>
      <c r="T77" s="111"/>
      <c r="U77" s="111"/>
      <c r="V77" s="111"/>
      <c r="W77" s="111"/>
      <c r="X77" s="111"/>
      <c r="Y77" s="111"/>
      <c r="Z77" s="111"/>
      <c r="AA77" s="111"/>
      <c r="AB77" s="111"/>
      <c r="AC77" s="111"/>
      <c r="AD77" s="111"/>
      <c r="AE77" s="111"/>
      <c r="AF77" s="112"/>
      <c r="AG77" s="110">
        <f>データ!CC7</f>
        <v>65.2</v>
      </c>
      <c r="AH77" s="111"/>
      <c r="AI77" s="111"/>
      <c r="AJ77" s="111"/>
      <c r="AK77" s="111"/>
      <c r="AL77" s="111"/>
      <c r="AM77" s="111"/>
      <c r="AN77" s="111"/>
      <c r="AO77" s="111"/>
      <c r="AP77" s="111"/>
      <c r="AQ77" s="111"/>
      <c r="AR77" s="111"/>
      <c r="AS77" s="111"/>
      <c r="AT77" s="111"/>
      <c r="AU77" s="112"/>
      <c r="AV77" s="110">
        <f>データ!CD7</f>
        <v>66</v>
      </c>
      <c r="AW77" s="111"/>
      <c r="AX77" s="111"/>
      <c r="AY77" s="111"/>
      <c r="AZ77" s="111"/>
      <c r="BA77" s="111"/>
      <c r="BB77" s="111"/>
      <c r="BC77" s="111"/>
      <c r="BD77" s="111"/>
      <c r="BE77" s="111"/>
      <c r="BF77" s="111"/>
      <c r="BG77" s="111"/>
      <c r="BH77" s="111"/>
      <c r="BI77" s="111"/>
      <c r="BJ77" s="112"/>
      <c r="BK77" s="110">
        <f>データ!CE7</f>
        <v>69.3</v>
      </c>
      <c r="BL77" s="111"/>
      <c r="BM77" s="111"/>
      <c r="BN77" s="111"/>
      <c r="BO77" s="111"/>
      <c r="BP77" s="111"/>
      <c r="BQ77" s="111"/>
      <c r="BR77" s="111"/>
      <c r="BS77" s="111"/>
      <c r="BT77" s="111"/>
      <c r="BU77" s="111"/>
      <c r="BV77" s="111"/>
      <c r="BW77" s="111"/>
      <c r="BX77" s="111"/>
      <c r="BY77" s="112"/>
      <c r="BZ77" s="110">
        <f>データ!CF7</f>
        <v>72.599999999999994</v>
      </c>
      <c r="CA77" s="111"/>
      <c r="CB77" s="111"/>
      <c r="CC77" s="111"/>
      <c r="CD77" s="111"/>
      <c r="CE77" s="111"/>
      <c r="CF77" s="111"/>
      <c r="CG77" s="111"/>
      <c r="CH77" s="111"/>
      <c r="CI77" s="111"/>
      <c r="CJ77" s="111"/>
      <c r="CK77" s="111"/>
      <c r="CL77" s="111"/>
      <c r="CM77" s="111"/>
      <c r="CN77" s="112"/>
      <c r="CO77" s="2"/>
      <c r="CP77" s="2"/>
      <c r="CQ77" s="2"/>
      <c r="CR77" s="2"/>
      <c r="CS77" s="2"/>
      <c r="CT77" s="2"/>
      <c r="CU77" s="2"/>
      <c r="CV77" s="125"/>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7"/>
      <c r="FY77" s="2"/>
      <c r="FZ77" s="2"/>
      <c r="GA77" s="2"/>
      <c r="GB77" s="2"/>
      <c r="GC77" s="134" t="s">
        <v>27</v>
      </c>
      <c r="GD77" s="134"/>
      <c r="GE77" s="134"/>
      <c r="GF77" s="134"/>
      <c r="GG77" s="134"/>
      <c r="GH77" s="134"/>
      <c r="GI77" s="134"/>
      <c r="GJ77" s="134"/>
      <c r="GK77" s="134"/>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31.9</v>
      </c>
      <c r="IU77" s="111"/>
      <c r="IV77" s="111"/>
      <c r="IW77" s="111"/>
      <c r="IX77" s="111"/>
      <c r="IY77" s="111"/>
      <c r="IZ77" s="111"/>
      <c r="JA77" s="111"/>
      <c r="JB77" s="111"/>
      <c r="JC77" s="111"/>
      <c r="JD77" s="111"/>
      <c r="JE77" s="111"/>
      <c r="JF77" s="111"/>
      <c r="JG77" s="111"/>
      <c r="JH77" s="112"/>
      <c r="JL77" s="2"/>
      <c r="JM77" s="2"/>
      <c r="JN77" s="2"/>
      <c r="JO77" s="2"/>
      <c r="JP77" s="2"/>
      <c r="JQ77" s="2"/>
      <c r="JR77" s="134" t="s">
        <v>27</v>
      </c>
      <c r="JS77" s="134"/>
      <c r="JT77" s="134"/>
      <c r="JU77" s="134"/>
      <c r="JV77" s="134"/>
      <c r="JW77" s="134"/>
      <c r="JX77" s="134"/>
      <c r="JY77" s="134"/>
      <c r="JZ77" s="134"/>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4" t="s">
        <v>29</v>
      </c>
      <c r="J78" s="134"/>
      <c r="K78" s="134"/>
      <c r="L78" s="134"/>
      <c r="M78" s="134"/>
      <c r="N78" s="134"/>
      <c r="O78" s="134"/>
      <c r="P78" s="134"/>
      <c r="Q78" s="134"/>
      <c r="R78" s="110">
        <f>データ!CG7</f>
        <v>70.7</v>
      </c>
      <c r="S78" s="111"/>
      <c r="T78" s="111"/>
      <c r="U78" s="111"/>
      <c r="V78" s="111"/>
      <c r="W78" s="111"/>
      <c r="X78" s="111"/>
      <c r="Y78" s="111"/>
      <c r="Z78" s="111"/>
      <c r="AA78" s="111"/>
      <c r="AB78" s="111"/>
      <c r="AC78" s="111"/>
      <c r="AD78" s="111"/>
      <c r="AE78" s="111"/>
      <c r="AF78" s="112"/>
      <c r="AG78" s="110">
        <f>データ!CH7</f>
        <v>72.3</v>
      </c>
      <c r="AH78" s="111"/>
      <c r="AI78" s="111"/>
      <c r="AJ78" s="111"/>
      <c r="AK78" s="111"/>
      <c r="AL78" s="111"/>
      <c r="AM78" s="111"/>
      <c r="AN78" s="111"/>
      <c r="AO78" s="111"/>
      <c r="AP78" s="111"/>
      <c r="AQ78" s="111"/>
      <c r="AR78" s="111"/>
      <c r="AS78" s="111"/>
      <c r="AT78" s="111"/>
      <c r="AU78" s="112"/>
      <c r="AV78" s="110">
        <f>データ!CI7</f>
        <v>73.599999999999994</v>
      </c>
      <c r="AW78" s="111"/>
      <c r="AX78" s="111"/>
      <c r="AY78" s="111"/>
      <c r="AZ78" s="111"/>
      <c r="BA78" s="111"/>
      <c r="BB78" s="111"/>
      <c r="BC78" s="111"/>
      <c r="BD78" s="111"/>
      <c r="BE78" s="111"/>
      <c r="BF78" s="111"/>
      <c r="BG78" s="111"/>
      <c r="BH78" s="111"/>
      <c r="BI78" s="111"/>
      <c r="BJ78" s="112"/>
      <c r="BK78" s="110">
        <f>データ!CJ7</f>
        <v>51.6</v>
      </c>
      <c r="BL78" s="111"/>
      <c r="BM78" s="111"/>
      <c r="BN78" s="111"/>
      <c r="BO78" s="111"/>
      <c r="BP78" s="111"/>
      <c r="BQ78" s="111"/>
      <c r="BR78" s="111"/>
      <c r="BS78" s="111"/>
      <c r="BT78" s="111"/>
      <c r="BU78" s="111"/>
      <c r="BV78" s="111"/>
      <c r="BW78" s="111"/>
      <c r="BX78" s="111"/>
      <c r="BY78" s="112"/>
      <c r="BZ78" s="110">
        <f>データ!CK7</f>
        <v>60.3</v>
      </c>
      <c r="CA78" s="111"/>
      <c r="CB78" s="111"/>
      <c r="CC78" s="111"/>
      <c r="CD78" s="111"/>
      <c r="CE78" s="111"/>
      <c r="CF78" s="111"/>
      <c r="CG78" s="111"/>
      <c r="CH78" s="111"/>
      <c r="CI78" s="111"/>
      <c r="CJ78" s="111"/>
      <c r="CK78" s="111"/>
      <c r="CL78" s="111"/>
      <c r="CM78" s="111"/>
      <c r="CN78" s="112"/>
      <c r="CO78" s="2"/>
      <c r="CP78" s="2"/>
      <c r="CQ78" s="2"/>
      <c r="CR78" s="2"/>
      <c r="CS78" s="2"/>
      <c r="CT78" s="2"/>
      <c r="CU78" s="2"/>
      <c r="CV78" s="125"/>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7"/>
      <c r="FY78" s="2"/>
      <c r="FZ78" s="2"/>
      <c r="GA78" s="2"/>
      <c r="GB78" s="2"/>
      <c r="GC78" s="134" t="s">
        <v>29</v>
      </c>
      <c r="GD78" s="134"/>
      <c r="GE78" s="134"/>
      <c r="GF78" s="134"/>
      <c r="GG78" s="134"/>
      <c r="GH78" s="134"/>
      <c r="GI78" s="134"/>
      <c r="GJ78" s="134"/>
      <c r="GK78" s="134"/>
      <c r="GL78" s="110">
        <f>データ!CT7</f>
        <v>2368.1999999999998</v>
      </c>
      <c r="GM78" s="111"/>
      <c r="GN78" s="111"/>
      <c r="GO78" s="111"/>
      <c r="GP78" s="111"/>
      <c r="GQ78" s="111"/>
      <c r="GR78" s="111"/>
      <c r="GS78" s="111"/>
      <c r="GT78" s="111"/>
      <c r="GU78" s="111"/>
      <c r="GV78" s="111"/>
      <c r="GW78" s="111"/>
      <c r="GX78" s="111"/>
      <c r="GY78" s="111"/>
      <c r="GZ78" s="112"/>
      <c r="HA78" s="110">
        <f>データ!CU7</f>
        <v>2504.4</v>
      </c>
      <c r="HB78" s="111"/>
      <c r="HC78" s="111"/>
      <c r="HD78" s="111"/>
      <c r="HE78" s="111"/>
      <c r="HF78" s="111"/>
      <c r="HG78" s="111"/>
      <c r="HH78" s="111"/>
      <c r="HI78" s="111"/>
      <c r="HJ78" s="111"/>
      <c r="HK78" s="111"/>
      <c r="HL78" s="111"/>
      <c r="HM78" s="111"/>
      <c r="HN78" s="111"/>
      <c r="HO78" s="112"/>
      <c r="HP78" s="110">
        <f>データ!CV7</f>
        <v>2496</v>
      </c>
      <c r="HQ78" s="111"/>
      <c r="HR78" s="111"/>
      <c r="HS78" s="111"/>
      <c r="HT78" s="111"/>
      <c r="HU78" s="111"/>
      <c r="HV78" s="111"/>
      <c r="HW78" s="111"/>
      <c r="HX78" s="111"/>
      <c r="HY78" s="111"/>
      <c r="HZ78" s="111"/>
      <c r="IA78" s="111"/>
      <c r="IB78" s="111"/>
      <c r="IC78" s="111"/>
      <c r="ID78" s="112"/>
      <c r="IE78" s="110">
        <f>データ!CW7</f>
        <v>0</v>
      </c>
      <c r="IF78" s="111"/>
      <c r="IG78" s="111"/>
      <c r="IH78" s="111"/>
      <c r="II78" s="111"/>
      <c r="IJ78" s="111"/>
      <c r="IK78" s="111"/>
      <c r="IL78" s="111"/>
      <c r="IM78" s="111"/>
      <c r="IN78" s="111"/>
      <c r="IO78" s="111"/>
      <c r="IP78" s="111"/>
      <c r="IQ78" s="111"/>
      <c r="IR78" s="111"/>
      <c r="IS78" s="112"/>
      <c r="IT78" s="110">
        <f>データ!CX7</f>
        <v>855.2</v>
      </c>
      <c r="IU78" s="111"/>
      <c r="IV78" s="111"/>
      <c r="IW78" s="111"/>
      <c r="IX78" s="111"/>
      <c r="IY78" s="111"/>
      <c r="IZ78" s="111"/>
      <c r="JA78" s="111"/>
      <c r="JB78" s="111"/>
      <c r="JC78" s="111"/>
      <c r="JD78" s="111"/>
      <c r="JE78" s="111"/>
      <c r="JF78" s="111"/>
      <c r="JG78" s="111"/>
      <c r="JH78" s="112"/>
      <c r="JL78" s="2"/>
      <c r="JM78" s="2"/>
      <c r="JN78" s="2"/>
      <c r="JO78" s="2"/>
      <c r="JP78" s="2"/>
      <c r="JQ78" s="2"/>
      <c r="JR78" s="134" t="s">
        <v>29</v>
      </c>
      <c r="JS78" s="134"/>
      <c r="JT78" s="134"/>
      <c r="JU78" s="134"/>
      <c r="JV78" s="134"/>
      <c r="JW78" s="134"/>
      <c r="JX78" s="134"/>
      <c r="JY78" s="134"/>
      <c r="JZ78" s="134"/>
      <c r="KA78" s="110">
        <f>データ!DE7</f>
        <v>0</v>
      </c>
      <c r="KB78" s="111"/>
      <c r="KC78" s="111"/>
      <c r="KD78" s="111"/>
      <c r="KE78" s="111"/>
      <c r="KF78" s="111"/>
      <c r="KG78" s="111"/>
      <c r="KH78" s="111"/>
      <c r="KI78" s="111"/>
      <c r="KJ78" s="111"/>
      <c r="KK78" s="111"/>
      <c r="KL78" s="111"/>
      <c r="KM78" s="111"/>
      <c r="KN78" s="111"/>
      <c r="KO78" s="112"/>
      <c r="KP78" s="110">
        <f>データ!DF7</f>
        <v>0</v>
      </c>
      <c r="KQ78" s="111"/>
      <c r="KR78" s="111"/>
      <c r="KS78" s="111"/>
      <c r="KT78" s="111"/>
      <c r="KU78" s="111"/>
      <c r="KV78" s="111"/>
      <c r="KW78" s="111"/>
      <c r="KX78" s="111"/>
      <c r="KY78" s="111"/>
      <c r="KZ78" s="111"/>
      <c r="LA78" s="111"/>
      <c r="LB78" s="111"/>
      <c r="LC78" s="111"/>
      <c r="LD78" s="112"/>
      <c r="LE78" s="110">
        <f>データ!DG7</f>
        <v>0</v>
      </c>
      <c r="LF78" s="111"/>
      <c r="LG78" s="111"/>
      <c r="LH78" s="111"/>
      <c r="LI78" s="111"/>
      <c r="LJ78" s="111"/>
      <c r="LK78" s="111"/>
      <c r="LL78" s="111"/>
      <c r="LM78" s="111"/>
      <c r="LN78" s="111"/>
      <c r="LO78" s="111"/>
      <c r="LP78" s="111"/>
      <c r="LQ78" s="111"/>
      <c r="LR78" s="111"/>
      <c r="LS78" s="112"/>
      <c r="LT78" s="110">
        <f>データ!DH7</f>
        <v>6.1</v>
      </c>
      <c r="LU78" s="111"/>
      <c r="LV78" s="111"/>
      <c r="LW78" s="111"/>
      <c r="LX78" s="111"/>
      <c r="LY78" s="111"/>
      <c r="LZ78" s="111"/>
      <c r="MA78" s="111"/>
      <c r="MB78" s="111"/>
      <c r="MC78" s="111"/>
      <c r="MD78" s="111"/>
      <c r="ME78" s="111"/>
      <c r="MF78" s="111"/>
      <c r="MG78" s="111"/>
      <c r="MH78" s="112"/>
      <c r="MI78" s="110">
        <f>データ!DI7</f>
        <v>1.7</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28"/>
      <c r="CW79" s="129"/>
      <c r="CX79" s="129"/>
      <c r="CY79" s="129"/>
      <c r="CZ79" s="129"/>
      <c r="DA79" s="129"/>
      <c r="DB79" s="129"/>
      <c r="DC79" s="129"/>
      <c r="DD79" s="129"/>
      <c r="DE79" s="129"/>
      <c r="DF79" s="129"/>
      <c r="DG79" s="129"/>
      <c r="DH79" s="129"/>
      <c r="DI79" s="129"/>
      <c r="DJ79" s="129"/>
      <c r="DK79" s="129"/>
      <c r="DL79" s="129"/>
      <c r="DM79" s="129"/>
      <c r="DN79" s="129"/>
      <c r="DO79" s="129"/>
      <c r="DP79" s="129"/>
      <c r="DQ79" s="129"/>
      <c r="DR79" s="129"/>
      <c r="DS79" s="129"/>
      <c r="DT79" s="129"/>
      <c r="DU79" s="129"/>
      <c r="DV79" s="129"/>
      <c r="DW79" s="129"/>
      <c r="DX79" s="129"/>
      <c r="DY79" s="129"/>
      <c r="DZ79" s="129"/>
      <c r="EA79" s="129"/>
      <c r="EB79" s="129"/>
      <c r="EC79" s="129"/>
      <c r="ED79" s="129"/>
      <c r="EE79" s="129"/>
      <c r="EF79" s="129"/>
      <c r="EG79" s="129"/>
      <c r="EH79" s="129"/>
      <c r="EI79" s="129"/>
      <c r="EJ79" s="129"/>
      <c r="EK79" s="129"/>
      <c r="EL79" s="129"/>
      <c r="EM79" s="129"/>
      <c r="EN79" s="129"/>
      <c r="EO79" s="129"/>
      <c r="EP79" s="129"/>
      <c r="EQ79" s="129"/>
      <c r="ER79" s="129"/>
      <c r="ES79" s="129"/>
      <c r="ET79" s="129"/>
      <c r="EU79" s="129"/>
      <c r="EV79" s="129"/>
      <c r="EW79" s="129"/>
      <c r="EX79" s="129"/>
      <c r="EY79" s="129"/>
      <c r="EZ79" s="129"/>
      <c r="FA79" s="129"/>
      <c r="FB79" s="129"/>
      <c r="FC79" s="129"/>
      <c r="FD79" s="129"/>
      <c r="FE79" s="129"/>
      <c r="FF79" s="129"/>
      <c r="FG79" s="129"/>
      <c r="FH79" s="129"/>
      <c r="FI79" s="129"/>
      <c r="FJ79" s="129"/>
      <c r="FK79" s="129"/>
      <c r="FL79" s="129"/>
      <c r="FM79" s="129"/>
      <c r="FN79" s="129"/>
      <c r="FO79" s="129"/>
      <c r="FP79" s="129"/>
      <c r="FQ79" s="129"/>
      <c r="FR79" s="129"/>
      <c r="FS79" s="129"/>
      <c r="FT79" s="129"/>
      <c r="FU79" s="129"/>
      <c r="FV79" s="129"/>
      <c r="FW79" s="13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ucES18evsQ+JrmBjjy729TYGcIte5/YCrp1QUBqxSLEPmYcbEfvYu5r83Fle3gd9RdRl9KZSdbUgqTLqmaPn2Q==" saltValue="9x1w1UWvglZFG+w6lGRBlw==" spinCount="100000" sheet="1" objects="1" scenarios="1" formatCells="0" formatColumns="0" formatRows="0"/>
  <mergeCells count="208">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89</v>
      </c>
      <c r="AL5" s="47" t="s">
        <v>99</v>
      </c>
      <c r="AM5" s="47" t="s">
        <v>91</v>
      </c>
      <c r="AN5" s="47" t="s">
        <v>100</v>
      </c>
      <c r="AO5" s="47" t="s">
        <v>93</v>
      </c>
      <c r="AP5" s="47" t="s">
        <v>94</v>
      </c>
      <c r="AQ5" s="47" t="s">
        <v>95</v>
      </c>
      <c r="AR5" s="47" t="s">
        <v>96</v>
      </c>
      <c r="AS5" s="47" t="s">
        <v>97</v>
      </c>
      <c r="AT5" s="47" t="s">
        <v>98</v>
      </c>
      <c r="AU5" s="47" t="s">
        <v>88</v>
      </c>
      <c r="AV5" s="47" t="s">
        <v>89</v>
      </c>
      <c r="AW5" s="47" t="s">
        <v>99</v>
      </c>
      <c r="AX5" s="47" t="s">
        <v>101</v>
      </c>
      <c r="AY5" s="47" t="s">
        <v>92</v>
      </c>
      <c r="AZ5" s="47" t="s">
        <v>93</v>
      </c>
      <c r="BA5" s="47" t="s">
        <v>94</v>
      </c>
      <c r="BB5" s="47" t="s">
        <v>95</v>
      </c>
      <c r="BC5" s="47" t="s">
        <v>96</v>
      </c>
      <c r="BD5" s="47" t="s">
        <v>97</v>
      </c>
      <c r="BE5" s="47" t="s">
        <v>98</v>
      </c>
      <c r="BF5" s="47" t="s">
        <v>88</v>
      </c>
      <c r="BG5" s="47" t="s">
        <v>89</v>
      </c>
      <c r="BH5" s="47" t="s">
        <v>90</v>
      </c>
      <c r="BI5" s="47" t="s">
        <v>91</v>
      </c>
      <c r="BJ5" s="47" t="s">
        <v>92</v>
      </c>
      <c r="BK5" s="47" t="s">
        <v>93</v>
      </c>
      <c r="BL5" s="47" t="s">
        <v>94</v>
      </c>
      <c r="BM5" s="47" t="s">
        <v>95</v>
      </c>
      <c r="BN5" s="47" t="s">
        <v>96</v>
      </c>
      <c r="BO5" s="47" t="s">
        <v>97</v>
      </c>
      <c r="BP5" s="47" t="s">
        <v>98</v>
      </c>
      <c r="BQ5" s="47" t="s">
        <v>88</v>
      </c>
      <c r="BR5" s="47" t="s">
        <v>89</v>
      </c>
      <c r="BS5" s="47" t="s">
        <v>90</v>
      </c>
      <c r="BT5" s="47" t="s">
        <v>91</v>
      </c>
      <c r="BU5" s="47" t="s">
        <v>100</v>
      </c>
      <c r="BV5" s="47" t="s">
        <v>93</v>
      </c>
      <c r="BW5" s="47" t="s">
        <v>94</v>
      </c>
      <c r="BX5" s="47" t="s">
        <v>95</v>
      </c>
      <c r="BY5" s="47" t="s">
        <v>96</v>
      </c>
      <c r="BZ5" s="47" t="s">
        <v>97</v>
      </c>
      <c r="CA5" s="47" t="s">
        <v>98</v>
      </c>
      <c r="CB5" s="47" t="s">
        <v>88</v>
      </c>
      <c r="CC5" s="47" t="s">
        <v>89</v>
      </c>
      <c r="CD5" s="47" t="s">
        <v>90</v>
      </c>
      <c r="CE5" s="47" t="s">
        <v>91</v>
      </c>
      <c r="CF5" s="47" t="s">
        <v>100</v>
      </c>
      <c r="CG5" s="47" t="s">
        <v>93</v>
      </c>
      <c r="CH5" s="47" t="s">
        <v>94</v>
      </c>
      <c r="CI5" s="47" t="s">
        <v>95</v>
      </c>
      <c r="CJ5" s="47" t="s">
        <v>96</v>
      </c>
      <c r="CK5" s="47" t="s">
        <v>97</v>
      </c>
      <c r="CL5" s="47" t="s">
        <v>98</v>
      </c>
      <c r="CM5" s="145"/>
      <c r="CN5" s="145"/>
      <c r="CO5" s="47" t="s">
        <v>102</v>
      </c>
      <c r="CP5" s="47" t="s">
        <v>103</v>
      </c>
      <c r="CQ5" s="47" t="s">
        <v>90</v>
      </c>
      <c r="CR5" s="47" t="s">
        <v>104</v>
      </c>
      <c r="CS5" s="47" t="s">
        <v>100</v>
      </c>
      <c r="CT5" s="47" t="s">
        <v>93</v>
      </c>
      <c r="CU5" s="47" t="s">
        <v>94</v>
      </c>
      <c r="CV5" s="47" t="s">
        <v>95</v>
      </c>
      <c r="CW5" s="47" t="s">
        <v>96</v>
      </c>
      <c r="CX5" s="47" t="s">
        <v>97</v>
      </c>
      <c r="CY5" s="47" t="s">
        <v>98</v>
      </c>
      <c r="CZ5" s="47" t="s">
        <v>102</v>
      </c>
      <c r="DA5" s="47" t="s">
        <v>105</v>
      </c>
      <c r="DB5" s="47" t="s">
        <v>99</v>
      </c>
      <c r="DC5" s="47" t="s">
        <v>104</v>
      </c>
      <c r="DD5" s="47" t="s">
        <v>100</v>
      </c>
      <c r="DE5" s="47" t="s">
        <v>93</v>
      </c>
      <c r="DF5" s="47" t="s">
        <v>94</v>
      </c>
      <c r="DG5" s="47" t="s">
        <v>95</v>
      </c>
      <c r="DH5" s="47" t="s">
        <v>96</v>
      </c>
      <c r="DI5" s="47" t="s">
        <v>97</v>
      </c>
      <c r="DJ5" s="47" t="s">
        <v>35</v>
      </c>
      <c r="DK5" s="47" t="s">
        <v>88</v>
      </c>
      <c r="DL5" s="47" t="s">
        <v>89</v>
      </c>
      <c r="DM5" s="47" t="s">
        <v>99</v>
      </c>
      <c r="DN5" s="47" t="s">
        <v>104</v>
      </c>
      <c r="DO5" s="47" t="s">
        <v>100</v>
      </c>
      <c r="DP5" s="47" t="s">
        <v>93</v>
      </c>
      <c r="DQ5" s="47" t="s">
        <v>94</v>
      </c>
      <c r="DR5" s="47" t="s">
        <v>95</v>
      </c>
      <c r="DS5" s="47" t="s">
        <v>96</v>
      </c>
      <c r="DT5" s="47" t="s">
        <v>97</v>
      </c>
      <c r="DU5" s="47" t="s">
        <v>98</v>
      </c>
    </row>
    <row r="6" spans="1:125" s="54" customFormat="1" x14ac:dyDescent="0.15">
      <c r="A6" s="37" t="s">
        <v>106</v>
      </c>
      <c r="B6" s="48">
        <f>B8</f>
        <v>2021</v>
      </c>
      <c r="C6" s="48">
        <f t="shared" ref="C6:X6" si="1">C8</f>
        <v>242012</v>
      </c>
      <c r="D6" s="48">
        <f t="shared" si="1"/>
        <v>46</v>
      </c>
      <c r="E6" s="48">
        <f t="shared" si="1"/>
        <v>14</v>
      </c>
      <c r="F6" s="48">
        <f t="shared" si="1"/>
        <v>0</v>
      </c>
      <c r="G6" s="48">
        <f t="shared" si="1"/>
        <v>2</v>
      </c>
      <c r="H6" s="48" t="str">
        <f>SUBSTITUTE(H8,"　","")</f>
        <v>三重県津市</v>
      </c>
      <c r="I6" s="48" t="str">
        <f t="shared" si="1"/>
        <v>フェニックス通り駐車場</v>
      </c>
      <c r="J6" s="48" t="str">
        <f t="shared" si="1"/>
        <v>法適用</v>
      </c>
      <c r="K6" s="48" t="str">
        <f t="shared" si="1"/>
        <v>駐車場整備事業</v>
      </c>
      <c r="L6" s="48" t="str">
        <f t="shared" si="1"/>
        <v>-</v>
      </c>
      <c r="M6" s="48" t="str">
        <f t="shared" si="1"/>
        <v>Ａ１Ｂ１</v>
      </c>
      <c r="N6" s="48" t="str">
        <f t="shared" si="1"/>
        <v>非設置</v>
      </c>
      <c r="O6" s="49">
        <f t="shared" si="1"/>
        <v>88.2</v>
      </c>
      <c r="P6" s="50" t="str">
        <f t="shared" si="1"/>
        <v>都市計画駐車場</v>
      </c>
      <c r="Q6" s="50" t="str">
        <f t="shared" si="1"/>
        <v>立体式</v>
      </c>
      <c r="R6" s="51">
        <f t="shared" si="1"/>
        <v>37</v>
      </c>
      <c r="S6" s="50" t="str">
        <f t="shared" si="1"/>
        <v>商業施設</v>
      </c>
      <c r="T6" s="50" t="str">
        <f t="shared" si="1"/>
        <v>無</v>
      </c>
      <c r="U6" s="51">
        <f t="shared" si="1"/>
        <v>7412</v>
      </c>
      <c r="V6" s="51">
        <f t="shared" si="1"/>
        <v>161</v>
      </c>
      <c r="W6" s="51">
        <f t="shared" si="1"/>
        <v>100</v>
      </c>
      <c r="X6" s="50" t="str">
        <f t="shared" si="1"/>
        <v>無</v>
      </c>
      <c r="Y6" s="52">
        <f>IF(Y8="-",NA(),Y8)</f>
        <v>113.7</v>
      </c>
      <c r="Z6" s="52">
        <f t="shared" ref="Z6:AH6" si="2">IF(Z8="-",NA(),Z8)</f>
        <v>102.3</v>
      </c>
      <c r="AA6" s="52">
        <f t="shared" si="2"/>
        <v>95.8</v>
      </c>
      <c r="AB6" s="52">
        <f t="shared" si="2"/>
        <v>60.3</v>
      </c>
      <c r="AC6" s="52">
        <f t="shared" si="2"/>
        <v>69.8</v>
      </c>
      <c r="AD6" s="52">
        <f t="shared" si="2"/>
        <v>150.4</v>
      </c>
      <c r="AE6" s="52">
        <f t="shared" si="2"/>
        <v>138.1</v>
      </c>
      <c r="AF6" s="52">
        <f t="shared" si="2"/>
        <v>134.9</v>
      </c>
      <c r="AG6" s="52">
        <f t="shared" si="2"/>
        <v>83.6</v>
      </c>
      <c r="AH6" s="52">
        <f t="shared" si="2"/>
        <v>101.2</v>
      </c>
      <c r="AI6" s="49" t="str">
        <f>IF(AI8="-","",IF(AI8="-","【-】","【"&amp;SUBSTITUTE(TEXT(AI8,"#,##0.0"),"-","△")&amp;"】"))</f>
        <v>【105.9】</v>
      </c>
      <c r="AJ6" s="52">
        <f>IF(AJ8="-",NA(),AJ8)</f>
        <v>0</v>
      </c>
      <c r="AK6" s="52">
        <f t="shared" ref="AK6:AS6" si="3">IF(AK8="-",NA(),AK8)</f>
        <v>0</v>
      </c>
      <c r="AL6" s="52">
        <f t="shared" si="3"/>
        <v>0</v>
      </c>
      <c r="AM6" s="52">
        <f t="shared" si="3"/>
        <v>0</v>
      </c>
      <c r="AN6" s="52">
        <f t="shared" si="3"/>
        <v>0</v>
      </c>
      <c r="AO6" s="52">
        <f t="shared" si="3"/>
        <v>0.3</v>
      </c>
      <c r="AP6" s="52">
        <f t="shared" si="3"/>
        <v>0.3</v>
      </c>
      <c r="AQ6" s="52">
        <f t="shared" si="3"/>
        <v>0.4</v>
      </c>
      <c r="AR6" s="52">
        <f t="shared" si="3"/>
        <v>0</v>
      </c>
      <c r="AS6" s="52">
        <f t="shared" si="3"/>
        <v>0.2</v>
      </c>
      <c r="AT6" s="49" t="str">
        <f>IF(AT8="-","",IF(AT8="-","【-】","【"&amp;SUBSTITUTE(TEXT(AT8,"#,##0.0"),"-","△")&amp;"】"))</f>
        <v>【0.1】</v>
      </c>
      <c r="AU6" s="53">
        <f>IF(AU8="-",NA(),AU8)</f>
        <v>0</v>
      </c>
      <c r="AV6" s="53">
        <f t="shared" ref="AV6:BD6" si="4">IF(AV8="-",NA(),AV8)</f>
        <v>0</v>
      </c>
      <c r="AW6" s="53">
        <f t="shared" si="4"/>
        <v>0</v>
      </c>
      <c r="AX6" s="53">
        <f t="shared" si="4"/>
        <v>0</v>
      </c>
      <c r="AY6" s="53">
        <f t="shared" si="4"/>
        <v>0</v>
      </c>
      <c r="AZ6" s="53">
        <f t="shared" si="4"/>
        <v>2</v>
      </c>
      <c r="BA6" s="53">
        <f t="shared" si="4"/>
        <v>2</v>
      </c>
      <c r="BB6" s="53">
        <f t="shared" si="4"/>
        <v>2</v>
      </c>
      <c r="BC6" s="53">
        <f t="shared" si="4"/>
        <v>0</v>
      </c>
      <c r="BD6" s="53">
        <f t="shared" si="4"/>
        <v>1</v>
      </c>
      <c r="BE6" s="51" t="str">
        <f>IF(BE8="-","",IF(BE8="-","【-】","【"&amp;SUBSTITUTE(TEXT(BE8,"#,##0"),"-","△")&amp;"】"))</f>
        <v>【0】</v>
      </c>
      <c r="BF6" s="52">
        <f>IF(BF8="-",NA(),BF8)</f>
        <v>35.799999999999997</v>
      </c>
      <c r="BG6" s="52">
        <f t="shared" ref="BG6:BO6" si="5">IF(BG8="-",NA(),BG8)</f>
        <v>26.9</v>
      </c>
      <c r="BH6" s="52">
        <f t="shared" si="5"/>
        <v>25.6</v>
      </c>
      <c r="BI6" s="52">
        <f t="shared" si="5"/>
        <v>-7.3</v>
      </c>
      <c r="BJ6" s="52">
        <f t="shared" si="5"/>
        <v>11</v>
      </c>
      <c r="BK6" s="52">
        <f t="shared" si="5"/>
        <v>54.8</v>
      </c>
      <c r="BL6" s="52">
        <f t="shared" si="5"/>
        <v>48.8</v>
      </c>
      <c r="BM6" s="52">
        <f t="shared" si="5"/>
        <v>48.3</v>
      </c>
      <c r="BN6" s="52">
        <f t="shared" si="5"/>
        <v>-3.2</v>
      </c>
      <c r="BO6" s="52">
        <f t="shared" si="5"/>
        <v>19.8</v>
      </c>
      <c r="BP6" s="49" t="str">
        <f>IF(BP8="-","",IF(BP8="-","【-】","【"&amp;SUBSTITUTE(TEXT(BP8,"#,##0.0"),"-","△")&amp;"】"))</f>
        <v>【35.1】</v>
      </c>
      <c r="BQ6" s="53">
        <f>IF(BQ8="-",NA(),BQ8)</f>
        <v>14473</v>
      </c>
      <c r="BR6" s="53">
        <f t="shared" ref="BR6:BZ6" si="6">IF(BR8="-",NA(),BR8)</f>
        <v>10530</v>
      </c>
      <c r="BS6" s="53">
        <f t="shared" si="6"/>
        <v>9426</v>
      </c>
      <c r="BT6" s="53">
        <f t="shared" si="6"/>
        <v>-1746</v>
      </c>
      <c r="BU6" s="53">
        <f t="shared" si="6"/>
        <v>1977</v>
      </c>
      <c r="BV6" s="53">
        <f t="shared" si="6"/>
        <v>31584</v>
      </c>
      <c r="BW6" s="53">
        <f t="shared" si="6"/>
        <v>27227</v>
      </c>
      <c r="BX6" s="53">
        <f t="shared" si="6"/>
        <v>26685</v>
      </c>
      <c r="BY6" s="53">
        <f t="shared" si="6"/>
        <v>7468</v>
      </c>
      <c r="BZ6" s="53">
        <f t="shared" si="6"/>
        <v>14689</v>
      </c>
      <c r="CA6" s="51" t="str">
        <f>IF(CA8="-","",IF(CA8="-","【-】","【"&amp;SUBSTITUTE(TEXT(CA8,"#,##0"),"-","△")&amp;"】"))</f>
        <v>【11,770】</v>
      </c>
      <c r="CB6" s="52">
        <f>IF(CB8="-",NA(),CB8)</f>
        <v>64.099999999999994</v>
      </c>
      <c r="CC6" s="52">
        <f t="shared" ref="CC6:CK6" si="7">IF(CC8="-",NA(),CC8)</f>
        <v>65.2</v>
      </c>
      <c r="CD6" s="52">
        <f t="shared" si="7"/>
        <v>66</v>
      </c>
      <c r="CE6" s="52">
        <f t="shared" si="7"/>
        <v>69.3</v>
      </c>
      <c r="CF6" s="52">
        <f t="shared" si="7"/>
        <v>72.599999999999994</v>
      </c>
      <c r="CG6" s="52">
        <f t="shared" si="7"/>
        <v>70.7</v>
      </c>
      <c r="CH6" s="52">
        <f t="shared" si="7"/>
        <v>72.3</v>
      </c>
      <c r="CI6" s="52">
        <f t="shared" si="7"/>
        <v>73.599999999999994</v>
      </c>
      <c r="CJ6" s="52">
        <f t="shared" si="7"/>
        <v>51.6</v>
      </c>
      <c r="CK6" s="52">
        <f t="shared" si="7"/>
        <v>60.3</v>
      </c>
      <c r="CL6" s="49" t="str">
        <f>IF(CL8="-","",IF(CL8="-","【-】","【"&amp;SUBSTITUTE(TEXT(CL8,"#,##0.0"),"-","△")&amp;"】"))</f>
        <v>【53.6】</v>
      </c>
      <c r="CM6" s="51">
        <f t="shared" ref="CM6:CN6" si="8">CM8</f>
        <v>296000</v>
      </c>
      <c r="CN6" s="51">
        <f t="shared" si="8"/>
        <v>224287</v>
      </c>
      <c r="CO6" s="52">
        <f>IF(CO8="-",NA(),CO8)</f>
        <v>0</v>
      </c>
      <c r="CP6" s="52">
        <f t="shared" ref="CP6:CX6" si="9">IF(CP8="-",NA(),CP8)</f>
        <v>0</v>
      </c>
      <c r="CQ6" s="52">
        <f t="shared" si="9"/>
        <v>0</v>
      </c>
      <c r="CR6" s="52">
        <f t="shared" si="9"/>
        <v>0</v>
      </c>
      <c r="CS6" s="52">
        <f t="shared" si="9"/>
        <v>31.9</v>
      </c>
      <c r="CT6" s="52">
        <f t="shared" si="9"/>
        <v>2368.1999999999998</v>
      </c>
      <c r="CU6" s="52">
        <f t="shared" si="9"/>
        <v>2504.4</v>
      </c>
      <c r="CV6" s="52">
        <f t="shared" si="9"/>
        <v>2496</v>
      </c>
      <c r="CW6" s="52">
        <f t="shared" si="9"/>
        <v>0</v>
      </c>
      <c r="CX6" s="52">
        <f t="shared" si="9"/>
        <v>855.2</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6.1</v>
      </c>
      <c r="DI6" s="52">
        <f t="shared" si="10"/>
        <v>1.7</v>
      </c>
      <c r="DJ6" s="49" t="str">
        <f>IF(DJ8="-","",IF(DJ8="-","【-】","【"&amp;SUBSTITUTE(TEXT(DJ8,"#,##0.0"),"-","△")&amp;"】"))</f>
        <v>【0.8】</v>
      </c>
      <c r="DK6" s="52">
        <f>IF(DK8="-",NA(),DK8)</f>
        <v>264</v>
      </c>
      <c r="DL6" s="52">
        <f t="shared" ref="DL6:DT6" si="11">IF(DL8="-",NA(),DL8)</f>
        <v>255.3</v>
      </c>
      <c r="DM6" s="52">
        <f t="shared" si="11"/>
        <v>229.2</v>
      </c>
      <c r="DN6" s="52">
        <f t="shared" si="11"/>
        <v>179.5</v>
      </c>
      <c r="DO6" s="52">
        <f t="shared" si="11"/>
        <v>227.3</v>
      </c>
      <c r="DP6" s="52">
        <f t="shared" si="11"/>
        <v>170.8</v>
      </c>
      <c r="DQ6" s="52">
        <f t="shared" si="11"/>
        <v>160.6</v>
      </c>
      <c r="DR6" s="52">
        <f t="shared" si="11"/>
        <v>147.19999999999999</v>
      </c>
      <c r="DS6" s="52">
        <f t="shared" si="11"/>
        <v>146.69999999999999</v>
      </c>
      <c r="DT6" s="52">
        <f t="shared" si="11"/>
        <v>143.9</v>
      </c>
      <c r="DU6" s="49" t="str">
        <f>IF(DU8="-","",IF(DU8="-","【-】","【"&amp;SUBSTITUTE(TEXT(DU8,"#,##0.0"),"-","△")&amp;"】"))</f>
        <v>【111.4】</v>
      </c>
    </row>
    <row r="7" spans="1:125" s="54" customFormat="1" x14ac:dyDescent="0.15">
      <c r="A7" s="37" t="s">
        <v>107</v>
      </c>
      <c r="B7" s="48">
        <f t="shared" ref="B7:X7" si="12">B8</f>
        <v>2021</v>
      </c>
      <c r="C7" s="48">
        <f t="shared" si="12"/>
        <v>242012</v>
      </c>
      <c r="D7" s="48">
        <f t="shared" si="12"/>
        <v>46</v>
      </c>
      <c r="E7" s="48">
        <f t="shared" si="12"/>
        <v>14</v>
      </c>
      <c r="F7" s="48">
        <f t="shared" si="12"/>
        <v>0</v>
      </c>
      <c r="G7" s="48">
        <f t="shared" si="12"/>
        <v>2</v>
      </c>
      <c r="H7" s="48" t="str">
        <f t="shared" si="12"/>
        <v>三重県　津市</v>
      </c>
      <c r="I7" s="48" t="str">
        <f t="shared" si="12"/>
        <v>フェニックス通り駐車場</v>
      </c>
      <c r="J7" s="48" t="str">
        <f t="shared" si="12"/>
        <v>法適用</v>
      </c>
      <c r="K7" s="48" t="str">
        <f t="shared" si="12"/>
        <v>駐車場整備事業</v>
      </c>
      <c r="L7" s="48" t="str">
        <f t="shared" si="12"/>
        <v>-</v>
      </c>
      <c r="M7" s="48" t="str">
        <f t="shared" si="12"/>
        <v>Ａ１Ｂ１</v>
      </c>
      <c r="N7" s="48" t="str">
        <f t="shared" si="12"/>
        <v>非設置</v>
      </c>
      <c r="O7" s="49">
        <f t="shared" si="12"/>
        <v>88.2</v>
      </c>
      <c r="P7" s="50" t="str">
        <f t="shared" si="12"/>
        <v>都市計画駐車場</v>
      </c>
      <c r="Q7" s="50" t="str">
        <f t="shared" si="12"/>
        <v>立体式</v>
      </c>
      <c r="R7" s="51">
        <f t="shared" si="12"/>
        <v>37</v>
      </c>
      <c r="S7" s="50" t="str">
        <f t="shared" si="12"/>
        <v>商業施設</v>
      </c>
      <c r="T7" s="50" t="str">
        <f t="shared" si="12"/>
        <v>無</v>
      </c>
      <c r="U7" s="51">
        <f t="shared" si="12"/>
        <v>7412</v>
      </c>
      <c r="V7" s="51">
        <f t="shared" si="12"/>
        <v>161</v>
      </c>
      <c r="W7" s="51">
        <f t="shared" si="12"/>
        <v>100</v>
      </c>
      <c r="X7" s="50" t="str">
        <f t="shared" si="12"/>
        <v>無</v>
      </c>
      <c r="Y7" s="52">
        <f>Y8</f>
        <v>113.7</v>
      </c>
      <c r="Z7" s="52">
        <f t="shared" ref="Z7:AH7" si="13">Z8</f>
        <v>102.3</v>
      </c>
      <c r="AA7" s="52">
        <f t="shared" si="13"/>
        <v>95.8</v>
      </c>
      <c r="AB7" s="52">
        <f t="shared" si="13"/>
        <v>60.3</v>
      </c>
      <c r="AC7" s="52">
        <f t="shared" si="13"/>
        <v>69.8</v>
      </c>
      <c r="AD7" s="52">
        <f t="shared" si="13"/>
        <v>150.4</v>
      </c>
      <c r="AE7" s="52">
        <f t="shared" si="13"/>
        <v>138.1</v>
      </c>
      <c r="AF7" s="52">
        <f t="shared" si="13"/>
        <v>134.9</v>
      </c>
      <c r="AG7" s="52">
        <f t="shared" si="13"/>
        <v>83.6</v>
      </c>
      <c r="AH7" s="52">
        <f t="shared" si="13"/>
        <v>101.2</v>
      </c>
      <c r="AI7" s="49"/>
      <c r="AJ7" s="52">
        <f>AJ8</f>
        <v>0</v>
      </c>
      <c r="AK7" s="52">
        <f t="shared" ref="AK7:AS7" si="14">AK8</f>
        <v>0</v>
      </c>
      <c r="AL7" s="52">
        <f t="shared" si="14"/>
        <v>0</v>
      </c>
      <c r="AM7" s="52">
        <f t="shared" si="14"/>
        <v>0</v>
      </c>
      <c r="AN7" s="52">
        <f t="shared" si="14"/>
        <v>0</v>
      </c>
      <c r="AO7" s="52">
        <f t="shared" si="14"/>
        <v>0.3</v>
      </c>
      <c r="AP7" s="52">
        <f t="shared" si="14"/>
        <v>0.3</v>
      </c>
      <c r="AQ7" s="52">
        <f t="shared" si="14"/>
        <v>0.4</v>
      </c>
      <c r="AR7" s="52">
        <f t="shared" si="14"/>
        <v>0</v>
      </c>
      <c r="AS7" s="52">
        <f t="shared" si="14"/>
        <v>0.2</v>
      </c>
      <c r="AT7" s="49"/>
      <c r="AU7" s="53">
        <f>AU8</f>
        <v>0</v>
      </c>
      <c r="AV7" s="53">
        <f t="shared" ref="AV7:BD7" si="15">AV8</f>
        <v>0</v>
      </c>
      <c r="AW7" s="53">
        <f t="shared" si="15"/>
        <v>0</v>
      </c>
      <c r="AX7" s="53">
        <f t="shared" si="15"/>
        <v>0</v>
      </c>
      <c r="AY7" s="53">
        <f t="shared" si="15"/>
        <v>0</v>
      </c>
      <c r="AZ7" s="53">
        <f t="shared" si="15"/>
        <v>2</v>
      </c>
      <c r="BA7" s="53">
        <f t="shared" si="15"/>
        <v>2</v>
      </c>
      <c r="BB7" s="53">
        <f t="shared" si="15"/>
        <v>2</v>
      </c>
      <c r="BC7" s="53">
        <f t="shared" si="15"/>
        <v>0</v>
      </c>
      <c r="BD7" s="53">
        <f t="shared" si="15"/>
        <v>1</v>
      </c>
      <c r="BE7" s="51"/>
      <c r="BF7" s="52">
        <f>BF8</f>
        <v>35.799999999999997</v>
      </c>
      <c r="BG7" s="52">
        <f t="shared" ref="BG7:BO7" si="16">BG8</f>
        <v>26.9</v>
      </c>
      <c r="BH7" s="52">
        <f t="shared" si="16"/>
        <v>25.6</v>
      </c>
      <c r="BI7" s="52">
        <f t="shared" si="16"/>
        <v>-7.3</v>
      </c>
      <c r="BJ7" s="52">
        <f t="shared" si="16"/>
        <v>11</v>
      </c>
      <c r="BK7" s="52">
        <f t="shared" si="16"/>
        <v>54.8</v>
      </c>
      <c r="BL7" s="52">
        <f t="shared" si="16"/>
        <v>48.8</v>
      </c>
      <c r="BM7" s="52">
        <f t="shared" si="16"/>
        <v>48.3</v>
      </c>
      <c r="BN7" s="52">
        <f t="shared" si="16"/>
        <v>-3.2</v>
      </c>
      <c r="BO7" s="52">
        <f t="shared" si="16"/>
        <v>19.8</v>
      </c>
      <c r="BP7" s="49"/>
      <c r="BQ7" s="53">
        <f>BQ8</f>
        <v>14473</v>
      </c>
      <c r="BR7" s="53">
        <f t="shared" ref="BR7:BZ7" si="17">BR8</f>
        <v>10530</v>
      </c>
      <c r="BS7" s="53">
        <f t="shared" si="17"/>
        <v>9426</v>
      </c>
      <c r="BT7" s="53">
        <f t="shared" si="17"/>
        <v>-1746</v>
      </c>
      <c r="BU7" s="53">
        <f t="shared" si="17"/>
        <v>1977</v>
      </c>
      <c r="BV7" s="53">
        <f t="shared" si="17"/>
        <v>31584</v>
      </c>
      <c r="BW7" s="53">
        <f t="shared" si="17"/>
        <v>27227</v>
      </c>
      <c r="BX7" s="53">
        <f t="shared" si="17"/>
        <v>26685</v>
      </c>
      <c r="BY7" s="53">
        <f t="shared" si="17"/>
        <v>7468</v>
      </c>
      <c r="BZ7" s="53">
        <f t="shared" si="17"/>
        <v>14689</v>
      </c>
      <c r="CA7" s="51"/>
      <c r="CB7" s="52">
        <f>CB8</f>
        <v>64.099999999999994</v>
      </c>
      <c r="CC7" s="52">
        <f t="shared" ref="CC7:CK7" si="18">CC8</f>
        <v>65.2</v>
      </c>
      <c r="CD7" s="52">
        <f t="shared" si="18"/>
        <v>66</v>
      </c>
      <c r="CE7" s="52">
        <f t="shared" si="18"/>
        <v>69.3</v>
      </c>
      <c r="CF7" s="52">
        <f t="shared" si="18"/>
        <v>72.599999999999994</v>
      </c>
      <c r="CG7" s="52">
        <f t="shared" si="18"/>
        <v>70.7</v>
      </c>
      <c r="CH7" s="52">
        <f t="shared" si="18"/>
        <v>72.3</v>
      </c>
      <c r="CI7" s="52">
        <f t="shared" si="18"/>
        <v>73.599999999999994</v>
      </c>
      <c r="CJ7" s="52">
        <f t="shared" si="18"/>
        <v>51.6</v>
      </c>
      <c r="CK7" s="52">
        <f t="shared" si="18"/>
        <v>60.3</v>
      </c>
      <c r="CL7" s="49"/>
      <c r="CM7" s="51">
        <f>CM8</f>
        <v>296000</v>
      </c>
      <c r="CN7" s="51">
        <f>CN8</f>
        <v>224287</v>
      </c>
      <c r="CO7" s="52">
        <f>CO8</f>
        <v>0</v>
      </c>
      <c r="CP7" s="52">
        <f t="shared" ref="CP7:CX7" si="19">CP8</f>
        <v>0</v>
      </c>
      <c r="CQ7" s="52">
        <f t="shared" si="19"/>
        <v>0</v>
      </c>
      <c r="CR7" s="52">
        <f t="shared" si="19"/>
        <v>0</v>
      </c>
      <c r="CS7" s="52">
        <f t="shared" si="19"/>
        <v>31.9</v>
      </c>
      <c r="CT7" s="52">
        <f t="shared" si="19"/>
        <v>2368.1999999999998</v>
      </c>
      <c r="CU7" s="52">
        <f t="shared" si="19"/>
        <v>2504.4</v>
      </c>
      <c r="CV7" s="52">
        <f t="shared" si="19"/>
        <v>2496</v>
      </c>
      <c r="CW7" s="52">
        <f t="shared" si="19"/>
        <v>0</v>
      </c>
      <c r="CX7" s="52">
        <f t="shared" si="19"/>
        <v>855.2</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6.1</v>
      </c>
      <c r="DI7" s="52">
        <f t="shared" si="20"/>
        <v>1.7</v>
      </c>
      <c r="DJ7" s="49"/>
      <c r="DK7" s="52">
        <f>DK8</f>
        <v>264</v>
      </c>
      <c r="DL7" s="52">
        <f t="shared" ref="DL7:DT7" si="21">DL8</f>
        <v>255.3</v>
      </c>
      <c r="DM7" s="52">
        <f t="shared" si="21"/>
        <v>229.2</v>
      </c>
      <c r="DN7" s="52">
        <f t="shared" si="21"/>
        <v>179.5</v>
      </c>
      <c r="DO7" s="52">
        <f t="shared" si="21"/>
        <v>227.3</v>
      </c>
      <c r="DP7" s="52">
        <f t="shared" si="21"/>
        <v>170.8</v>
      </c>
      <c r="DQ7" s="52">
        <f t="shared" si="21"/>
        <v>160.6</v>
      </c>
      <c r="DR7" s="52">
        <f t="shared" si="21"/>
        <v>147.19999999999999</v>
      </c>
      <c r="DS7" s="52">
        <f t="shared" si="21"/>
        <v>146.69999999999999</v>
      </c>
      <c r="DT7" s="52">
        <f t="shared" si="21"/>
        <v>143.9</v>
      </c>
      <c r="DU7" s="49"/>
    </row>
    <row r="8" spans="1:125" s="54" customFormat="1" x14ac:dyDescent="0.15">
      <c r="A8" s="37"/>
      <c r="B8" s="55">
        <v>2021</v>
      </c>
      <c r="C8" s="55">
        <v>242012</v>
      </c>
      <c r="D8" s="55">
        <v>46</v>
      </c>
      <c r="E8" s="55">
        <v>14</v>
      </c>
      <c r="F8" s="55">
        <v>0</v>
      </c>
      <c r="G8" s="55">
        <v>2</v>
      </c>
      <c r="H8" s="55" t="s">
        <v>108</v>
      </c>
      <c r="I8" s="55" t="s">
        <v>109</v>
      </c>
      <c r="J8" s="55" t="s">
        <v>110</v>
      </c>
      <c r="K8" s="55" t="s">
        <v>111</v>
      </c>
      <c r="L8" s="55" t="s">
        <v>112</v>
      </c>
      <c r="M8" s="55" t="s">
        <v>113</v>
      </c>
      <c r="N8" s="55" t="s">
        <v>114</v>
      </c>
      <c r="O8" s="56">
        <v>88.2</v>
      </c>
      <c r="P8" s="57" t="s">
        <v>115</v>
      </c>
      <c r="Q8" s="57" t="s">
        <v>116</v>
      </c>
      <c r="R8" s="58">
        <v>37</v>
      </c>
      <c r="S8" s="57" t="s">
        <v>117</v>
      </c>
      <c r="T8" s="57" t="s">
        <v>118</v>
      </c>
      <c r="U8" s="58">
        <v>7412</v>
      </c>
      <c r="V8" s="58">
        <v>161</v>
      </c>
      <c r="W8" s="58">
        <v>100</v>
      </c>
      <c r="X8" s="57" t="s">
        <v>118</v>
      </c>
      <c r="Y8" s="59">
        <v>113.7</v>
      </c>
      <c r="Z8" s="59">
        <v>102.3</v>
      </c>
      <c r="AA8" s="59">
        <v>95.8</v>
      </c>
      <c r="AB8" s="59">
        <v>60.3</v>
      </c>
      <c r="AC8" s="59">
        <v>69.8</v>
      </c>
      <c r="AD8" s="59">
        <v>150.4</v>
      </c>
      <c r="AE8" s="59">
        <v>138.1</v>
      </c>
      <c r="AF8" s="59">
        <v>134.9</v>
      </c>
      <c r="AG8" s="59">
        <v>83.6</v>
      </c>
      <c r="AH8" s="59">
        <v>101.2</v>
      </c>
      <c r="AI8" s="56">
        <v>105.9</v>
      </c>
      <c r="AJ8" s="59">
        <v>0</v>
      </c>
      <c r="AK8" s="59">
        <v>0</v>
      </c>
      <c r="AL8" s="59">
        <v>0</v>
      </c>
      <c r="AM8" s="59">
        <v>0</v>
      </c>
      <c r="AN8" s="59">
        <v>0</v>
      </c>
      <c r="AO8" s="59">
        <v>0.3</v>
      </c>
      <c r="AP8" s="59">
        <v>0.3</v>
      </c>
      <c r="AQ8" s="59">
        <v>0.4</v>
      </c>
      <c r="AR8" s="59">
        <v>0</v>
      </c>
      <c r="AS8" s="59">
        <v>0.2</v>
      </c>
      <c r="AT8" s="56">
        <v>0.1</v>
      </c>
      <c r="AU8" s="60">
        <v>0</v>
      </c>
      <c r="AV8" s="60">
        <v>0</v>
      </c>
      <c r="AW8" s="60">
        <v>0</v>
      </c>
      <c r="AX8" s="60">
        <v>0</v>
      </c>
      <c r="AY8" s="60">
        <v>0</v>
      </c>
      <c r="AZ8" s="60">
        <v>2</v>
      </c>
      <c r="BA8" s="60">
        <v>2</v>
      </c>
      <c r="BB8" s="60">
        <v>2</v>
      </c>
      <c r="BC8" s="60">
        <v>0</v>
      </c>
      <c r="BD8" s="60">
        <v>1</v>
      </c>
      <c r="BE8" s="60">
        <v>0</v>
      </c>
      <c r="BF8" s="59">
        <v>35.799999999999997</v>
      </c>
      <c r="BG8" s="59">
        <v>26.9</v>
      </c>
      <c r="BH8" s="59">
        <v>25.6</v>
      </c>
      <c r="BI8" s="59">
        <v>-7.3</v>
      </c>
      <c r="BJ8" s="59">
        <v>11</v>
      </c>
      <c r="BK8" s="59">
        <v>54.8</v>
      </c>
      <c r="BL8" s="59">
        <v>48.8</v>
      </c>
      <c r="BM8" s="59">
        <v>48.3</v>
      </c>
      <c r="BN8" s="59">
        <v>-3.2</v>
      </c>
      <c r="BO8" s="59">
        <v>19.8</v>
      </c>
      <c r="BP8" s="56">
        <v>35.1</v>
      </c>
      <c r="BQ8" s="60">
        <v>14473</v>
      </c>
      <c r="BR8" s="60">
        <v>10530</v>
      </c>
      <c r="BS8" s="60">
        <v>9426</v>
      </c>
      <c r="BT8" s="61">
        <v>-1746</v>
      </c>
      <c r="BU8" s="61">
        <v>1977</v>
      </c>
      <c r="BV8" s="60">
        <v>31584</v>
      </c>
      <c r="BW8" s="60">
        <v>27227</v>
      </c>
      <c r="BX8" s="60">
        <v>26685</v>
      </c>
      <c r="BY8" s="60">
        <v>7468</v>
      </c>
      <c r="BZ8" s="60">
        <v>14689</v>
      </c>
      <c r="CA8" s="58">
        <v>11770</v>
      </c>
      <c r="CB8" s="59">
        <v>64.099999999999994</v>
      </c>
      <c r="CC8" s="59">
        <v>65.2</v>
      </c>
      <c r="CD8" s="59">
        <v>66</v>
      </c>
      <c r="CE8" s="59">
        <v>69.3</v>
      </c>
      <c r="CF8" s="59">
        <v>72.599999999999994</v>
      </c>
      <c r="CG8" s="59">
        <v>70.7</v>
      </c>
      <c r="CH8" s="59">
        <v>72.3</v>
      </c>
      <c r="CI8" s="59">
        <v>73.599999999999994</v>
      </c>
      <c r="CJ8" s="59">
        <v>51.6</v>
      </c>
      <c r="CK8" s="59">
        <v>60.3</v>
      </c>
      <c r="CL8" s="56">
        <v>53.6</v>
      </c>
      <c r="CM8" s="58">
        <v>296000</v>
      </c>
      <c r="CN8" s="58">
        <v>224287</v>
      </c>
      <c r="CO8" s="59">
        <v>0</v>
      </c>
      <c r="CP8" s="59">
        <v>0</v>
      </c>
      <c r="CQ8" s="59">
        <v>0</v>
      </c>
      <c r="CR8" s="59">
        <v>0</v>
      </c>
      <c r="CS8" s="59">
        <v>31.9</v>
      </c>
      <c r="CT8" s="59">
        <v>2368.1999999999998</v>
      </c>
      <c r="CU8" s="59">
        <v>2504.4</v>
      </c>
      <c r="CV8" s="59">
        <v>2496</v>
      </c>
      <c r="CW8" s="59">
        <v>0</v>
      </c>
      <c r="CX8" s="59">
        <v>855.2</v>
      </c>
      <c r="CY8" s="56">
        <v>320.7</v>
      </c>
      <c r="CZ8" s="59">
        <v>0</v>
      </c>
      <c r="DA8" s="59">
        <v>0</v>
      </c>
      <c r="DB8" s="59">
        <v>0</v>
      </c>
      <c r="DC8" s="59">
        <v>0</v>
      </c>
      <c r="DD8" s="59">
        <v>0</v>
      </c>
      <c r="DE8" s="59">
        <v>0</v>
      </c>
      <c r="DF8" s="59">
        <v>0</v>
      </c>
      <c r="DG8" s="59">
        <v>0</v>
      </c>
      <c r="DH8" s="59">
        <v>6.1</v>
      </c>
      <c r="DI8" s="59">
        <v>1.7</v>
      </c>
      <c r="DJ8" s="56">
        <v>0.8</v>
      </c>
      <c r="DK8" s="59">
        <v>264</v>
      </c>
      <c r="DL8" s="59">
        <v>255.3</v>
      </c>
      <c r="DM8" s="59">
        <v>229.2</v>
      </c>
      <c r="DN8" s="59">
        <v>179.5</v>
      </c>
      <c r="DO8" s="59">
        <v>227.3</v>
      </c>
      <c r="DP8" s="59">
        <v>170.8</v>
      </c>
      <c r="DQ8" s="59">
        <v>160.6</v>
      </c>
      <c r="DR8" s="59">
        <v>147.19999999999999</v>
      </c>
      <c r="DS8" s="59">
        <v>146.69999999999999</v>
      </c>
      <c r="DT8" s="59">
        <v>143.9</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119</v>
      </c>
      <c r="C10" s="64" t="s">
        <v>120</v>
      </c>
      <c r="D10" s="64" t="s">
        <v>121</v>
      </c>
      <c r="E10" s="64" t="s">
        <v>122</v>
      </c>
      <c r="F10" s="64" t="s">
        <v>123</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得光　俊史(R2734)</cp:lastModifiedBy>
  <cp:lastPrinted>2023-01-23T08:55:42Z</cp:lastPrinted>
  <dcterms:created xsi:type="dcterms:W3CDTF">2022-12-09T03:23:34Z</dcterms:created>
  <dcterms:modified xsi:type="dcterms:W3CDTF">2023-01-24T01:22:52Z</dcterms:modified>
  <cp:category/>
</cp:coreProperties>
</file>