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土地利用G\10 地価調査・地価公示\02 地価公示\2021 R3年度（令和4年地価公示資料）\13 記者発表資料\03 資料２\"/>
    </mc:Choice>
  </mc:AlternateContent>
  <bookViews>
    <workbookView xWindow="236" yWindow="105" windowWidth="20605" windowHeight="9229" tabRatio="779"/>
  </bookViews>
  <sheets>
    <sheet name="R4地価公示一覧表" sheetId="1" r:id="rId1"/>
    <sheet name="R4地価公示【全用途(林地以外)】" sheetId="7" r:id="rId2"/>
    <sheet name="R4地価公示【住宅地】" sheetId="8" r:id="rId3"/>
    <sheet name="R4地価公示【商業地】" sheetId="9" r:id="rId4"/>
    <sheet name="R4地価公示【工業地】" sheetId="10" r:id="rId5"/>
    <sheet name="R4地価公示【宅地見込地】" sheetId="11" r:id="rId6"/>
    <sheet name="平均価格・変動率" sheetId="12" r:id="rId7"/>
  </sheets>
  <definedNames>
    <definedName name="_xlnm._FilterDatabase" localSheetId="4" hidden="1">'R4地価公示【工業地】'!$A$4:$N$32</definedName>
    <definedName name="_xlnm._FilterDatabase" localSheetId="2" hidden="1">'R4地価公示【住宅地】'!$A$4:$N$302</definedName>
    <definedName name="_xlnm._FilterDatabase" localSheetId="3" hidden="1">'R4地価公示【商業地】'!$A$4:$N$120</definedName>
    <definedName name="_xlnm._FilterDatabase" localSheetId="1" hidden="1">'R4地価公示【全用途(林地以外)】'!$A$4:$N$440</definedName>
    <definedName name="_xlnm._FilterDatabase" localSheetId="5" hidden="1">'R4地価公示【宅地見込地】'!$A$4:$N$10</definedName>
    <definedName name="_xlnm._FilterDatabase" localSheetId="0" hidden="1">'R4地価公示一覧表'!$A$4:$N$438</definedName>
    <definedName name="_xlnm.Print_Area" localSheetId="4">'R4地価公示【工業地】'!$A$3:$M$32</definedName>
    <definedName name="_xlnm.Print_Area" localSheetId="2">'R4地価公示【住宅地】'!$A$3:$M$302</definedName>
    <definedName name="_xlnm.Print_Area" localSheetId="3">'R4地価公示【商業地】'!$A$3:$M$120</definedName>
    <definedName name="_xlnm.Print_Area" localSheetId="1">'R4地価公示【全用途(林地以外)】'!$A$3:$M$440</definedName>
    <definedName name="_xlnm.Print_Area" localSheetId="5">'R4地価公示【宅地見込地】'!$A$3:$M$10</definedName>
    <definedName name="_xlnm.Print_Area" localSheetId="0">'R4地価公示一覧表'!$A$3:$M$438</definedName>
    <definedName name="_xlnm.Print_Area" localSheetId="6">平均価格・変動率!$B$1:$R$42</definedName>
    <definedName name="_xlnm.Print_Titles" localSheetId="4">'R4地価公示【工業地】'!$4:$5</definedName>
    <definedName name="_xlnm.Print_Titles" localSheetId="2">'R4地価公示【住宅地】'!$4:$5</definedName>
    <definedName name="_xlnm.Print_Titles" localSheetId="3">'R4地価公示【商業地】'!$4:$5</definedName>
    <definedName name="_xlnm.Print_Titles" localSheetId="1">'R4地価公示【全用途(林地以外)】'!$4:$5</definedName>
    <definedName name="_xlnm.Print_Titles" localSheetId="5">'R4地価公示【宅地見込地】'!$4:$5</definedName>
    <definedName name="_xlnm.Print_Titles" localSheetId="0">'R4地価公示一覧表'!$4:$5</definedName>
  </definedNames>
  <calcPr calcId="162913"/>
</workbook>
</file>

<file path=xl/calcChain.xml><?xml version="1.0" encoding="utf-8"?>
<calcChain xmlns="http://schemas.openxmlformats.org/spreadsheetml/2006/main">
  <c r="U6" i="12" l="1"/>
  <c r="V6" i="12"/>
  <c r="U37" i="12"/>
  <c r="V37" i="12"/>
  <c r="U41" i="12"/>
  <c r="V41" i="12"/>
  <c r="T41" i="12"/>
  <c r="S41" i="12"/>
  <c r="U40" i="12"/>
  <c r="V40" i="12"/>
  <c r="T40" i="12"/>
  <c r="S40" i="12"/>
  <c r="U39" i="12"/>
  <c r="V39" i="12"/>
  <c r="T39" i="12"/>
  <c r="S39" i="12"/>
  <c r="U38" i="12"/>
  <c r="V38" i="12"/>
  <c r="T38" i="12"/>
  <c r="S38" i="12"/>
  <c r="U33" i="12"/>
  <c r="V33" i="12"/>
  <c r="U35" i="12"/>
  <c r="V35" i="12"/>
  <c r="T35" i="12"/>
  <c r="S35" i="12"/>
  <c r="U34" i="12"/>
  <c r="V34" i="12"/>
  <c r="T34" i="12"/>
  <c r="S34" i="12"/>
  <c r="U26" i="12"/>
  <c r="V26" i="12"/>
  <c r="U31" i="12"/>
  <c r="V31" i="12"/>
  <c r="T31" i="12"/>
  <c r="S31" i="12"/>
  <c r="U30" i="12"/>
  <c r="V30" i="12"/>
  <c r="T30" i="12"/>
  <c r="S30" i="12"/>
  <c r="U29" i="12"/>
  <c r="V29" i="12"/>
  <c r="T29" i="12"/>
  <c r="S29" i="12"/>
  <c r="U28" i="12"/>
  <c r="V28" i="12"/>
  <c r="T28" i="12"/>
  <c r="S28" i="12"/>
  <c r="S26" i="12" s="1"/>
  <c r="U27" i="12"/>
  <c r="V27" i="12"/>
  <c r="T27" i="12"/>
  <c r="T26" i="12" s="1"/>
  <c r="S27" i="12"/>
  <c r="U20" i="12"/>
  <c r="V20" i="12"/>
  <c r="U24" i="12"/>
  <c r="V24" i="12"/>
  <c r="T24" i="12"/>
  <c r="S24" i="12"/>
  <c r="U23" i="12"/>
  <c r="V23" i="12"/>
  <c r="T23" i="12"/>
  <c r="T20" i="12" s="1"/>
  <c r="S23" i="12"/>
  <c r="U22" i="12"/>
  <c r="V22" i="12"/>
  <c r="T22" i="12"/>
  <c r="S22" i="12"/>
  <c r="S20" i="12" s="1"/>
  <c r="U21" i="12"/>
  <c r="V21" i="12"/>
  <c r="T21" i="12"/>
  <c r="S21" i="12"/>
  <c r="U8" i="12"/>
  <c r="V8" i="12"/>
  <c r="U18" i="12"/>
  <c r="V18" i="12"/>
  <c r="T18" i="12"/>
  <c r="S18" i="12"/>
  <c r="U17" i="12"/>
  <c r="V17" i="12"/>
  <c r="T17" i="12"/>
  <c r="S17" i="12"/>
  <c r="U16" i="12"/>
  <c r="V16" i="12"/>
  <c r="T16" i="12"/>
  <c r="S16" i="12"/>
  <c r="U15" i="12"/>
  <c r="V15" i="12"/>
  <c r="T15" i="12"/>
  <c r="S15" i="12"/>
  <c r="U14" i="12"/>
  <c r="V14" i="12"/>
  <c r="T14" i="12"/>
  <c r="S14" i="12"/>
  <c r="U13" i="12"/>
  <c r="V13" i="12"/>
  <c r="T13" i="12"/>
  <c r="S13" i="12"/>
  <c r="U12" i="12"/>
  <c r="V12" i="12"/>
  <c r="T12" i="12"/>
  <c r="S12" i="12"/>
  <c r="U11" i="12"/>
  <c r="V11" i="12"/>
  <c r="T11" i="12"/>
  <c r="S11" i="12"/>
  <c r="U10" i="12"/>
  <c r="V10" i="12"/>
  <c r="T10" i="12"/>
  <c r="S10" i="12"/>
  <c r="U9" i="12"/>
  <c r="V9" i="12"/>
  <c r="T9" i="12"/>
  <c r="S9" i="12"/>
  <c r="T37" i="12"/>
  <c r="S37" i="12"/>
  <c r="T33" i="12"/>
  <c r="S33" i="12"/>
  <c r="T8" i="12" l="1"/>
  <c r="T6" i="12" s="1"/>
  <c r="S8" i="12"/>
  <c r="S6" i="12" s="1"/>
  <c r="Q6" i="12"/>
  <c r="R6" i="12"/>
  <c r="Q33" i="12"/>
  <c r="R33" i="12"/>
  <c r="Q35" i="12"/>
  <c r="R35" i="12"/>
  <c r="P35" i="12"/>
  <c r="O35" i="12"/>
  <c r="Q20" i="12"/>
  <c r="R20" i="12"/>
  <c r="Q22" i="12"/>
  <c r="R22" i="12"/>
  <c r="P22" i="12"/>
  <c r="O22" i="12"/>
  <c r="Q21" i="12"/>
  <c r="R21" i="12"/>
  <c r="P21" i="12"/>
  <c r="O21" i="12"/>
  <c r="Q18" i="12"/>
  <c r="R18" i="12"/>
  <c r="P18" i="12"/>
  <c r="O18" i="12"/>
  <c r="Q8" i="12"/>
  <c r="R8" i="12"/>
  <c r="O11" i="12"/>
  <c r="P11" i="12"/>
  <c r="Q11" i="12"/>
  <c r="R11" i="12"/>
  <c r="Q10" i="12"/>
  <c r="R10" i="12"/>
  <c r="P10" i="12"/>
  <c r="O10" i="12"/>
  <c r="Q9" i="12"/>
  <c r="R9" i="12"/>
  <c r="P9" i="12"/>
  <c r="O9" i="12"/>
  <c r="M6" i="12"/>
  <c r="N6" i="12"/>
  <c r="M37" i="12"/>
  <c r="N37" i="12"/>
  <c r="M39" i="12"/>
  <c r="N39" i="12"/>
  <c r="L39" i="12"/>
  <c r="K39" i="12"/>
  <c r="M38" i="12"/>
  <c r="N38" i="12"/>
  <c r="L38" i="12"/>
  <c r="K38" i="12"/>
  <c r="M33" i="12"/>
  <c r="N33" i="12"/>
  <c r="M35" i="12"/>
  <c r="N35" i="12"/>
  <c r="L35" i="12"/>
  <c r="K35" i="12"/>
  <c r="M34" i="12"/>
  <c r="N34" i="12"/>
  <c r="L34" i="12"/>
  <c r="K34" i="12"/>
  <c r="M26" i="12"/>
  <c r="N26" i="12"/>
  <c r="M31" i="12"/>
  <c r="N31" i="12"/>
  <c r="L31" i="12"/>
  <c r="K31" i="12"/>
  <c r="N103" i="9"/>
  <c r="L30" i="12"/>
  <c r="L29" i="12"/>
  <c r="L28" i="12"/>
  <c r="L27" i="12" l="1"/>
  <c r="L24" i="12"/>
  <c r="L23" i="12"/>
  <c r="L22" i="12"/>
  <c r="L21" i="12"/>
  <c r="L18" i="12"/>
  <c r="L16" i="12"/>
  <c r="L13" i="12"/>
  <c r="L12" i="12"/>
  <c r="L11" i="12"/>
  <c r="L10" i="12"/>
  <c r="L9" i="12"/>
  <c r="I6" i="12"/>
  <c r="J6" i="12"/>
  <c r="I20" i="12"/>
  <c r="J20" i="12"/>
  <c r="I21" i="12"/>
  <c r="J21" i="12"/>
  <c r="H21" i="12"/>
  <c r="G21" i="12"/>
  <c r="I8" i="12"/>
  <c r="J8" i="12"/>
  <c r="I10" i="12"/>
  <c r="J10" i="12"/>
  <c r="H10" i="12"/>
  <c r="G10" i="12"/>
  <c r="I9" i="12"/>
  <c r="J9" i="12"/>
  <c r="H9" i="12"/>
  <c r="G9" i="12"/>
  <c r="E6" i="12"/>
  <c r="F6" i="12"/>
  <c r="F37" i="12"/>
  <c r="E37" i="12"/>
  <c r="F41" i="12"/>
  <c r="E41" i="12"/>
  <c r="D41" i="12"/>
  <c r="C41" i="12"/>
  <c r="F40" i="12"/>
  <c r="E40" i="12"/>
  <c r="D40" i="12"/>
  <c r="C40" i="12"/>
  <c r="F39" i="12"/>
  <c r="E39" i="12"/>
  <c r="D39" i="12"/>
  <c r="C39" i="12"/>
  <c r="F38" i="12"/>
  <c r="E38" i="12"/>
  <c r="D38" i="12"/>
  <c r="C38" i="12"/>
  <c r="F33" i="12"/>
  <c r="E33" i="12"/>
  <c r="F35" i="12"/>
  <c r="E35" i="12"/>
  <c r="D35" i="12"/>
  <c r="C35" i="12"/>
  <c r="F34" i="12"/>
  <c r="E34" i="12"/>
  <c r="D34" i="12"/>
  <c r="C34" i="12"/>
  <c r="F26" i="12"/>
  <c r="E26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0" i="12" l="1"/>
  <c r="E20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8" i="12" l="1"/>
  <c r="E8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10" i="12"/>
  <c r="E10" i="12"/>
  <c r="D10" i="12"/>
  <c r="C10" i="12"/>
  <c r="F9" i="12"/>
  <c r="E9" i="12"/>
  <c r="D9" i="12"/>
  <c r="C9" i="12"/>
  <c r="O6" i="12"/>
  <c r="L37" i="12"/>
  <c r="K37" i="12"/>
  <c r="D37" i="12"/>
  <c r="C37" i="12"/>
  <c r="P33" i="12"/>
  <c r="O33" i="12"/>
  <c r="L33" i="12"/>
  <c r="K33" i="12"/>
  <c r="D33" i="12"/>
  <c r="C33" i="12"/>
  <c r="L26" i="12"/>
  <c r="D26" i="12"/>
  <c r="C26" i="12"/>
  <c r="P20" i="12"/>
  <c r="O20" i="12"/>
  <c r="L20" i="12"/>
  <c r="H20" i="12"/>
  <c r="G20" i="12"/>
  <c r="D20" i="12"/>
  <c r="C20" i="12"/>
  <c r="P8" i="12"/>
  <c r="P6" i="12" s="1"/>
  <c r="O8" i="12"/>
  <c r="L8" i="12"/>
  <c r="H8" i="12"/>
  <c r="H6" i="12" s="1"/>
  <c r="G8" i="12"/>
  <c r="G6" i="12" s="1"/>
  <c r="L6" i="12" l="1"/>
  <c r="D8" i="12"/>
  <c r="D6" i="12" s="1"/>
  <c r="O67" i="8" l="1"/>
  <c r="S10" i="11"/>
  <c r="O9" i="11"/>
  <c r="O10" i="11" s="1"/>
  <c r="N9" i="11"/>
  <c r="M9" i="11"/>
  <c r="Q9" i="11" s="1"/>
  <c r="L9" i="11"/>
  <c r="S8" i="11"/>
  <c r="S12" i="11" s="1"/>
  <c r="O7" i="11"/>
  <c r="N7" i="11"/>
  <c r="M7" i="11"/>
  <c r="L7" i="11"/>
  <c r="O6" i="11"/>
  <c r="N6" i="11"/>
  <c r="N8" i="11" s="1"/>
  <c r="M6" i="11"/>
  <c r="L6" i="11"/>
  <c r="S32" i="10"/>
  <c r="O31" i="10"/>
  <c r="N31" i="10"/>
  <c r="M31" i="10"/>
  <c r="L31" i="10"/>
  <c r="M30" i="10"/>
  <c r="L30" i="10"/>
  <c r="M29" i="10"/>
  <c r="L29" i="10"/>
  <c r="O32" i="10"/>
  <c r="N32" i="10"/>
  <c r="S28" i="10"/>
  <c r="O27" i="10"/>
  <c r="N27" i="10"/>
  <c r="M27" i="10"/>
  <c r="L27" i="10"/>
  <c r="M26" i="10"/>
  <c r="L26" i="10"/>
  <c r="O25" i="10"/>
  <c r="N25" i="10"/>
  <c r="P25" i="10" s="1"/>
  <c r="M25" i="10"/>
  <c r="L25" i="10"/>
  <c r="M24" i="10"/>
  <c r="L24" i="10"/>
  <c r="M23" i="10"/>
  <c r="L23" i="10"/>
  <c r="S22" i="10"/>
  <c r="O21" i="10"/>
  <c r="N21" i="10"/>
  <c r="M21" i="10"/>
  <c r="L21" i="10"/>
  <c r="O20" i="10"/>
  <c r="N20" i="10"/>
  <c r="M20" i="10"/>
  <c r="L20" i="10"/>
  <c r="M19" i="10"/>
  <c r="L19" i="10"/>
  <c r="M18" i="10"/>
  <c r="L18" i="10"/>
  <c r="O17" i="10"/>
  <c r="N17" i="10"/>
  <c r="M17" i="10"/>
  <c r="L17" i="10"/>
  <c r="M16" i="10"/>
  <c r="L16" i="10"/>
  <c r="O15" i="10"/>
  <c r="N15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M7" i="10"/>
  <c r="L7" i="10"/>
  <c r="M6" i="10"/>
  <c r="L6" i="10"/>
  <c r="S121" i="9"/>
  <c r="O120" i="9"/>
  <c r="N120" i="9"/>
  <c r="M120" i="9"/>
  <c r="L120" i="9"/>
  <c r="M119" i="9"/>
  <c r="L119" i="9"/>
  <c r="O118" i="9"/>
  <c r="N118" i="9"/>
  <c r="M118" i="9"/>
  <c r="L118" i="9"/>
  <c r="M117" i="9"/>
  <c r="L117" i="9"/>
  <c r="S116" i="9"/>
  <c r="O115" i="9"/>
  <c r="N115" i="9"/>
  <c r="M115" i="9"/>
  <c r="L115" i="9"/>
  <c r="M114" i="9"/>
  <c r="L114" i="9"/>
  <c r="M113" i="9"/>
  <c r="L113" i="9"/>
  <c r="M112" i="9"/>
  <c r="L112" i="9"/>
  <c r="M111" i="9"/>
  <c r="L111" i="9"/>
  <c r="M110" i="9"/>
  <c r="L110" i="9"/>
  <c r="M109" i="9"/>
  <c r="L109" i="9"/>
  <c r="M108" i="9"/>
  <c r="L108" i="9"/>
  <c r="M107" i="9"/>
  <c r="L107" i="9"/>
  <c r="O106" i="9"/>
  <c r="O116" i="9" s="1"/>
  <c r="N106" i="9"/>
  <c r="P106" i="9" s="1"/>
  <c r="M106" i="9"/>
  <c r="L106" i="9"/>
  <c r="M105" i="9"/>
  <c r="L105" i="9"/>
  <c r="S104" i="9"/>
  <c r="O103" i="9"/>
  <c r="M103" i="9"/>
  <c r="L103" i="9"/>
  <c r="O102" i="9"/>
  <c r="N102" i="9"/>
  <c r="K30" i="12" s="1"/>
  <c r="M102" i="9"/>
  <c r="L102" i="9"/>
  <c r="O101" i="9"/>
  <c r="N101" i="9"/>
  <c r="K29" i="12" s="1"/>
  <c r="M101" i="9"/>
  <c r="L101" i="9"/>
  <c r="M100" i="9"/>
  <c r="L100" i="9"/>
  <c r="M99" i="9"/>
  <c r="L99" i="9"/>
  <c r="M98" i="9"/>
  <c r="L98" i="9"/>
  <c r="O97" i="9"/>
  <c r="N97" i="9"/>
  <c r="K28" i="12" s="1"/>
  <c r="M97" i="9"/>
  <c r="L97" i="9"/>
  <c r="M96" i="9"/>
  <c r="L96" i="9"/>
  <c r="O95" i="9"/>
  <c r="N95" i="9"/>
  <c r="K27" i="12" s="1"/>
  <c r="K26" i="12" s="1"/>
  <c r="M95" i="9"/>
  <c r="L95" i="9"/>
  <c r="M94" i="9"/>
  <c r="L94" i="9"/>
  <c r="M93" i="9"/>
  <c r="L93" i="9"/>
  <c r="M92" i="9"/>
  <c r="L92" i="9"/>
  <c r="M91" i="9"/>
  <c r="L91" i="9"/>
  <c r="M90" i="9"/>
  <c r="L90" i="9"/>
  <c r="S89" i="9"/>
  <c r="O88" i="9"/>
  <c r="N88" i="9"/>
  <c r="K24" i="12" s="1"/>
  <c r="M88" i="9"/>
  <c r="L88" i="9"/>
  <c r="O87" i="9"/>
  <c r="N87" i="9"/>
  <c r="K23" i="12" s="1"/>
  <c r="M87" i="9"/>
  <c r="L87" i="9"/>
  <c r="O86" i="9"/>
  <c r="N86" i="9"/>
  <c r="K22" i="12" s="1"/>
  <c r="M86" i="9"/>
  <c r="L86" i="9"/>
  <c r="M85" i="9"/>
  <c r="L85" i="9"/>
  <c r="M84" i="9"/>
  <c r="L84" i="9"/>
  <c r="M83" i="9"/>
  <c r="L83" i="9"/>
  <c r="M82" i="9"/>
  <c r="L82" i="9"/>
  <c r="M81" i="9"/>
  <c r="L81" i="9"/>
  <c r="M80" i="9"/>
  <c r="L80" i="9"/>
  <c r="O79" i="9"/>
  <c r="N79" i="9"/>
  <c r="K21" i="12" s="1"/>
  <c r="K20" i="12" s="1"/>
  <c r="M79" i="9"/>
  <c r="L79" i="9"/>
  <c r="M78" i="9"/>
  <c r="L78" i="9"/>
  <c r="M77" i="9"/>
  <c r="L77" i="9"/>
  <c r="M76" i="9"/>
  <c r="L76" i="9"/>
  <c r="M75" i="9"/>
  <c r="L75" i="9"/>
  <c r="M74" i="9"/>
  <c r="L74" i="9"/>
  <c r="M73" i="9"/>
  <c r="L73" i="9"/>
  <c r="M72" i="9"/>
  <c r="L72" i="9"/>
  <c r="M71" i="9"/>
  <c r="L71" i="9"/>
  <c r="M70" i="9"/>
  <c r="L70" i="9"/>
  <c r="M69" i="9"/>
  <c r="L69" i="9"/>
  <c r="M68" i="9"/>
  <c r="L68" i="9"/>
  <c r="M67" i="9"/>
  <c r="L67" i="9"/>
  <c r="M66" i="9"/>
  <c r="L66" i="9"/>
  <c r="M65" i="9"/>
  <c r="L65" i="9"/>
  <c r="M64" i="9"/>
  <c r="L64" i="9"/>
  <c r="M63" i="9"/>
  <c r="L63" i="9"/>
  <c r="M62" i="9"/>
  <c r="L62" i="9"/>
  <c r="M61" i="9"/>
  <c r="L61" i="9"/>
  <c r="M60" i="9"/>
  <c r="L60" i="9"/>
  <c r="M59" i="9"/>
  <c r="L59" i="9"/>
  <c r="S58" i="9"/>
  <c r="O57" i="9"/>
  <c r="N57" i="9"/>
  <c r="K18" i="12" s="1"/>
  <c r="M57" i="9"/>
  <c r="L57" i="9"/>
  <c r="O56" i="9"/>
  <c r="N56" i="9"/>
  <c r="K16" i="12" s="1"/>
  <c r="M56" i="9"/>
  <c r="L56" i="9"/>
  <c r="O55" i="9"/>
  <c r="N55" i="9"/>
  <c r="K13" i="12" s="1"/>
  <c r="M55" i="9"/>
  <c r="L55" i="9"/>
  <c r="M54" i="9"/>
  <c r="L54" i="9"/>
  <c r="O53" i="9"/>
  <c r="N53" i="9"/>
  <c r="K12" i="12" s="1"/>
  <c r="M53" i="9"/>
  <c r="L53" i="9"/>
  <c r="M52" i="9"/>
  <c r="L52" i="9"/>
  <c r="M51" i="9"/>
  <c r="L51" i="9"/>
  <c r="M50" i="9"/>
  <c r="L50" i="9"/>
  <c r="O49" i="9"/>
  <c r="N49" i="9"/>
  <c r="K11" i="12" s="1"/>
  <c r="M49" i="9"/>
  <c r="L49" i="9"/>
  <c r="M48" i="9"/>
  <c r="L48" i="9"/>
  <c r="M47" i="9"/>
  <c r="L47" i="9"/>
  <c r="M46" i="9"/>
  <c r="L46" i="9"/>
  <c r="M45" i="9"/>
  <c r="L45" i="9"/>
  <c r="M44" i="9"/>
  <c r="L44" i="9"/>
  <c r="M43" i="9"/>
  <c r="L43" i="9"/>
  <c r="M42" i="9"/>
  <c r="L42" i="9"/>
  <c r="O41" i="9"/>
  <c r="N41" i="9"/>
  <c r="K10" i="12" s="1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O34" i="9"/>
  <c r="N34" i="9"/>
  <c r="K9" i="12" s="1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6" i="9"/>
  <c r="L16" i="9"/>
  <c r="M15" i="9"/>
  <c r="L15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S303" i="8"/>
  <c r="O302" i="8"/>
  <c r="N302" i="8"/>
  <c r="M302" i="8"/>
  <c r="L302" i="8"/>
  <c r="M301" i="8"/>
  <c r="Q302" i="8" s="1"/>
  <c r="L301" i="8"/>
  <c r="O300" i="8"/>
  <c r="N300" i="8"/>
  <c r="M300" i="8"/>
  <c r="L300" i="8"/>
  <c r="M299" i="8"/>
  <c r="L299" i="8"/>
  <c r="O298" i="8"/>
  <c r="N298" i="8"/>
  <c r="M298" i="8"/>
  <c r="L298" i="8"/>
  <c r="M297" i="8"/>
  <c r="L297" i="8"/>
  <c r="M296" i="8"/>
  <c r="L296" i="8"/>
  <c r="O295" i="8"/>
  <c r="N295" i="8"/>
  <c r="M295" i="8"/>
  <c r="L295" i="8"/>
  <c r="M294" i="8"/>
  <c r="L294" i="8"/>
  <c r="M293" i="8"/>
  <c r="L293" i="8"/>
  <c r="S292" i="8"/>
  <c r="O291" i="8"/>
  <c r="N291" i="8"/>
  <c r="M291" i="8"/>
  <c r="L291" i="8"/>
  <c r="M290" i="8"/>
  <c r="L290" i="8"/>
  <c r="M289" i="8"/>
  <c r="L289" i="8"/>
  <c r="M288" i="8"/>
  <c r="L288" i="8"/>
  <c r="M287" i="8"/>
  <c r="L287" i="8"/>
  <c r="M286" i="8"/>
  <c r="L286" i="8"/>
  <c r="M285" i="8"/>
  <c r="L285" i="8"/>
  <c r="M284" i="8"/>
  <c r="L284" i="8"/>
  <c r="M283" i="8"/>
  <c r="L283" i="8"/>
  <c r="M282" i="8"/>
  <c r="L282" i="8"/>
  <c r="M281" i="8"/>
  <c r="L281" i="8"/>
  <c r="M280" i="8"/>
  <c r="L280" i="8"/>
  <c r="M279" i="8"/>
  <c r="L279" i="8"/>
  <c r="M278" i="8"/>
  <c r="L278" i="8"/>
  <c r="M277" i="8"/>
  <c r="L277" i="8"/>
  <c r="M276" i="8"/>
  <c r="L276" i="8"/>
  <c r="O275" i="8"/>
  <c r="O292" i="8" s="1"/>
  <c r="N275" i="8"/>
  <c r="M275" i="8"/>
  <c r="L275" i="8"/>
  <c r="M274" i="8"/>
  <c r="L274" i="8"/>
  <c r="M273" i="8"/>
  <c r="L273" i="8"/>
  <c r="M272" i="8"/>
  <c r="L272" i="8"/>
  <c r="M271" i="8"/>
  <c r="L271" i="8"/>
  <c r="S270" i="8"/>
  <c r="O269" i="8"/>
  <c r="N269" i="8"/>
  <c r="M269" i="8"/>
  <c r="L269" i="8"/>
  <c r="M268" i="8"/>
  <c r="L268" i="8"/>
  <c r="O267" i="8"/>
  <c r="N267" i="8"/>
  <c r="M267" i="8"/>
  <c r="L267" i="8"/>
  <c r="M266" i="8"/>
  <c r="L266" i="8"/>
  <c r="O265" i="8"/>
  <c r="N265" i="8"/>
  <c r="M265" i="8"/>
  <c r="L265" i="8"/>
  <c r="M264" i="8"/>
  <c r="L264" i="8"/>
  <c r="M263" i="8"/>
  <c r="L263" i="8"/>
  <c r="M262" i="8"/>
  <c r="L262" i="8"/>
  <c r="M261" i="8"/>
  <c r="L261" i="8"/>
  <c r="M260" i="8"/>
  <c r="L260" i="8"/>
  <c r="M259" i="8"/>
  <c r="L259" i="8"/>
  <c r="M258" i="8"/>
  <c r="L258" i="8"/>
  <c r="O257" i="8"/>
  <c r="N257" i="8"/>
  <c r="M257" i="8"/>
  <c r="L257" i="8"/>
  <c r="M256" i="8"/>
  <c r="L256" i="8"/>
  <c r="M255" i="8"/>
  <c r="L255" i="8"/>
  <c r="O254" i="8"/>
  <c r="N254" i="8"/>
  <c r="M254" i="8"/>
  <c r="L254" i="8"/>
  <c r="M253" i="8"/>
  <c r="L253" i="8"/>
  <c r="M252" i="8"/>
  <c r="L252" i="8"/>
  <c r="M251" i="8"/>
  <c r="L251" i="8"/>
  <c r="M250" i="8"/>
  <c r="L250" i="8"/>
  <c r="M249" i="8"/>
  <c r="L249" i="8"/>
  <c r="M248" i="8"/>
  <c r="L248" i="8"/>
  <c r="M247" i="8"/>
  <c r="L247" i="8"/>
  <c r="M246" i="8"/>
  <c r="L246" i="8"/>
  <c r="M245" i="8"/>
  <c r="L245" i="8"/>
  <c r="M244" i="8"/>
  <c r="L244" i="8"/>
  <c r="M243" i="8"/>
  <c r="L243" i="8"/>
  <c r="S242" i="8"/>
  <c r="O241" i="8"/>
  <c r="N241" i="8"/>
  <c r="M241" i="8"/>
  <c r="L241" i="8"/>
  <c r="M240" i="8"/>
  <c r="L240" i="8"/>
  <c r="M239" i="8"/>
  <c r="L239" i="8"/>
  <c r="O238" i="8"/>
  <c r="N238" i="8"/>
  <c r="M238" i="8"/>
  <c r="L238" i="8"/>
  <c r="O237" i="8"/>
  <c r="N237" i="8"/>
  <c r="M237" i="8"/>
  <c r="L237" i="8"/>
  <c r="M236" i="8"/>
  <c r="L236" i="8"/>
  <c r="M235" i="8"/>
  <c r="L235" i="8"/>
  <c r="M234" i="8"/>
  <c r="L234" i="8"/>
  <c r="M233" i="8"/>
  <c r="L233" i="8"/>
  <c r="M232" i="8"/>
  <c r="L232" i="8"/>
  <c r="M231" i="8"/>
  <c r="L231" i="8"/>
  <c r="M230" i="8"/>
  <c r="L230" i="8"/>
  <c r="M229" i="8"/>
  <c r="L229" i="8"/>
  <c r="M228" i="8"/>
  <c r="L228" i="8"/>
  <c r="M227" i="8"/>
  <c r="L227" i="8"/>
  <c r="M226" i="8"/>
  <c r="L226" i="8"/>
  <c r="M225" i="8"/>
  <c r="L225" i="8"/>
  <c r="M224" i="8"/>
  <c r="L224" i="8"/>
  <c r="M223" i="8"/>
  <c r="L223" i="8"/>
  <c r="M222" i="8"/>
  <c r="L222" i="8"/>
  <c r="M221" i="8"/>
  <c r="L221" i="8"/>
  <c r="M220" i="8"/>
  <c r="L220" i="8"/>
  <c r="M219" i="8"/>
  <c r="L219" i="8"/>
  <c r="M218" i="8"/>
  <c r="L218" i="8"/>
  <c r="M217" i="8"/>
  <c r="L217" i="8"/>
  <c r="M216" i="8"/>
  <c r="L216" i="8"/>
  <c r="M215" i="8"/>
  <c r="L215" i="8"/>
  <c r="O214" i="8"/>
  <c r="N214" i="8"/>
  <c r="M214" i="8"/>
  <c r="L214" i="8"/>
  <c r="M213" i="8"/>
  <c r="L213" i="8"/>
  <c r="M212" i="8"/>
  <c r="L212" i="8"/>
  <c r="M211" i="8"/>
  <c r="L211" i="8"/>
  <c r="M210" i="8"/>
  <c r="L210" i="8"/>
  <c r="M209" i="8"/>
  <c r="L209" i="8"/>
  <c r="M208" i="8"/>
  <c r="L208" i="8"/>
  <c r="M207" i="8"/>
  <c r="L207" i="8"/>
  <c r="M206" i="8"/>
  <c r="L206" i="8"/>
  <c r="M205" i="8"/>
  <c r="L205" i="8"/>
  <c r="M204" i="8"/>
  <c r="L204" i="8"/>
  <c r="M203" i="8"/>
  <c r="L203" i="8"/>
  <c r="M202" i="8"/>
  <c r="L202" i="8"/>
  <c r="M201" i="8"/>
  <c r="L201" i="8"/>
  <c r="M200" i="8"/>
  <c r="L200" i="8"/>
  <c r="M199" i="8"/>
  <c r="L199" i="8"/>
  <c r="M198" i="8"/>
  <c r="L198" i="8"/>
  <c r="M197" i="8"/>
  <c r="L197" i="8"/>
  <c r="M196" i="8"/>
  <c r="L196" i="8"/>
  <c r="M195" i="8"/>
  <c r="L195" i="8"/>
  <c r="M194" i="8"/>
  <c r="L194" i="8"/>
  <c r="M193" i="8"/>
  <c r="L193" i="8"/>
  <c r="M192" i="8"/>
  <c r="L192" i="8"/>
  <c r="M191" i="8"/>
  <c r="L191" i="8"/>
  <c r="M190" i="8"/>
  <c r="L190" i="8"/>
  <c r="M189" i="8"/>
  <c r="L189" i="8"/>
  <c r="M188" i="8"/>
  <c r="L188" i="8"/>
  <c r="M187" i="8"/>
  <c r="L187" i="8"/>
  <c r="M186" i="8"/>
  <c r="L186" i="8"/>
  <c r="M185" i="8"/>
  <c r="L185" i="8"/>
  <c r="M184" i="8"/>
  <c r="L184" i="8"/>
  <c r="M183" i="8"/>
  <c r="L183" i="8"/>
  <c r="M182" i="8"/>
  <c r="L182" i="8"/>
  <c r="M181" i="8"/>
  <c r="L181" i="8"/>
  <c r="M180" i="8"/>
  <c r="L180" i="8"/>
  <c r="M179" i="8"/>
  <c r="L179" i="8"/>
  <c r="M178" i="8"/>
  <c r="L178" i="8"/>
  <c r="M177" i="8"/>
  <c r="L177" i="8"/>
  <c r="M176" i="8"/>
  <c r="L176" i="8"/>
  <c r="M175" i="8"/>
  <c r="L175" i="8"/>
  <c r="M174" i="8"/>
  <c r="L174" i="8"/>
  <c r="M173" i="8"/>
  <c r="L173" i="8"/>
  <c r="M172" i="8"/>
  <c r="L172" i="8"/>
  <c r="S171" i="8"/>
  <c r="O170" i="8"/>
  <c r="N170" i="8"/>
  <c r="M170" i="8"/>
  <c r="L170" i="8"/>
  <c r="M169" i="8"/>
  <c r="L169" i="8"/>
  <c r="M168" i="8"/>
  <c r="L168" i="8"/>
  <c r="O167" i="8"/>
  <c r="N167" i="8"/>
  <c r="M167" i="8"/>
  <c r="L167" i="8"/>
  <c r="M166" i="8"/>
  <c r="L166" i="8"/>
  <c r="M165" i="8"/>
  <c r="L165" i="8"/>
  <c r="M164" i="8"/>
  <c r="L164" i="8"/>
  <c r="O163" i="8"/>
  <c r="N163" i="8"/>
  <c r="M163" i="8"/>
  <c r="L163" i="8"/>
  <c r="M162" i="8"/>
  <c r="L162" i="8"/>
  <c r="M161" i="8"/>
  <c r="L161" i="8"/>
  <c r="M160" i="8"/>
  <c r="L160" i="8"/>
  <c r="M159" i="8"/>
  <c r="L159" i="8"/>
  <c r="M158" i="8"/>
  <c r="L158" i="8"/>
  <c r="O157" i="8"/>
  <c r="N157" i="8"/>
  <c r="M157" i="8"/>
  <c r="L157" i="8"/>
  <c r="M156" i="8"/>
  <c r="L156" i="8"/>
  <c r="M155" i="8"/>
  <c r="L155" i="8"/>
  <c r="M154" i="8"/>
  <c r="L154" i="8"/>
  <c r="M153" i="8"/>
  <c r="L153" i="8"/>
  <c r="O152" i="8"/>
  <c r="N152" i="8"/>
  <c r="M152" i="8"/>
  <c r="L152" i="8"/>
  <c r="M151" i="8"/>
  <c r="L151" i="8"/>
  <c r="M150" i="8"/>
  <c r="L150" i="8"/>
  <c r="O149" i="8"/>
  <c r="N149" i="8"/>
  <c r="M149" i="8"/>
  <c r="L149" i="8"/>
  <c r="M148" i="8"/>
  <c r="L148" i="8"/>
  <c r="M147" i="8"/>
  <c r="L147" i="8"/>
  <c r="M146" i="8"/>
  <c r="L146" i="8"/>
  <c r="M145" i="8"/>
  <c r="L145" i="8"/>
  <c r="M144" i="8"/>
  <c r="L144" i="8"/>
  <c r="M143" i="8"/>
  <c r="L143" i="8"/>
  <c r="O142" i="8"/>
  <c r="N142" i="8"/>
  <c r="M142" i="8"/>
  <c r="L142" i="8"/>
  <c r="M141" i="8"/>
  <c r="L141" i="8"/>
  <c r="M140" i="8"/>
  <c r="L140" i="8"/>
  <c r="M139" i="8"/>
  <c r="L139" i="8"/>
  <c r="O138" i="8"/>
  <c r="N138" i="8"/>
  <c r="M138" i="8"/>
  <c r="L138" i="8"/>
  <c r="M137" i="8"/>
  <c r="L137" i="8"/>
  <c r="M136" i="8"/>
  <c r="L136" i="8"/>
  <c r="M135" i="8"/>
  <c r="L135" i="8"/>
  <c r="M134" i="8"/>
  <c r="L134" i="8"/>
  <c r="M133" i="8"/>
  <c r="L133" i="8"/>
  <c r="M132" i="8"/>
  <c r="L132" i="8"/>
  <c r="M131" i="8"/>
  <c r="L131" i="8"/>
  <c r="M130" i="8"/>
  <c r="L130" i="8"/>
  <c r="M129" i="8"/>
  <c r="L129" i="8"/>
  <c r="M128" i="8"/>
  <c r="L128" i="8"/>
  <c r="M127" i="8"/>
  <c r="L127" i="8"/>
  <c r="M126" i="8"/>
  <c r="L126" i="8"/>
  <c r="M125" i="8"/>
  <c r="L125" i="8"/>
  <c r="M124" i="8"/>
  <c r="L124" i="8"/>
  <c r="M123" i="8"/>
  <c r="L123" i="8"/>
  <c r="M122" i="8"/>
  <c r="L122" i="8"/>
  <c r="M121" i="8"/>
  <c r="L121" i="8"/>
  <c r="M120" i="8"/>
  <c r="L120" i="8"/>
  <c r="M119" i="8"/>
  <c r="L119" i="8"/>
  <c r="M118" i="8"/>
  <c r="L118" i="8"/>
  <c r="M117" i="8"/>
  <c r="L117" i="8"/>
  <c r="M116" i="8"/>
  <c r="L116" i="8"/>
  <c r="M115" i="8"/>
  <c r="L115" i="8"/>
  <c r="M114" i="8"/>
  <c r="L114" i="8"/>
  <c r="M113" i="8"/>
  <c r="L113" i="8"/>
  <c r="M112" i="8"/>
  <c r="L112" i="8"/>
  <c r="M111" i="8"/>
  <c r="L111" i="8"/>
  <c r="M110" i="8"/>
  <c r="L110" i="8"/>
  <c r="M109" i="8"/>
  <c r="L109" i="8"/>
  <c r="M108" i="8"/>
  <c r="L108" i="8"/>
  <c r="M107" i="8"/>
  <c r="L107" i="8"/>
  <c r="O106" i="8"/>
  <c r="N106" i="8"/>
  <c r="M106" i="8"/>
  <c r="L106" i="8"/>
  <c r="M105" i="8"/>
  <c r="L105" i="8"/>
  <c r="M104" i="8"/>
  <c r="L104" i="8"/>
  <c r="M103" i="8"/>
  <c r="L103" i="8"/>
  <c r="M102" i="8"/>
  <c r="L102" i="8"/>
  <c r="M101" i="8"/>
  <c r="L101" i="8"/>
  <c r="M100" i="8"/>
  <c r="L100" i="8"/>
  <c r="M99" i="8"/>
  <c r="L99" i="8"/>
  <c r="M98" i="8"/>
  <c r="L98" i="8"/>
  <c r="M97" i="8"/>
  <c r="L97" i="8"/>
  <c r="M96" i="8"/>
  <c r="L96" i="8"/>
  <c r="M95" i="8"/>
  <c r="L95" i="8"/>
  <c r="M94" i="8"/>
  <c r="L94" i="8"/>
  <c r="M93" i="8"/>
  <c r="L93" i="8"/>
  <c r="M92" i="8"/>
  <c r="L92" i="8"/>
  <c r="M91" i="8"/>
  <c r="L91" i="8"/>
  <c r="M90" i="8"/>
  <c r="L90" i="8"/>
  <c r="M89" i="8"/>
  <c r="L89" i="8"/>
  <c r="M88" i="8"/>
  <c r="L88" i="8"/>
  <c r="M87" i="8"/>
  <c r="L87" i="8"/>
  <c r="M86" i="8"/>
  <c r="L86" i="8"/>
  <c r="M85" i="8"/>
  <c r="L85" i="8"/>
  <c r="M84" i="8"/>
  <c r="L84" i="8"/>
  <c r="M83" i="8"/>
  <c r="L83" i="8"/>
  <c r="M82" i="8"/>
  <c r="L82" i="8"/>
  <c r="M81" i="8"/>
  <c r="L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M73" i="8"/>
  <c r="L73" i="8"/>
  <c r="M72" i="8"/>
  <c r="L72" i="8"/>
  <c r="M71" i="8"/>
  <c r="L71" i="8"/>
  <c r="M70" i="8"/>
  <c r="L70" i="8"/>
  <c r="M69" i="8"/>
  <c r="L69" i="8"/>
  <c r="M68" i="8"/>
  <c r="L68" i="8"/>
  <c r="N67" i="8"/>
  <c r="M67" i="8"/>
  <c r="L67" i="8"/>
  <c r="M66" i="8"/>
  <c r="L66" i="8"/>
  <c r="M65" i="8"/>
  <c r="L65" i="8"/>
  <c r="M64" i="8"/>
  <c r="L64" i="8"/>
  <c r="M63" i="8"/>
  <c r="L63" i="8"/>
  <c r="M62" i="8"/>
  <c r="L62" i="8"/>
  <c r="M61" i="8"/>
  <c r="L61" i="8"/>
  <c r="M60" i="8"/>
  <c r="L60" i="8"/>
  <c r="M59" i="8"/>
  <c r="L59" i="8"/>
  <c r="M58" i="8"/>
  <c r="L58" i="8"/>
  <c r="M57" i="8"/>
  <c r="L57" i="8"/>
  <c r="M56" i="8"/>
  <c r="L56" i="8"/>
  <c r="M55" i="8"/>
  <c r="L55" i="8"/>
  <c r="M54" i="8"/>
  <c r="L54" i="8"/>
  <c r="M53" i="8"/>
  <c r="L53" i="8"/>
  <c r="M52" i="8"/>
  <c r="L52" i="8"/>
  <c r="M51" i="8"/>
  <c r="L51" i="8"/>
  <c r="M50" i="8"/>
  <c r="L50" i="8"/>
  <c r="M49" i="8"/>
  <c r="L49" i="8"/>
  <c r="M48" i="8"/>
  <c r="L48" i="8"/>
  <c r="M47" i="8"/>
  <c r="L47" i="8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S441" i="7"/>
  <c r="Q441" i="7"/>
  <c r="O440" i="7"/>
  <c r="P440" i="7" s="1"/>
  <c r="N440" i="7"/>
  <c r="O438" i="7"/>
  <c r="N438" i="7"/>
  <c r="P438" i="7" s="1"/>
  <c r="O436" i="7"/>
  <c r="N436" i="7"/>
  <c r="Q431" i="7"/>
  <c r="O431" i="7"/>
  <c r="O441" i="7" s="1"/>
  <c r="N431" i="7"/>
  <c r="N441" i="7" s="1"/>
  <c r="S426" i="7"/>
  <c r="Q426" i="7"/>
  <c r="O425" i="7"/>
  <c r="N425" i="7"/>
  <c r="O397" i="7"/>
  <c r="O426" i="7" s="1"/>
  <c r="N397" i="7"/>
  <c r="P397" i="7" s="1"/>
  <c r="Q389" i="7"/>
  <c r="O389" i="7"/>
  <c r="N389" i="7"/>
  <c r="O386" i="7"/>
  <c r="P386" i="7" s="1"/>
  <c r="N386" i="7"/>
  <c r="O383" i="7"/>
  <c r="N383" i="7"/>
  <c r="O371" i="7"/>
  <c r="N371" i="7"/>
  <c r="P371" i="7" s="1"/>
  <c r="O366" i="7"/>
  <c r="O390" i="7" s="1"/>
  <c r="N366" i="7"/>
  <c r="P366" i="7" s="1"/>
  <c r="S390" i="7"/>
  <c r="Q390" i="7" s="1"/>
  <c r="P436" i="7"/>
  <c r="P431" i="7"/>
  <c r="P389" i="7"/>
  <c r="P383" i="7"/>
  <c r="S348" i="7"/>
  <c r="O347" i="7"/>
  <c r="N347" i="7"/>
  <c r="O343" i="7"/>
  <c r="N343" i="7"/>
  <c r="O341" i="7"/>
  <c r="N341" i="7"/>
  <c r="O309" i="7"/>
  <c r="N309" i="7"/>
  <c r="S241" i="7"/>
  <c r="O207" i="7"/>
  <c r="N207" i="7"/>
  <c r="O216" i="7"/>
  <c r="N216" i="7"/>
  <c r="O219" i="7"/>
  <c r="N219" i="7"/>
  <c r="O224" i="7"/>
  <c r="N224" i="7"/>
  <c r="O231" i="7"/>
  <c r="N231" i="7"/>
  <c r="O235" i="7"/>
  <c r="N235" i="7"/>
  <c r="O240" i="7"/>
  <c r="N240" i="7"/>
  <c r="M240" i="7"/>
  <c r="L240" i="7"/>
  <c r="M239" i="7"/>
  <c r="L239" i="7"/>
  <c r="M238" i="7"/>
  <c r="L238" i="7"/>
  <c r="M237" i="7"/>
  <c r="L237" i="7"/>
  <c r="M236" i="7"/>
  <c r="L236" i="7"/>
  <c r="M235" i="7"/>
  <c r="L235" i="7"/>
  <c r="M234" i="7"/>
  <c r="L234" i="7"/>
  <c r="M233" i="7"/>
  <c r="L233" i="7"/>
  <c r="M232" i="7"/>
  <c r="L232" i="7"/>
  <c r="M231" i="7"/>
  <c r="L231" i="7"/>
  <c r="M230" i="7"/>
  <c r="L230" i="7"/>
  <c r="M229" i="7"/>
  <c r="L229" i="7"/>
  <c r="M228" i="7"/>
  <c r="L228" i="7"/>
  <c r="M227" i="7"/>
  <c r="L227" i="7"/>
  <c r="M226" i="7"/>
  <c r="L226" i="7"/>
  <c r="M225" i="7"/>
  <c r="L225" i="7"/>
  <c r="M224" i="7"/>
  <c r="L224" i="7"/>
  <c r="M223" i="7"/>
  <c r="L223" i="7"/>
  <c r="M222" i="7"/>
  <c r="L222" i="7"/>
  <c r="M221" i="7"/>
  <c r="L221" i="7"/>
  <c r="M220" i="7"/>
  <c r="L220" i="7"/>
  <c r="M219" i="7"/>
  <c r="L219" i="7"/>
  <c r="M218" i="7"/>
  <c r="L218" i="7"/>
  <c r="M217" i="7"/>
  <c r="L217" i="7"/>
  <c r="M216" i="7"/>
  <c r="L216" i="7"/>
  <c r="M215" i="7"/>
  <c r="L215" i="7"/>
  <c r="M214" i="7"/>
  <c r="L214" i="7"/>
  <c r="M213" i="7"/>
  <c r="L213" i="7"/>
  <c r="M212" i="7"/>
  <c r="L212" i="7"/>
  <c r="M211" i="7"/>
  <c r="L211" i="7"/>
  <c r="M210" i="7"/>
  <c r="L210" i="7"/>
  <c r="M209" i="7"/>
  <c r="L209" i="7"/>
  <c r="M208" i="7"/>
  <c r="L208" i="7"/>
  <c r="M207" i="7"/>
  <c r="L207" i="7"/>
  <c r="M206" i="7"/>
  <c r="L206" i="7"/>
  <c r="M205" i="7"/>
  <c r="L205" i="7"/>
  <c r="M204" i="7"/>
  <c r="L204" i="7"/>
  <c r="M203" i="7"/>
  <c r="L203" i="7"/>
  <c r="M202" i="7"/>
  <c r="L202" i="7"/>
  <c r="M201" i="7"/>
  <c r="L201" i="7"/>
  <c r="M200" i="7"/>
  <c r="L200" i="7"/>
  <c r="O199" i="7"/>
  <c r="N199" i="7"/>
  <c r="O156" i="7"/>
  <c r="N156" i="7"/>
  <c r="M199" i="7"/>
  <c r="L199" i="7"/>
  <c r="M198" i="7"/>
  <c r="L198" i="7"/>
  <c r="M197" i="7"/>
  <c r="L197" i="7"/>
  <c r="M196" i="7"/>
  <c r="L196" i="7"/>
  <c r="M195" i="7"/>
  <c r="L195" i="7"/>
  <c r="M194" i="7"/>
  <c r="L194" i="7"/>
  <c r="M193" i="7"/>
  <c r="L193" i="7"/>
  <c r="M192" i="7"/>
  <c r="L192" i="7"/>
  <c r="M191" i="7"/>
  <c r="L191" i="7"/>
  <c r="M190" i="7"/>
  <c r="L190" i="7"/>
  <c r="M189" i="7"/>
  <c r="L189" i="7"/>
  <c r="M188" i="7"/>
  <c r="L188" i="7"/>
  <c r="M187" i="7"/>
  <c r="L187" i="7"/>
  <c r="M186" i="7"/>
  <c r="L186" i="7"/>
  <c r="M185" i="7"/>
  <c r="L185" i="7"/>
  <c r="M184" i="7"/>
  <c r="L184" i="7"/>
  <c r="M183" i="7"/>
  <c r="L183" i="7"/>
  <c r="M182" i="7"/>
  <c r="L182" i="7"/>
  <c r="M181" i="7"/>
  <c r="L181" i="7"/>
  <c r="M180" i="7"/>
  <c r="L180" i="7"/>
  <c r="M179" i="7"/>
  <c r="L179" i="7"/>
  <c r="M178" i="7"/>
  <c r="L178" i="7"/>
  <c r="M177" i="7"/>
  <c r="L177" i="7"/>
  <c r="M176" i="7"/>
  <c r="L176" i="7"/>
  <c r="M175" i="7"/>
  <c r="L175" i="7"/>
  <c r="M174" i="7"/>
  <c r="L174" i="7"/>
  <c r="M173" i="7"/>
  <c r="L173" i="7"/>
  <c r="M172" i="7"/>
  <c r="L172" i="7"/>
  <c r="M171" i="7"/>
  <c r="L171" i="7"/>
  <c r="M170" i="7"/>
  <c r="L170" i="7"/>
  <c r="M169" i="7"/>
  <c r="L169" i="7"/>
  <c r="M168" i="7"/>
  <c r="L168" i="7"/>
  <c r="M167" i="7"/>
  <c r="L167" i="7"/>
  <c r="M166" i="7"/>
  <c r="L166" i="7"/>
  <c r="M165" i="7"/>
  <c r="L165" i="7"/>
  <c r="M164" i="7"/>
  <c r="L164" i="7"/>
  <c r="M163" i="7"/>
  <c r="L163" i="7"/>
  <c r="M162" i="7"/>
  <c r="L162" i="7"/>
  <c r="M161" i="7"/>
  <c r="L161" i="7"/>
  <c r="M160" i="7"/>
  <c r="L160" i="7"/>
  <c r="M159" i="7"/>
  <c r="L159" i="7"/>
  <c r="M158" i="7"/>
  <c r="L158" i="7"/>
  <c r="M157" i="7"/>
  <c r="L157" i="7"/>
  <c r="M156" i="7"/>
  <c r="L156" i="7"/>
  <c r="M155" i="7"/>
  <c r="L155" i="7"/>
  <c r="M154" i="7"/>
  <c r="L154" i="7"/>
  <c r="M153" i="7"/>
  <c r="L153" i="7"/>
  <c r="M152" i="7"/>
  <c r="L152" i="7"/>
  <c r="M151" i="7"/>
  <c r="L151" i="7"/>
  <c r="M150" i="7"/>
  <c r="L150" i="7"/>
  <c r="M149" i="7"/>
  <c r="L149" i="7"/>
  <c r="M148" i="7"/>
  <c r="L148" i="7"/>
  <c r="M147" i="7"/>
  <c r="L147" i="7"/>
  <c r="M146" i="7"/>
  <c r="L146" i="7"/>
  <c r="M145" i="7"/>
  <c r="L145" i="7"/>
  <c r="M144" i="7"/>
  <c r="L144" i="7"/>
  <c r="M143" i="7"/>
  <c r="L143" i="7"/>
  <c r="M142" i="7"/>
  <c r="L142" i="7"/>
  <c r="M141" i="7"/>
  <c r="L141" i="7"/>
  <c r="M140" i="7"/>
  <c r="L140" i="7"/>
  <c r="M139" i="7"/>
  <c r="L139" i="7"/>
  <c r="M138" i="7"/>
  <c r="L138" i="7"/>
  <c r="M137" i="7"/>
  <c r="L137" i="7"/>
  <c r="M136" i="7"/>
  <c r="L136" i="7"/>
  <c r="M135" i="7"/>
  <c r="L135" i="7"/>
  <c r="M134" i="7"/>
  <c r="L134" i="7"/>
  <c r="M133" i="7"/>
  <c r="L133" i="7"/>
  <c r="M132" i="7"/>
  <c r="L132" i="7"/>
  <c r="M131" i="7"/>
  <c r="L131" i="7"/>
  <c r="M130" i="7"/>
  <c r="L130" i="7"/>
  <c r="M129" i="7"/>
  <c r="L129" i="7"/>
  <c r="M128" i="7"/>
  <c r="L128" i="7"/>
  <c r="M127" i="7"/>
  <c r="L127" i="7"/>
  <c r="M126" i="7"/>
  <c r="L126" i="7"/>
  <c r="M125" i="7"/>
  <c r="L125" i="7"/>
  <c r="M124" i="7"/>
  <c r="L124" i="7"/>
  <c r="M123" i="7"/>
  <c r="L123" i="7"/>
  <c r="M122" i="7"/>
  <c r="L122" i="7"/>
  <c r="M121" i="7"/>
  <c r="L121" i="7"/>
  <c r="M120" i="7"/>
  <c r="L120" i="7"/>
  <c r="M119" i="7"/>
  <c r="L119" i="7"/>
  <c r="M118" i="7"/>
  <c r="L118" i="7"/>
  <c r="M117" i="7"/>
  <c r="L117" i="7"/>
  <c r="M116" i="7"/>
  <c r="L116" i="7"/>
  <c r="M115" i="7"/>
  <c r="L115" i="7"/>
  <c r="M114" i="7"/>
  <c r="L114" i="7"/>
  <c r="M113" i="7"/>
  <c r="L113" i="7"/>
  <c r="M112" i="7"/>
  <c r="L112" i="7"/>
  <c r="M111" i="7"/>
  <c r="L111" i="7"/>
  <c r="M110" i="7"/>
  <c r="L110" i="7"/>
  <c r="M109" i="7"/>
  <c r="L109" i="7"/>
  <c r="M108" i="7"/>
  <c r="L108" i="7"/>
  <c r="O107" i="7"/>
  <c r="N107" i="7"/>
  <c r="M107" i="7"/>
  <c r="L107" i="7"/>
  <c r="M106" i="7"/>
  <c r="L106" i="7"/>
  <c r="M105" i="7"/>
  <c r="L105" i="7"/>
  <c r="M104" i="7"/>
  <c r="L104" i="7"/>
  <c r="M103" i="7"/>
  <c r="L103" i="7"/>
  <c r="M102" i="7"/>
  <c r="L102" i="7"/>
  <c r="M101" i="7"/>
  <c r="L101" i="7"/>
  <c r="M100" i="7"/>
  <c r="L100" i="7"/>
  <c r="M99" i="7"/>
  <c r="L99" i="7"/>
  <c r="M98" i="7"/>
  <c r="L98" i="7"/>
  <c r="M97" i="7"/>
  <c r="L97" i="7"/>
  <c r="M96" i="7"/>
  <c r="L96" i="7"/>
  <c r="M95" i="7"/>
  <c r="L95" i="7"/>
  <c r="M94" i="7"/>
  <c r="L94" i="7"/>
  <c r="M93" i="7"/>
  <c r="L93" i="7"/>
  <c r="M92" i="7"/>
  <c r="L92" i="7"/>
  <c r="M91" i="7"/>
  <c r="L91" i="7"/>
  <c r="M90" i="7"/>
  <c r="L90" i="7"/>
  <c r="L89" i="7"/>
  <c r="M88" i="7"/>
  <c r="L88" i="7"/>
  <c r="M87" i="7"/>
  <c r="L87" i="7"/>
  <c r="M86" i="7"/>
  <c r="L86" i="7"/>
  <c r="M85" i="7"/>
  <c r="L85" i="7"/>
  <c r="M84" i="7"/>
  <c r="L84" i="7"/>
  <c r="M83" i="7"/>
  <c r="L83" i="7"/>
  <c r="M82" i="7"/>
  <c r="L82" i="7"/>
  <c r="M81" i="7"/>
  <c r="L81" i="7"/>
  <c r="M79" i="7"/>
  <c r="L79" i="7"/>
  <c r="M78" i="7"/>
  <c r="L78" i="7"/>
  <c r="M77" i="7"/>
  <c r="L77" i="7"/>
  <c r="M76" i="7"/>
  <c r="L76" i="7"/>
  <c r="M75" i="7"/>
  <c r="L75" i="7"/>
  <c r="M74" i="7"/>
  <c r="L74" i="7"/>
  <c r="M73" i="7"/>
  <c r="L73" i="7"/>
  <c r="M72" i="7"/>
  <c r="L72" i="7"/>
  <c r="M71" i="7"/>
  <c r="L71" i="7"/>
  <c r="M70" i="7"/>
  <c r="L70" i="7"/>
  <c r="M69" i="7"/>
  <c r="L69" i="7"/>
  <c r="M68" i="7"/>
  <c r="L68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9" i="7"/>
  <c r="L59" i="7"/>
  <c r="M58" i="7"/>
  <c r="L58" i="7"/>
  <c r="M57" i="7"/>
  <c r="L57" i="7"/>
  <c r="M56" i="7"/>
  <c r="L56" i="7"/>
  <c r="M55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8" i="7"/>
  <c r="L48" i="7"/>
  <c r="M47" i="7"/>
  <c r="L47" i="7"/>
  <c r="M46" i="7"/>
  <c r="L46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440" i="7"/>
  <c r="L440" i="7"/>
  <c r="M439" i="7"/>
  <c r="Q440" i="7" s="1"/>
  <c r="L439" i="7"/>
  <c r="M438" i="7"/>
  <c r="L438" i="7"/>
  <c r="M437" i="7"/>
  <c r="Q438" i="7" s="1"/>
  <c r="L437" i="7"/>
  <c r="M389" i="7"/>
  <c r="L389" i="7"/>
  <c r="M388" i="7"/>
  <c r="L388" i="7"/>
  <c r="M387" i="7"/>
  <c r="L387" i="7"/>
  <c r="M386" i="7"/>
  <c r="L386" i="7"/>
  <c r="M385" i="7"/>
  <c r="L385" i="7"/>
  <c r="M384" i="7"/>
  <c r="Q386" i="7" s="1"/>
  <c r="L384" i="7"/>
  <c r="M347" i="7"/>
  <c r="L347" i="7"/>
  <c r="M346" i="7"/>
  <c r="L346" i="7"/>
  <c r="M345" i="7"/>
  <c r="L345" i="7"/>
  <c r="M344" i="7"/>
  <c r="Q347" i="7" s="1"/>
  <c r="L344" i="7"/>
  <c r="M343" i="7"/>
  <c r="L343" i="7"/>
  <c r="M342" i="7"/>
  <c r="L342" i="7"/>
  <c r="M425" i="7"/>
  <c r="L425" i="7"/>
  <c r="M424" i="7"/>
  <c r="L424" i="7"/>
  <c r="M423" i="7"/>
  <c r="L423" i="7"/>
  <c r="M422" i="7"/>
  <c r="L422" i="7"/>
  <c r="M421" i="7"/>
  <c r="L421" i="7"/>
  <c r="M420" i="7"/>
  <c r="L420" i="7"/>
  <c r="M419" i="7"/>
  <c r="L419" i="7"/>
  <c r="M418" i="7"/>
  <c r="L418" i="7"/>
  <c r="M417" i="7"/>
  <c r="L417" i="7"/>
  <c r="M416" i="7"/>
  <c r="L416" i="7"/>
  <c r="M415" i="7"/>
  <c r="L415" i="7"/>
  <c r="M414" i="7"/>
  <c r="L414" i="7"/>
  <c r="M413" i="7"/>
  <c r="L413" i="7"/>
  <c r="M412" i="7"/>
  <c r="L412" i="7"/>
  <c r="M411" i="7"/>
  <c r="L411" i="7"/>
  <c r="M410" i="7"/>
  <c r="L410" i="7"/>
  <c r="M409" i="7"/>
  <c r="L409" i="7"/>
  <c r="M408" i="7"/>
  <c r="L408" i="7"/>
  <c r="M407" i="7"/>
  <c r="L407" i="7"/>
  <c r="M406" i="7"/>
  <c r="L406" i="7"/>
  <c r="M405" i="7"/>
  <c r="L405" i="7"/>
  <c r="M404" i="7"/>
  <c r="L404" i="7"/>
  <c r="M403" i="7"/>
  <c r="L403" i="7"/>
  <c r="M402" i="7"/>
  <c r="L402" i="7"/>
  <c r="M401" i="7"/>
  <c r="L401" i="7"/>
  <c r="M400" i="7"/>
  <c r="L400" i="7"/>
  <c r="M399" i="7"/>
  <c r="L399" i="7"/>
  <c r="M398" i="7"/>
  <c r="Q425" i="7" s="1"/>
  <c r="L398" i="7"/>
  <c r="M383" i="7"/>
  <c r="L383" i="7"/>
  <c r="M382" i="7"/>
  <c r="L382" i="7"/>
  <c r="M381" i="7"/>
  <c r="L381" i="7"/>
  <c r="M380" i="7"/>
  <c r="L380" i="7"/>
  <c r="M379" i="7"/>
  <c r="L379" i="7"/>
  <c r="M378" i="7"/>
  <c r="L378" i="7"/>
  <c r="M377" i="7"/>
  <c r="L377" i="7"/>
  <c r="M376" i="7"/>
  <c r="L376" i="7"/>
  <c r="M375" i="7"/>
  <c r="L375" i="7"/>
  <c r="M374" i="7"/>
  <c r="L374" i="7"/>
  <c r="M373" i="7"/>
  <c r="L373" i="7"/>
  <c r="M372" i="7"/>
  <c r="Q383" i="7" s="1"/>
  <c r="L372" i="7"/>
  <c r="M436" i="7"/>
  <c r="L436" i="7"/>
  <c r="M435" i="7"/>
  <c r="L435" i="7"/>
  <c r="M434" i="7"/>
  <c r="L434" i="7"/>
  <c r="M433" i="7"/>
  <c r="L433" i="7"/>
  <c r="M432" i="7"/>
  <c r="Q436" i="7" s="1"/>
  <c r="L432" i="7"/>
  <c r="M371" i="7"/>
  <c r="L371" i="7"/>
  <c r="M370" i="7"/>
  <c r="L370" i="7"/>
  <c r="M369" i="7"/>
  <c r="L369" i="7"/>
  <c r="M368" i="7"/>
  <c r="L368" i="7"/>
  <c r="M367" i="7"/>
  <c r="Q371" i="7" s="1"/>
  <c r="L367" i="7"/>
  <c r="M431" i="7"/>
  <c r="L431" i="7"/>
  <c r="M430" i="7"/>
  <c r="L430" i="7"/>
  <c r="M429" i="7"/>
  <c r="L429" i="7"/>
  <c r="M428" i="7"/>
  <c r="L428" i="7"/>
  <c r="M427" i="7"/>
  <c r="L427" i="7"/>
  <c r="M397" i="7"/>
  <c r="L397" i="7"/>
  <c r="M396" i="7"/>
  <c r="L396" i="7"/>
  <c r="M395" i="7"/>
  <c r="L395" i="7"/>
  <c r="M394" i="7"/>
  <c r="L394" i="7"/>
  <c r="M393" i="7"/>
  <c r="L393" i="7"/>
  <c r="M392" i="7"/>
  <c r="L392" i="7"/>
  <c r="M391" i="7"/>
  <c r="Q397" i="7" s="1"/>
  <c r="L391" i="7"/>
  <c r="M341" i="7"/>
  <c r="L341" i="7"/>
  <c r="M340" i="7"/>
  <c r="L340" i="7"/>
  <c r="M339" i="7"/>
  <c r="L339" i="7"/>
  <c r="M338" i="7"/>
  <c r="L338" i="7"/>
  <c r="M337" i="7"/>
  <c r="L337" i="7"/>
  <c r="M336" i="7"/>
  <c r="L336" i="7"/>
  <c r="M335" i="7"/>
  <c r="L335" i="7"/>
  <c r="M334" i="7"/>
  <c r="L334" i="7"/>
  <c r="M333" i="7"/>
  <c r="L333" i="7"/>
  <c r="M332" i="7"/>
  <c r="L332" i="7"/>
  <c r="M331" i="7"/>
  <c r="L331" i="7"/>
  <c r="M330" i="7"/>
  <c r="L330" i="7"/>
  <c r="M329" i="7"/>
  <c r="L329" i="7"/>
  <c r="M328" i="7"/>
  <c r="L328" i="7"/>
  <c r="M327" i="7"/>
  <c r="L327" i="7"/>
  <c r="M326" i="7"/>
  <c r="L326" i="7"/>
  <c r="M325" i="7"/>
  <c r="L325" i="7"/>
  <c r="M324" i="7"/>
  <c r="L324" i="7"/>
  <c r="M323" i="7"/>
  <c r="L323" i="7"/>
  <c r="M322" i="7"/>
  <c r="L322" i="7"/>
  <c r="M321" i="7"/>
  <c r="L321" i="7"/>
  <c r="M320" i="7"/>
  <c r="L320" i="7"/>
  <c r="M319" i="7"/>
  <c r="L319" i="7"/>
  <c r="M318" i="7"/>
  <c r="L318" i="7"/>
  <c r="M317" i="7"/>
  <c r="L317" i="7"/>
  <c r="M316" i="7"/>
  <c r="L316" i="7"/>
  <c r="M315" i="7"/>
  <c r="L315" i="7"/>
  <c r="M314" i="7"/>
  <c r="L314" i="7"/>
  <c r="M313" i="7"/>
  <c r="L313" i="7"/>
  <c r="M312" i="7"/>
  <c r="L312" i="7"/>
  <c r="M311" i="7"/>
  <c r="L311" i="7"/>
  <c r="M310" i="7"/>
  <c r="L310" i="7"/>
  <c r="M366" i="7"/>
  <c r="L366" i="7"/>
  <c r="M365" i="7"/>
  <c r="L365" i="7"/>
  <c r="M364" i="7"/>
  <c r="L364" i="7"/>
  <c r="M363" i="7"/>
  <c r="L363" i="7"/>
  <c r="M362" i="7"/>
  <c r="L362" i="7"/>
  <c r="M361" i="7"/>
  <c r="L361" i="7"/>
  <c r="M360" i="7"/>
  <c r="L360" i="7"/>
  <c r="M359" i="7"/>
  <c r="L359" i="7"/>
  <c r="M358" i="7"/>
  <c r="L358" i="7"/>
  <c r="M357" i="7"/>
  <c r="L357" i="7"/>
  <c r="M356" i="7"/>
  <c r="L356" i="7"/>
  <c r="M355" i="7"/>
  <c r="L355" i="7"/>
  <c r="M354" i="7"/>
  <c r="L354" i="7"/>
  <c r="M353" i="7"/>
  <c r="L353" i="7"/>
  <c r="M352" i="7"/>
  <c r="L352" i="7"/>
  <c r="M351" i="7"/>
  <c r="L351" i="7"/>
  <c r="M350" i="7"/>
  <c r="L350" i="7"/>
  <c r="M349" i="7"/>
  <c r="Q366" i="7" s="1"/>
  <c r="L349" i="7"/>
  <c r="M309" i="7"/>
  <c r="L309" i="7"/>
  <c r="M308" i="7"/>
  <c r="L308" i="7"/>
  <c r="M307" i="7"/>
  <c r="L307" i="7"/>
  <c r="M306" i="7"/>
  <c r="L306" i="7"/>
  <c r="M305" i="7"/>
  <c r="L305" i="7"/>
  <c r="M304" i="7"/>
  <c r="L304" i="7"/>
  <c r="M303" i="7"/>
  <c r="L303" i="7"/>
  <c r="M302" i="7"/>
  <c r="L302" i="7"/>
  <c r="M301" i="7"/>
  <c r="L301" i="7"/>
  <c r="M300" i="7"/>
  <c r="L300" i="7"/>
  <c r="M299" i="7"/>
  <c r="L299" i="7"/>
  <c r="M298" i="7"/>
  <c r="L298" i="7"/>
  <c r="M297" i="7"/>
  <c r="L297" i="7"/>
  <c r="M296" i="7"/>
  <c r="L296" i="7"/>
  <c r="M295" i="7"/>
  <c r="L295" i="7"/>
  <c r="M294" i="7"/>
  <c r="L294" i="7"/>
  <c r="M293" i="7"/>
  <c r="L293" i="7"/>
  <c r="M292" i="7"/>
  <c r="L292" i="7"/>
  <c r="M291" i="7"/>
  <c r="L291" i="7"/>
  <c r="M290" i="7"/>
  <c r="L290" i="7"/>
  <c r="M289" i="7"/>
  <c r="L289" i="7"/>
  <c r="M288" i="7"/>
  <c r="L288" i="7"/>
  <c r="M287" i="7"/>
  <c r="L287" i="7"/>
  <c r="M286" i="7"/>
  <c r="L286" i="7"/>
  <c r="M285" i="7"/>
  <c r="L285" i="7"/>
  <c r="M284" i="7"/>
  <c r="L284" i="7"/>
  <c r="M283" i="7"/>
  <c r="L283" i="7"/>
  <c r="M282" i="7"/>
  <c r="L282" i="7"/>
  <c r="M281" i="7"/>
  <c r="L281" i="7"/>
  <c r="M280" i="7"/>
  <c r="L280" i="7"/>
  <c r="M279" i="7"/>
  <c r="L279" i="7"/>
  <c r="M278" i="7"/>
  <c r="L278" i="7"/>
  <c r="M277" i="7"/>
  <c r="L277" i="7"/>
  <c r="M276" i="7"/>
  <c r="L276" i="7"/>
  <c r="M275" i="7"/>
  <c r="L275" i="7"/>
  <c r="M274" i="7"/>
  <c r="L274" i="7"/>
  <c r="M273" i="7"/>
  <c r="L273" i="7"/>
  <c r="M272" i="7"/>
  <c r="L272" i="7"/>
  <c r="M271" i="7"/>
  <c r="L271" i="7"/>
  <c r="M270" i="7"/>
  <c r="L270" i="7"/>
  <c r="M269" i="7"/>
  <c r="L269" i="7"/>
  <c r="M268" i="7"/>
  <c r="L268" i="7"/>
  <c r="M267" i="7"/>
  <c r="L267" i="7"/>
  <c r="M266" i="7"/>
  <c r="L266" i="7"/>
  <c r="M265" i="7"/>
  <c r="L265" i="7"/>
  <c r="M264" i="7"/>
  <c r="L264" i="7"/>
  <c r="M263" i="7"/>
  <c r="L263" i="7"/>
  <c r="M262" i="7"/>
  <c r="L262" i="7"/>
  <c r="M261" i="7"/>
  <c r="L261" i="7"/>
  <c r="M260" i="7"/>
  <c r="L260" i="7"/>
  <c r="M259" i="7"/>
  <c r="L259" i="7"/>
  <c r="M258" i="7"/>
  <c r="L258" i="7"/>
  <c r="M257" i="7"/>
  <c r="L257" i="7"/>
  <c r="M256" i="7"/>
  <c r="L256" i="7"/>
  <c r="M255" i="7"/>
  <c r="L255" i="7"/>
  <c r="M254" i="7"/>
  <c r="L254" i="7"/>
  <c r="M253" i="7"/>
  <c r="L253" i="7"/>
  <c r="M252" i="7"/>
  <c r="L252" i="7"/>
  <c r="M251" i="7"/>
  <c r="L251" i="7"/>
  <c r="M250" i="7"/>
  <c r="L250" i="7"/>
  <c r="M249" i="7"/>
  <c r="L249" i="7"/>
  <c r="M248" i="7"/>
  <c r="L248" i="7"/>
  <c r="M247" i="7"/>
  <c r="L247" i="7"/>
  <c r="M246" i="7"/>
  <c r="L246" i="7"/>
  <c r="M245" i="7"/>
  <c r="L245" i="7"/>
  <c r="M244" i="7"/>
  <c r="L244" i="7"/>
  <c r="M243" i="7"/>
  <c r="L243" i="7"/>
  <c r="M242" i="7"/>
  <c r="L242" i="7"/>
  <c r="K8" i="12" l="1"/>
  <c r="K6" i="12" s="1"/>
  <c r="N390" i="7"/>
  <c r="S443" i="7"/>
  <c r="Q443" i="7" s="1"/>
  <c r="S123" i="9"/>
  <c r="Q123" i="9" s="1"/>
  <c r="N426" i="7"/>
  <c r="N443" i="7" s="1"/>
  <c r="P443" i="7" s="1"/>
  <c r="S34" i="10"/>
  <c r="Q34" i="10" s="1"/>
  <c r="Q12" i="11"/>
  <c r="O348" i="7"/>
  <c r="O443" i="7" s="1"/>
  <c r="S305" i="8"/>
  <c r="Q305" i="8" s="1"/>
  <c r="P31" i="10"/>
  <c r="Q8" i="11"/>
  <c r="P7" i="11"/>
  <c r="Q6" i="11"/>
  <c r="Q7" i="11"/>
  <c r="P9" i="11"/>
  <c r="Q10" i="11"/>
  <c r="O28" i="10"/>
  <c r="Q15" i="10"/>
  <c r="Q17" i="10"/>
  <c r="Q20" i="10"/>
  <c r="Q27" i="10"/>
  <c r="P17" i="10"/>
  <c r="P20" i="10"/>
  <c r="Q21" i="10"/>
  <c r="Q28" i="10"/>
  <c r="P15" i="10"/>
  <c r="P21" i="10"/>
  <c r="O22" i="10"/>
  <c r="Q25" i="10"/>
  <c r="Q32" i="10"/>
  <c r="P27" i="10"/>
  <c r="Q31" i="10"/>
  <c r="N22" i="10"/>
  <c r="N34" i="10" s="1"/>
  <c r="Q22" i="10"/>
  <c r="P115" i="9"/>
  <c r="Q102" i="9"/>
  <c r="N30" i="12" s="1"/>
  <c r="Q103" i="9"/>
  <c r="P53" i="9"/>
  <c r="M12" i="12" s="1"/>
  <c r="P56" i="9"/>
  <c r="M16" i="12" s="1"/>
  <c r="P101" i="9"/>
  <c r="M29" i="12" s="1"/>
  <c r="P102" i="9"/>
  <c r="M30" i="12" s="1"/>
  <c r="P103" i="9"/>
  <c r="Q55" i="9"/>
  <c r="N13" i="12" s="1"/>
  <c r="Q56" i="9"/>
  <c r="N16" i="12" s="1"/>
  <c r="P57" i="9"/>
  <c r="M18" i="12" s="1"/>
  <c r="P86" i="9"/>
  <c r="M22" i="12" s="1"/>
  <c r="P88" i="9"/>
  <c r="M24" i="12" s="1"/>
  <c r="Q104" i="9"/>
  <c r="Q58" i="9"/>
  <c r="N8" i="12" s="1"/>
  <c r="Q86" i="9"/>
  <c r="N22" i="12" s="1"/>
  <c r="Q88" i="9"/>
  <c r="N24" i="12" s="1"/>
  <c r="Q106" i="9"/>
  <c r="O58" i="9"/>
  <c r="Q53" i="9"/>
  <c r="N12" i="12" s="1"/>
  <c r="O104" i="9"/>
  <c r="Q121" i="9"/>
  <c r="Q116" i="9"/>
  <c r="Q34" i="9"/>
  <c r="N9" i="12" s="1"/>
  <c r="Q41" i="9"/>
  <c r="N10" i="12" s="1"/>
  <c r="Q49" i="9"/>
  <c r="N11" i="12" s="1"/>
  <c r="P55" i="9"/>
  <c r="M13" i="12" s="1"/>
  <c r="Q57" i="9"/>
  <c r="N18" i="12" s="1"/>
  <c r="P79" i="9"/>
  <c r="M21" i="12" s="1"/>
  <c r="P87" i="9"/>
  <c r="M23" i="12" s="1"/>
  <c r="Q89" i="9"/>
  <c r="N20" i="12" s="1"/>
  <c r="Q95" i="9"/>
  <c r="N27" i="12" s="1"/>
  <c r="Q97" i="9"/>
  <c r="N28" i="12" s="1"/>
  <c r="Q101" i="9"/>
  <c r="N29" i="12" s="1"/>
  <c r="N116" i="9"/>
  <c r="P116" i="9" s="1"/>
  <c r="Q115" i="9"/>
  <c r="Q118" i="9"/>
  <c r="Q120" i="9"/>
  <c r="O121" i="9"/>
  <c r="N58" i="9"/>
  <c r="P49" i="9"/>
  <c r="M11" i="12" s="1"/>
  <c r="Q79" i="9"/>
  <c r="N21" i="12" s="1"/>
  <c r="O89" i="9"/>
  <c r="Q87" i="9"/>
  <c r="N23" i="12" s="1"/>
  <c r="N104" i="9"/>
  <c r="P97" i="9"/>
  <c r="M28" i="12" s="1"/>
  <c r="N121" i="9"/>
  <c r="P120" i="9"/>
  <c r="N270" i="8"/>
  <c r="P300" i="8"/>
  <c r="P291" i="8"/>
  <c r="Q149" i="8"/>
  <c r="Q152" i="8"/>
  <c r="Q157" i="8"/>
  <c r="Q163" i="8"/>
  <c r="Q295" i="8"/>
  <c r="Q298" i="8"/>
  <c r="Q67" i="8"/>
  <c r="P163" i="8"/>
  <c r="P298" i="8"/>
  <c r="P302" i="8"/>
  <c r="Q300" i="8"/>
  <c r="Q167" i="8"/>
  <c r="Q170" i="8"/>
  <c r="Q254" i="8"/>
  <c r="N292" i="8"/>
  <c r="P292" i="8" s="1"/>
  <c r="P167" i="8"/>
  <c r="P170" i="8"/>
  <c r="P142" i="8"/>
  <c r="P152" i="8"/>
  <c r="P157" i="8"/>
  <c r="N303" i="8"/>
  <c r="Q138" i="8"/>
  <c r="Q237" i="8"/>
  <c r="Q238" i="8"/>
  <c r="P254" i="8"/>
  <c r="O270" i="8"/>
  <c r="P270" i="8" s="1"/>
  <c r="Q267" i="8"/>
  <c r="Q269" i="8"/>
  <c r="P138" i="8"/>
  <c r="P238" i="8"/>
  <c r="P265" i="8"/>
  <c r="P267" i="8"/>
  <c r="P269" i="8"/>
  <c r="Q106" i="8"/>
  <c r="N171" i="8"/>
  <c r="N305" i="8" s="1"/>
  <c r="P106" i="8"/>
  <c r="P149" i="8"/>
  <c r="P214" i="8"/>
  <c r="Q242" i="8"/>
  <c r="P275" i="8"/>
  <c r="Q292" i="8"/>
  <c r="O303" i="8"/>
  <c r="Q171" i="8"/>
  <c r="Q214" i="8"/>
  <c r="O242" i="8"/>
  <c r="Q241" i="8"/>
  <c r="Q257" i="8"/>
  <c r="Q265" i="8"/>
  <c r="Q275" i="8"/>
  <c r="Q303" i="8"/>
  <c r="Q270" i="8"/>
  <c r="Q142" i="8"/>
  <c r="P237" i="8"/>
  <c r="P241" i="8"/>
  <c r="P257" i="8"/>
  <c r="Q291" i="8"/>
  <c r="P67" i="8"/>
  <c r="O171" i="8"/>
  <c r="O8" i="11"/>
  <c r="N10" i="11"/>
  <c r="P10" i="11" s="1"/>
  <c r="P6" i="11"/>
  <c r="P32" i="10"/>
  <c r="N28" i="10"/>
  <c r="N89" i="9"/>
  <c r="P41" i="9"/>
  <c r="M10" i="12" s="1"/>
  <c r="P34" i="9"/>
  <c r="M9" i="12" s="1"/>
  <c r="P95" i="9"/>
  <c r="M27" i="12" s="1"/>
  <c r="P118" i="9"/>
  <c r="N242" i="8"/>
  <c r="P295" i="8"/>
  <c r="P425" i="7"/>
  <c r="P441" i="7"/>
  <c r="P390" i="7"/>
  <c r="P426" i="7"/>
  <c r="P347" i="7"/>
  <c r="N348" i="7"/>
  <c r="P348" i="7" s="1"/>
  <c r="Q309" i="7"/>
  <c r="Q341" i="7"/>
  <c r="P309" i="7"/>
  <c r="P343" i="7"/>
  <c r="Q348" i="7"/>
  <c r="Q216" i="7"/>
  <c r="Q199" i="7"/>
  <c r="Q219" i="7"/>
  <c r="Q231" i="7"/>
  <c r="Q235" i="7"/>
  <c r="P341" i="7"/>
  <c r="P207" i="7"/>
  <c r="Q343" i="7"/>
  <c r="Q107" i="7"/>
  <c r="Q156" i="7"/>
  <c r="Q207" i="7"/>
  <c r="Q224" i="7"/>
  <c r="Q240" i="7"/>
  <c r="P235" i="7"/>
  <c r="P224" i="7"/>
  <c r="P216" i="7"/>
  <c r="P240" i="7"/>
  <c r="P219" i="7"/>
  <c r="P156" i="7"/>
  <c r="P199" i="7"/>
  <c r="Q241" i="7"/>
  <c r="P231" i="7"/>
  <c r="O241" i="7"/>
  <c r="N241" i="7"/>
  <c r="P107" i="7"/>
  <c r="O34" i="10" l="1"/>
  <c r="P34" i="10" s="1"/>
  <c r="C8" i="12"/>
  <c r="C6" i="12" s="1"/>
  <c r="O123" i="9"/>
  <c r="N12" i="11"/>
  <c r="P28" i="10"/>
  <c r="O305" i="8"/>
  <c r="P305" i="8" s="1"/>
  <c r="P8" i="11"/>
  <c r="O12" i="11"/>
  <c r="N123" i="9"/>
  <c r="P22" i="10"/>
  <c r="P104" i="9"/>
  <c r="P58" i="9"/>
  <c r="M8" i="12" s="1"/>
  <c r="P89" i="9"/>
  <c r="M20" i="12" s="1"/>
  <c r="P121" i="9"/>
  <c r="P303" i="8"/>
  <c r="P171" i="8"/>
  <c r="P242" i="8"/>
  <c r="P241" i="7"/>
  <c r="P123" i="9" l="1"/>
  <c r="P12" i="11"/>
  <c r="L195" i="1"/>
  <c r="M195" i="1"/>
  <c r="N195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65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391" i="1"/>
  <c r="M366" i="1"/>
  <c r="M438" i="1" l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65" i="1"/>
  <c r="L165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 l="1"/>
</calcChain>
</file>

<file path=xl/sharedStrings.xml><?xml version="1.0" encoding="utf-8"?>
<sst xmlns="http://schemas.openxmlformats.org/spreadsheetml/2006/main" count="8867" uniqueCount="672">
  <si>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</si>
  <si>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</si>
  <si>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</si>
  <si>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</si>
  <si>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</si>
  <si>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</si>
  <si>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</si>
  <si>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</si>
  <si>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</si>
  <si>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</si>
  <si>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</si>
  <si>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</si>
  <si>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</si>
  <si>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</si>
  <si>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</si>
  <si>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</si>
  <si>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</si>
  <si>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</si>
  <si>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</si>
  <si>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</si>
  <si>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</si>
  <si>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</si>
  <si>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</si>
  <si>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</si>
  <si>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</si>
  <si>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</si>
  <si>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</si>
  <si>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</si>
  <si>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</si>
  <si>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</si>
  <si>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</si>
  <si>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</si>
  <si>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西町１２－４</t>
  </si>
  <si>
    <t>西浦１－８－２１</t>
  </si>
  <si>
    <t>城東町４－１２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</si>
  <si>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</si>
  <si>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</si>
  <si>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</si>
  <si>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</si>
  <si>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</si>
  <si>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</si>
  <si>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</si>
  <si>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</si>
  <si>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</si>
  <si>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</si>
  <si>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</si>
  <si>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</si>
  <si>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</si>
  <si>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</si>
  <si>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</si>
  <si>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</si>
  <si>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</si>
  <si>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</si>
  <si>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</si>
  <si>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</si>
  <si>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</si>
  <si>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</si>
  <si>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</si>
  <si>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</si>
  <si>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</si>
  <si>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</si>
  <si>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</si>
  <si>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</si>
  <si>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</si>
  <si>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</si>
  <si>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</si>
  <si>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</si>
  <si>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</si>
  <si>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</si>
  <si>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</si>
  <si>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</si>
  <si>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</si>
  <si>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</si>
  <si>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</si>
  <si>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</si>
  <si>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</si>
  <si>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</si>
  <si>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</si>
  <si>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</si>
  <si>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</si>
  <si>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</si>
  <si>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</si>
  <si>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</si>
  <si>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</si>
  <si>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</si>
  <si>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</si>
  <si>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</si>
  <si>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</si>
  <si>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</si>
  <si>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</si>
  <si>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</si>
  <si>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</si>
  <si>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</si>
  <si>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</si>
  <si>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</si>
  <si>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</si>
  <si>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</si>
  <si>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</si>
  <si>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</si>
  <si>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</si>
  <si>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</si>
  <si>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</si>
  <si>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</si>
  <si>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</si>
  <si>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</si>
  <si>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</si>
  <si>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</si>
  <si>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</si>
  <si>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</si>
  <si>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</si>
  <si>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</si>
  <si>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</si>
  <si>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</si>
  <si>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</si>
  <si>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</si>
  <si>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</si>
  <si>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</si>
  <si>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</si>
  <si>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</si>
  <si>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</si>
  <si>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</si>
  <si>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</si>
  <si>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</si>
  <si>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</si>
  <si>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白塚町字白池１番１３５</t>
  </si>
  <si>
    <t>津興字出高１０９番５０</t>
  </si>
  <si>
    <t>安濃町今徳字西前野７９５番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</si>
  <si>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</si>
  <si>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</si>
  <si>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</si>
  <si>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</si>
  <si>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</si>
  <si>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</si>
  <si>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</si>
  <si>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</si>
  <si>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</si>
  <si>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</si>
  <si>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</si>
  <si>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</si>
  <si>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</si>
  <si>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</si>
  <si>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</si>
  <si>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</si>
  <si>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</si>
  <si>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</si>
  <si>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</si>
  <si>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</si>
  <si>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</si>
  <si>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</si>
  <si>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</si>
  <si>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</si>
  <si>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</si>
  <si>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</si>
  <si>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</si>
  <si>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</si>
  <si>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</si>
  <si>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</si>
  <si>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</si>
  <si>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</si>
  <si>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</si>
  <si>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</si>
  <si>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</si>
  <si>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</si>
  <si>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</si>
  <si>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</si>
  <si>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</si>
  <si>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</si>
  <si>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</si>
  <si>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</si>
  <si>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</si>
  <si>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</si>
  <si>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</si>
  <si>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</si>
  <si>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</si>
  <si>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</si>
  <si>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</si>
  <si>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</si>
  <si>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</si>
  <si>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</si>
  <si>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</si>
  <si>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</si>
  <si>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</si>
  <si>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</si>
  <si>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</si>
  <si>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</si>
  <si>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</si>
  <si>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</si>
  <si>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</si>
  <si>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</si>
  <si>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</si>
  <si>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</si>
  <si>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</si>
  <si>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</si>
  <si>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</si>
  <si>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</si>
  <si>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</si>
  <si>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</si>
  <si>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</si>
  <si>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</si>
  <si>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</si>
  <si>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</si>
  <si>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</si>
  <si>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</si>
  <si>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</si>
  <si>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</si>
  <si>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</si>
  <si>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</si>
  <si>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</si>
  <si>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</si>
  <si>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</si>
  <si>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</si>
  <si>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</si>
  <si>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</si>
  <si>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</si>
  <si>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</si>
  <si>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</si>
  <si>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</si>
  <si>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</si>
  <si>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</si>
  <si>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</si>
  <si>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</si>
  <si>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</si>
  <si>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</si>
  <si>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</si>
  <si>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</si>
  <si>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</si>
  <si>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</si>
  <si>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</si>
  <si>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</si>
  <si>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</si>
  <si>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</si>
  <si>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</si>
  <si>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</si>
  <si>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</si>
  <si>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</si>
  <si>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</si>
  <si>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</si>
  <si>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</si>
  <si>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</si>
  <si>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</si>
  <si>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</si>
  <si>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相生町１８番外</t>
  </si>
  <si>
    <t>塩浜本町１丁目４番外</t>
  </si>
  <si>
    <t>川原町３７３番</t>
  </si>
  <si>
    <t>富田１丁目１５９番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</si>
  <si>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</si>
  <si>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</si>
  <si>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</si>
  <si>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</si>
  <si>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</si>
  <si>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城東町８１７番２外</t>
  </si>
  <si>
    <t>白須賀１丁目２０６９番１外</t>
  </si>
  <si>
    <t>泊町２２２８番１</t>
  </si>
  <si>
    <t>新正１丁目２４６０番２外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</si>
  <si>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</si>
  <si>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</si>
  <si>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</si>
  <si>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</si>
  <si>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</si>
  <si>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</si>
  <si>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</si>
  <si>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</si>
  <si>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</si>
  <si>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</si>
  <si>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</si>
  <si>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</si>
  <si>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</si>
  <si>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</si>
  <si>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</si>
  <si>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</si>
  <si>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</si>
  <si>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</si>
  <si>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</si>
  <si>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</si>
  <si>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</si>
  <si>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</si>
  <si>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</si>
  <si>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</si>
  <si>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</si>
  <si>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</si>
  <si>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</si>
  <si>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</si>
  <si>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</si>
  <si>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</si>
  <si>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</si>
  <si>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</si>
  <si>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</si>
  <si>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</si>
  <si>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</si>
  <si>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</si>
  <si>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</si>
  <si>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</si>
  <si>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</si>
  <si>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</si>
  <si>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</si>
  <si>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</si>
  <si>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</si>
  <si>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</si>
  <si>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</si>
  <si>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</si>
  <si>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</si>
  <si>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</si>
  <si>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</si>
  <si>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</si>
  <si>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</si>
  <si>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</si>
  <si>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</si>
  <si>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</si>
  <si>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</si>
  <si>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</si>
  <si>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</si>
  <si>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</si>
  <si>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</si>
  <si>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</si>
  <si>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</si>
  <si>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</si>
  <si>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</si>
  <si>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</si>
  <si>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</si>
  <si>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</si>
  <si>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</si>
  <si>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</si>
  <si>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</si>
  <si>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</si>
  <si>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</si>
  <si>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</si>
  <si>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</si>
  <si>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</si>
  <si>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</si>
  <si>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</si>
  <si>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</si>
  <si>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</si>
  <si>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</si>
  <si>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</si>
  <si>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</si>
  <si>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</si>
  <si>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</si>
  <si>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</si>
  <si>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</si>
  <si>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</si>
  <si>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</si>
  <si>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</si>
  <si>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</si>
  <si>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</si>
  <si>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</si>
  <si>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</si>
  <si>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</si>
  <si>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</si>
  <si>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</si>
  <si>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</si>
  <si>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</si>
  <si>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</si>
  <si>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</si>
  <si>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</si>
  <si>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</si>
  <si>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</si>
  <si>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</si>
  <si>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</si>
  <si>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</si>
  <si>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</si>
  <si>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</si>
  <si>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</si>
  <si>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</si>
  <si>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</si>
  <si>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</si>
  <si>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</si>
  <si>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</si>
  <si>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</si>
  <si>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</si>
  <si>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</si>
  <si>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</si>
  <si>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</si>
  <si>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</si>
  <si>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</si>
  <si>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</si>
  <si>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</si>
  <si>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</si>
  <si>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</si>
  <si>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</si>
  <si>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</si>
  <si>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</si>
  <si>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</si>
  <si>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</si>
  <si>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</si>
  <si>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</si>
  <si>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</si>
  <si>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</si>
  <si>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</si>
  <si>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</si>
  <si>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</si>
  <si>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</si>
  <si>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</si>
  <si>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</si>
  <si>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</si>
  <si>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</si>
  <si>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</si>
  <si>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</si>
  <si>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</si>
  <si>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</si>
  <si>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</si>
  <si>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</si>
  <si>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</si>
  <si>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</si>
  <si>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</si>
  <si>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</si>
  <si>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</si>
  <si>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</si>
  <si>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</si>
  <si>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</si>
  <si>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</si>
  <si>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</si>
  <si>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</si>
  <si>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</si>
  <si>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</si>
  <si>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</si>
  <si>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</si>
  <si>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</si>
  <si>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</si>
  <si>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</si>
  <si>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</si>
  <si>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</si>
  <si>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</si>
  <si>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</si>
  <si>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</si>
  <si>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</si>
  <si>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</si>
  <si>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</si>
  <si>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</si>
  <si>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</si>
  <si>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</si>
  <si>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</si>
  <si>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</si>
  <si>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</si>
  <si>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</si>
  <si>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</si>
  <si>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</si>
  <si>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</si>
  <si>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</si>
  <si>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</si>
  <si>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</si>
  <si>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</si>
  <si>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</si>
  <si>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</si>
  <si>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</si>
  <si>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</si>
  <si>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</si>
  <si>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下柘植字物堂５８３番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</si>
  <si>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</si>
  <si>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</si>
  <si>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</si>
  <si>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</si>
  <si>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</si>
  <si>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</si>
  <si>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</si>
  <si>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</si>
  <si>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</si>
  <si>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</si>
  <si>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</si>
  <si>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</si>
  <si>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</si>
  <si>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</si>
  <si>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</si>
  <si>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</si>
  <si>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</si>
  <si>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</si>
  <si>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</si>
  <si>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</si>
  <si>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</si>
  <si>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</si>
  <si>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</si>
  <si>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</si>
  <si>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</si>
  <si>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</si>
  <si>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</si>
  <si>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</si>
  <si>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</si>
  <si>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</si>
  <si>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</si>
  <si>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</si>
  <si>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</si>
  <si>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</si>
  <si>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</si>
  <si>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</si>
  <si>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</si>
  <si>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</si>
  <si>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</si>
  <si>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</si>
  <si>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</si>
  <si>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</si>
  <si>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</si>
  <si>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</si>
  <si>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</si>
  <si>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</si>
  <si>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</si>
  <si>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</si>
  <si>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</si>
  <si>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</si>
  <si>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</si>
  <si>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</si>
  <si>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</si>
  <si>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</si>
  <si>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</si>
  <si>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</si>
  <si>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</si>
  <si>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</si>
  <si>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</si>
  <si>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</si>
  <si>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</si>
  <si>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</si>
  <si>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</si>
  <si>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</si>
  <si>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</si>
  <si>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</si>
  <si>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</si>
  <si>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</si>
  <si>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郷津町字子売松３１９番７</t>
  </si>
  <si>
    <t>志摩町和具字川辺９００番１外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</si>
  <si>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</si>
  <si>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</si>
  <si>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</si>
  <si>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</si>
  <si>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</si>
  <si>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</si>
  <si>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</si>
  <si>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芝田１丁目１３番７外</t>
  </si>
  <si>
    <t>芝田１－１－３８</t>
  </si>
  <si>
    <t>釆女が丘４丁目１１６番</t>
  </si>
  <si>
    <t>二見町茶屋字大多茂２６１番２外</t>
  </si>
  <si>
    <t>高塚町６丁目４４番１</t>
  </si>
  <si>
    <t>松ノ木３丁目１１番６</t>
  </si>
  <si>
    <t>大字大福字宮東３０１番４</t>
  </si>
  <si>
    <t>清水町３６番</t>
  </si>
  <si>
    <t>神戸２丁目１９６９番</t>
  </si>
  <si>
    <t>神戸２－２０－３８</t>
  </si>
  <si>
    <t>関町木崎字町南１１１番１内</t>
  </si>
  <si>
    <t>新堂字中出３１１番７外</t>
  </si>
  <si>
    <t>白塚町字石神４１７４番外</t>
  </si>
  <si>
    <t>南いかるが町１３－１７</t>
  </si>
  <si>
    <t>中部６－１５</t>
  </si>
  <si>
    <t>中川原２－５－３３</t>
  </si>
  <si>
    <t>鵜の森１－１２－８</t>
  </si>
  <si>
    <t>久居野村町字駒屋６０６番４７</t>
  </si>
  <si>
    <t>（津駅前北部１７街区５号）</t>
  </si>
  <si>
    <t>河原田町字福角４１６番</t>
  </si>
  <si>
    <t>中部１１２番</t>
  </si>
  <si>
    <t>中川原２丁目１３８番１３</t>
  </si>
  <si>
    <t>西浦１丁目１７７番１</t>
  </si>
  <si>
    <t>鵜の森１丁目２３８番</t>
  </si>
  <si>
    <t>智積町字初瀬４６７６番２外</t>
  </si>
  <si>
    <t>二見町今一色字北浜８７４番３７５外</t>
  </si>
  <si>
    <t>五主町字西瀬古１２３４番２０</t>
  </si>
  <si>
    <t>陽だまりの丘２丁目３０１番６９</t>
  </si>
  <si>
    <t>大字下深谷部字馬之頭２９７９番９</t>
  </si>
  <si>
    <t>北玉垣町字小塚１７７２番６</t>
  </si>
  <si>
    <t>志摩町片田字乙部２６７８番２</t>
  </si>
  <si>
    <t>白梅の丘東２丁目３番６</t>
  </si>
  <si>
    <t>大字大堀川新田字大霜２２番２１</t>
  </si>
  <si>
    <t>東長島字小山２４５９番１５</t>
  </si>
  <si>
    <t>海野字村ノ内２８３番３</t>
  </si>
  <si>
    <t>南が丘３丁目１０番１２</t>
    <rPh sb="0" eb="1">
      <t>ミナミ</t>
    </rPh>
    <rPh sb="2" eb="3">
      <t>オカ</t>
    </rPh>
    <rPh sb="4" eb="6">
      <t>チョウメ</t>
    </rPh>
    <rPh sb="8" eb="9">
      <t>バン</t>
    </rPh>
    <phoneticPr fontId="2"/>
  </si>
  <si>
    <t>丸之内４２９番外</t>
    <rPh sb="0" eb="3">
      <t>マルノウチ</t>
    </rPh>
    <rPh sb="6" eb="7">
      <t>バン</t>
    </rPh>
    <rPh sb="7" eb="8">
      <t>ホカ</t>
    </rPh>
    <phoneticPr fontId="2"/>
  </si>
  <si>
    <t>新正３丁目５番２</t>
    <phoneticPr fontId="2"/>
  </si>
  <si>
    <t>日永西２丁目３７８９番１外</t>
    <phoneticPr fontId="2"/>
  </si>
  <si>
    <t>大王町畔名字柿ノ木９８４番</t>
    <rPh sb="6" eb="7">
      <t>カキ</t>
    </rPh>
    <rPh sb="8" eb="9">
      <t>キ</t>
    </rPh>
    <phoneticPr fontId="2"/>
  </si>
  <si>
    <t>新正３－１－８</t>
    <rPh sb="0" eb="1">
      <t>シン</t>
    </rPh>
    <rPh sb="1" eb="2">
      <t>タダ</t>
    </rPh>
    <phoneticPr fontId="2"/>
  </si>
  <si>
    <t>日永西２－１９－１１</t>
    <rPh sb="0" eb="2">
      <t>ヒナガ</t>
    </rPh>
    <rPh sb="2" eb="3">
      <t>ニシ</t>
    </rPh>
    <phoneticPr fontId="2"/>
  </si>
  <si>
    <t>丸之内３２－１８</t>
    <phoneticPr fontId="2"/>
  </si>
  <si>
    <t>桐ケ丘５丁目１３７番</t>
    <phoneticPr fontId="2"/>
  </si>
  <si>
    <t>緑ケ丘南町３９６８番１２</t>
    <phoneticPr fontId="2"/>
  </si>
  <si>
    <t>大字中上字新開５７番外</t>
    <rPh sb="10" eb="11">
      <t>ホカ</t>
    </rPh>
    <phoneticPr fontId="2"/>
  </si>
  <si>
    <t>西明寺２８０６番１外</t>
    <rPh sb="9" eb="10">
      <t>ホカ</t>
    </rPh>
    <phoneticPr fontId="2"/>
  </si>
  <si>
    <t>※</t>
    <phoneticPr fontId="2"/>
  </si>
  <si>
    <t>海岸町８１８番</t>
    <phoneticPr fontId="2"/>
  </si>
  <si>
    <t>南江島町１２５番外</t>
    <rPh sb="0" eb="1">
      <t>ミナミ</t>
    </rPh>
    <rPh sb="8" eb="9">
      <t>ホカ</t>
    </rPh>
    <phoneticPr fontId="2"/>
  </si>
  <si>
    <t>小山町字開都８６９番</t>
    <rPh sb="4" eb="5">
      <t>ヒラ</t>
    </rPh>
    <rPh sb="5" eb="6">
      <t>ト</t>
    </rPh>
    <phoneticPr fontId="2"/>
  </si>
  <si>
    <t>中町７４番</t>
    <rPh sb="0" eb="1">
      <t>ナカ</t>
    </rPh>
    <phoneticPr fontId="2"/>
  </si>
  <si>
    <t>大字星川字十二８５０番３</t>
    <rPh sb="0" eb="2">
      <t>オオアザ</t>
    </rPh>
    <rPh sb="2" eb="4">
      <t>ホシカワ</t>
    </rPh>
    <rPh sb="4" eb="5">
      <t>アザ</t>
    </rPh>
    <rPh sb="5" eb="7">
      <t>ジュウニ</t>
    </rPh>
    <rPh sb="10" eb="11">
      <t>バン</t>
    </rPh>
    <phoneticPr fontId="2"/>
  </si>
  <si>
    <t>海岸町２０－４</t>
    <rPh sb="0" eb="2">
      <t>カイガン</t>
    </rPh>
    <phoneticPr fontId="2"/>
  </si>
  <si>
    <t>中町４－１０</t>
    <rPh sb="0" eb="1">
      <t>ナカ</t>
    </rPh>
    <phoneticPr fontId="2"/>
  </si>
  <si>
    <t>南江島町２４－８</t>
    <phoneticPr fontId="2"/>
  </si>
  <si>
    <t>大山田６丁目７番７９</t>
    <rPh sb="0" eb="3">
      <t>オオヤマダ</t>
    </rPh>
    <rPh sb="4" eb="6">
      <t>チョウメ</t>
    </rPh>
    <rPh sb="7" eb="8">
      <t>バン</t>
    </rPh>
    <phoneticPr fontId="2"/>
  </si>
  <si>
    <t>大字東方字徳成１６０１番３０</t>
    <phoneticPr fontId="2"/>
  </si>
  <si>
    <t>観音寺町字大谷７６６番３３</t>
    <phoneticPr fontId="2"/>
  </si>
  <si>
    <t>変動率</t>
    <rPh sb="0" eb="3">
      <t>ヘンドウリツ</t>
    </rPh>
    <phoneticPr fontId="2"/>
  </si>
  <si>
    <t>北勢</t>
    <rPh sb="0" eb="2">
      <t>ホクセイ</t>
    </rPh>
    <phoneticPr fontId="2"/>
  </si>
  <si>
    <t>伊勢志摩</t>
    <rPh sb="0" eb="4">
      <t>イセシマ</t>
    </rPh>
    <phoneticPr fontId="2"/>
  </si>
  <si>
    <t>東紀州</t>
    <rPh sb="0" eb="1">
      <t>ヒガシ</t>
    </rPh>
    <rPh sb="1" eb="3">
      <t>キシュウ</t>
    </rPh>
    <phoneticPr fontId="2"/>
  </si>
  <si>
    <t>江島町４０２９番</t>
    <rPh sb="7" eb="8">
      <t>バン</t>
    </rPh>
    <phoneticPr fontId="2"/>
  </si>
  <si>
    <t>桑名市</t>
    <rPh sb="0" eb="3">
      <t>クワナシ</t>
    </rPh>
    <phoneticPr fontId="2"/>
  </si>
  <si>
    <t>２年価格</t>
  </si>
  <si>
    <t>３年価格</t>
    <phoneticPr fontId="2"/>
  </si>
  <si>
    <t>（２年・
３年比）</t>
    <phoneticPr fontId="2"/>
  </si>
  <si>
    <t>小林町字小林新田３０２５番５６２</t>
    <phoneticPr fontId="2"/>
  </si>
  <si>
    <t>日永東３丁目１８１７番１外</t>
    <phoneticPr fontId="2"/>
  </si>
  <si>
    <t>日永東３－２－６０</t>
    <phoneticPr fontId="2"/>
  </si>
  <si>
    <t>大字蓮花寺字草原谷１３１２番外</t>
    <rPh sb="6" eb="9">
      <t>クサハラタニ</t>
    </rPh>
    <rPh sb="14" eb="15">
      <t>ガイ</t>
    </rPh>
    <phoneticPr fontId="2"/>
  </si>
  <si>
    <t>蔵持町原出 １７０５番１外</t>
    <phoneticPr fontId="2"/>
  </si>
  <si>
    <t>鳥羽４丁目１１８９番</t>
    <phoneticPr fontId="2"/>
  </si>
  <si>
    <t>鳥羽４－６－２</t>
    <phoneticPr fontId="2"/>
  </si>
  <si>
    <t>大字茂福字丸ノ内１８６番１外</t>
    <rPh sb="13" eb="14">
      <t>ガイ</t>
    </rPh>
    <phoneticPr fontId="2"/>
  </si>
  <si>
    <t>北勢町大辻󠄀新田字大辻󠄀野４９番３</t>
    <rPh sb="4" eb="7">
      <t>ツジ</t>
    </rPh>
    <rPh sb="11" eb="14">
      <t>ツジ</t>
    </rPh>
    <phoneticPr fontId="2"/>
  </si>
  <si>
    <t>四日市市</t>
    <rPh sb="0" eb="4">
      <t>ヨッカイチシ</t>
    </rPh>
    <phoneticPr fontId="2"/>
  </si>
  <si>
    <t>休止</t>
    <rPh sb="0" eb="2">
      <t>キュウシ</t>
    </rPh>
    <phoneticPr fontId="2"/>
  </si>
  <si>
    <t>富州原町６５３番</t>
  </si>
  <si>
    <t>富州原町１３－１２</t>
  </si>
  <si>
    <t>４年価格</t>
  </si>
  <si>
    <t>（２年・
３年比）</t>
    <phoneticPr fontId="2"/>
  </si>
  <si>
    <t>（３年・
４年比）</t>
    <phoneticPr fontId="2"/>
  </si>
  <si>
    <t>諏訪町１１５番外</t>
    <rPh sb="7" eb="8">
      <t>ホカ</t>
    </rPh>
    <phoneticPr fontId="2"/>
  </si>
  <si>
    <t>休止</t>
    <rPh sb="0" eb="2">
      <t>キュウシ</t>
    </rPh>
    <phoneticPr fontId="2"/>
  </si>
  <si>
    <t>嬉野宮古町字西出９８７番１</t>
    <phoneticPr fontId="2"/>
  </si>
  <si>
    <t>京町１区１３番1外</t>
    <rPh sb="8" eb="9">
      <t>ホカ</t>
    </rPh>
    <phoneticPr fontId="2"/>
  </si>
  <si>
    <t>石津町字地蔵裏３３５番１</t>
    <phoneticPr fontId="2"/>
  </si>
  <si>
    <t>上浜町１丁目１１７番２</t>
    <phoneticPr fontId="2"/>
  </si>
  <si>
    <t>諏訪町５－１７</t>
    <phoneticPr fontId="2"/>
  </si>
  <si>
    <t>桑名市</t>
    <rPh sb="0" eb="2">
      <t>クワナ</t>
    </rPh>
    <rPh sb="2" eb="3">
      <t>シ</t>
    </rPh>
    <phoneticPr fontId="2"/>
  </si>
  <si>
    <t>鈴鹿市</t>
    <rPh sb="0" eb="2">
      <t>スズカ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</si>
  <si>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</si>
  <si>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いなべ市</t>
    <rPh sb="3" eb="4">
      <t>シ</t>
    </rPh>
    <phoneticPr fontId="2"/>
  </si>
  <si>
    <t>木曽岬町</t>
    <rPh sb="0" eb="4">
      <t>キソサキチョウ</t>
    </rPh>
    <phoneticPr fontId="2"/>
  </si>
  <si>
    <t>東員町</t>
    <rPh sb="0" eb="2">
      <t>トウイン</t>
    </rPh>
    <rPh sb="2" eb="3">
      <t>チョウ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</si>
  <si>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</si>
  <si>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チョウ</t>
    </rPh>
    <phoneticPr fontId="2"/>
  </si>
  <si>
    <t>川越町</t>
    <rPh sb="0" eb="2">
      <t>カワゴエ</t>
    </rPh>
    <rPh sb="2" eb="3">
      <t>チョウ</t>
    </rPh>
    <phoneticPr fontId="2"/>
  </si>
  <si>
    <t>明和町</t>
    <rPh sb="0" eb="2">
      <t>メイワ</t>
    </rPh>
    <rPh sb="2" eb="3">
      <t>チョウ</t>
    </rPh>
    <phoneticPr fontId="2"/>
  </si>
  <si>
    <t>多気町</t>
    <rPh sb="0" eb="2">
      <t>タキ</t>
    </rPh>
    <rPh sb="2" eb="3">
      <t>チョウ</t>
    </rPh>
    <phoneticPr fontId="2"/>
  </si>
  <si>
    <t>松阪市</t>
    <rPh sb="0" eb="3">
      <t>マツサカシ</t>
    </rPh>
    <phoneticPr fontId="2"/>
  </si>
  <si>
    <t>津市</t>
    <rPh sb="0" eb="2">
      <t>ツシ</t>
    </rPh>
    <phoneticPr fontId="2"/>
  </si>
  <si>
    <t>中南勢</t>
    <rPh sb="0" eb="1">
      <t>チュウ</t>
    </rPh>
    <rPh sb="1" eb="3">
      <t>ナンセイ</t>
    </rPh>
    <phoneticPr fontId="2"/>
  </si>
  <si>
    <t>御浜町</t>
    <rPh sb="0" eb="2">
      <t>ミハマ</t>
    </rPh>
    <rPh sb="2" eb="3">
      <t>チョウ</t>
    </rPh>
    <phoneticPr fontId="2"/>
  </si>
  <si>
    <t>紀北町</t>
    <rPh sb="0" eb="2">
      <t>キホク</t>
    </rPh>
    <rPh sb="2" eb="3">
      <t>チョウ</t>
    </rPh>
    <phoneticPr fontId="2"/>
  </si>
  <si>
    <t>熊野市</t>
    <rPh sb="0" eb="3">
      <t>クマノシ</t>
    </rPh>
    <phoneticPr fontId="2"/>
  </si>
  <si>
    <t>尾鷲市</t>
    <rPh sb="0" eb="3">
      <t>オワセシ</t>
    </rPh>
    <phoneticPr fontId="2"/>
  </si>
  <si>
    <t>伊賀市</t>
    <rPh sb="0" eb="3">
      <t>イガシ</t>
    </rPh>
    <phoneticPr fontId="2"/>
  </si>
  <si>
    <t>名張市</t>
    <rPh sb="0" eb="3">
      <t>ナバリシ</t>
    </rPh>
    <phoneticPr fontId="2"/>
  </si>
  <si>
    <t>南伊勢町</t>
    <rPh sb="0" eb="3">
      <t>ミナミイセ</t>
    </rPh>
    <rPh sb="3" eb="4">
      <t>チョウ</t>
    </rPh>
    <phoneticPr fontId="2"/>
  </si>
  <si>
    <t>玉城町</t>
    <rPh sb="0" eb="2">
      <t>タマキ</t>
    </rPh>
    <rPh sb="2" eb="3">
      <t>チョウ</t>
    </rPh>
    <phoneticPr fontId="2"/>
  </si>
  <si>
    <t>志摩市</t>
    <rPh sb="0" eb="3">
      <t>シマシ</t>
    </rPh>
    <phoneticPr fontId="2"/>
  </si>
  <si>
    <t>鳥羽市</t>
    <rPh sb="0" eb="3">
      <t>トバシ</t>
    </rPh>
    <phoneticPr fontId="2"/>
  </si>
  <si>
    <t>伊勢市</t>
    <rPh sb="0" eb="3">
      <t>イセシ</t>
    </rPh>
    <phoneticPr fontId="2"/>
  </si>
  <si>
    <t>東紀州</t>
    <rPh sb="0" eb="3">
      <t>ヒガシキシュウ</t>
    </rPh>
    <phoneticPr fontId="2"/>
  </si>
  <si>
    <t>伊賀</t>
    <rPh sb="0" eb="2">
      <t>イガ</t>
    </rPh>
    <phoneticPr fontId="2"/>
  </si>
  <si>
    <t>（単位：　円／平方メートル、％）</t>
    <rPh sb="1" eb="3">
      <t>タンイ</t>
    </rPh>
    <rPh sb="5" eb="6">
      <t>エン</t>
    </rPh>
    <rPh sb="7" eb="9">
      <t>ヘイホウ</t>
    </rPh>
    <phoneticPr fontId="2"/>
  </si>
  <si>
    <t>住宅地</t>
    <rPh sb="0" eb="3">
      <t>ジュウタクチ</t>
    </rPh>
    <phoneticPr fontId="2"/>
  </si>
  <si>
    <t>宅地見込地</t>
    <rPh sb="0" eb="2">
      <t>タクチ</t>
    </rPh>
    <rPh sb="2" eb="4">
      <t>ミコミ</t>
    </rPh>
    <rPh sb="4" eb="5">
      <t>チ</t>
    </rPh>
    <phoneticPr fontId="2"/>
  </si>
  <si>
    <t>商業地</t>
    <rPh sb="0" eb="3">
      <t>ショウギョウチ</t>
    </rPh>
    <phoneticPr fontId="2"/>
  </si>
  <si>
    <t>工業地</t>
    <rPh sb="0" eb="3">
      <t>コウギョウチ</t>
    </rPh>
    <phoneticPr fontId="2"/>
  </si>
  <si>
    <t>地点数</t>
    <rPh sb="0" eb="2">
      <t>チテン</t>
    </rPh>
    <rPh sb="2" eb="3">
      <t>スウ</t>
    </rPh>
    <phoneticPr fontId="2"/>
  </si>
  <si>
    <t>平均
価格</t>
    <rPh sb="0" eb="2">
      <t>ヘイキン</t>
    </rPh>
    <rPh sb="3" eb="5">
      <t>カカク</t>
    </rPh>
    <phoneticPr fontId="2"/>
  </si>
  <si>
    <t>総数</t>
    <rPh sb="0" eb="2">
      <t>ソウスウ</t>
    </rPh>
    <phoneticPr fontId="2"/>
  </si>
  <si>
    <t>継続</t>
    <rPh sb="0" eb="2">
      <t>ケイゾク</t>
    </rPh>
    <phoneticPr fontId="2"/>
  </si>
  <si>
    <t>三重県</t>
    <rPh sb="0" eb="3">
      <t>ミエケン</t>
    </rPh>
    <phoneticPr fontId="2"/>
  </si>
  <si>
    <t>鈴鹿市</t>
    <rPh sb="0" eb="3">
      <t>スズカシ</t>
    </rPh>
    <phoneticPr fontId="2"/>
  </si>
  <si>
    <t>亀山市</t>
    <rPh sb="0" eb="3">
      <t>カメヤマシ</t>
    </rPh>
    <phoneticPr fontId="2"/>
  </si>
  <si>
    <t>木曽岬町</t>
    <rPh sb="0" eb="3">
      <t>キソサキ</t>
    </rPh>
    <rPh sb="3" eb="4">
      <t>マチ</t>
    </rPh>
    <phoneticPr fontId="2"/>
  </si>
  <si>
    <t>東員町</t>
    <rPh sb="0" eb="3">
      <t>トウインチョウ</t>
    </rPh>
    <phoneticPr fontId="2"/>
  </si>
  <si>
    <t>菰野町</t>
    <rPh sb="0" eb="3">
      <t>コモノチョウ</t>
    </rPh>
    <phoneticPr fontId="2"/>
  </si>
  <si>
    <t>朝日町</t>
    <rPh sb="0" eb="3">
      <t>アサヒチョウ</t>
    </rPh>
    <phoneticPr fontId="2"/>
  </si>
  <si>
    <t>川越町</t>
    <rPh sb="0" eb="3">
      <t>カワゴエチョウ</t>
    </rPh>
    <phoneticPr fontId="2"/>
  </si>
  <si>
    <t>多気町</t>
    <rPh sb="0" eb="3">
      <t>タキチョウ</t>
    </rPh>
    <phoneticPr fontId="2"/>
  </si>
  <si>
    <t>明和町</t>
    <rPh sb="0" eb="3">
      <t>メイワチョウ</t>
    </rPh>
    <phoneticPr fontId="2"/>
  </si>
  <si>
    <t>伊勢志摩</t>
    <rPh sb="0" eb="2">
      <t>イセ</t>
    </rPh>
    <rPh sb="2" eb="4">
      <t>シマ</t>
    </rPh>
    <phoneticPr fontId="2"/>
  </si>
  <si>
    <t>伊勢市</t>
    <rPh sb="0" eb="2">
      <t>イセ</t>
    </rPh>
    <rPh sb="2" eb="3">
      <t>シ</t>
    </rPh>
    <phoneticPr fontId="2"/>
  </si>
  <si>
    <t>玉城町</t>
    <rPh sb="0" eb="3">
      <t>タマキチョウ</t>
    </rPh>
    <phoneticPr fontId="2"/>
  </si>
  <si>
    <t>南伊勢町</t>
    <rPh sb="0" eb="1">
      <t>ミナミ</t>
    </rPh>
    <rPh sb="1" eb="3">
      <t>イセ</t>
    </rPh>
    <rPh sb="3" eb="4">
      <t>マチ</t>
    </rPh>
    <phoneticPr fontId="2"/>
  </si>
  <si>
    <t>紀北町</t>
    <rPh sb="0" eb="3">
      <t>キホクチョウ</t>
    </rPh>
    <phoneticPr fontId="2"/>
  </si>
  <si>
    <t>御浜町</t>
    <rPh sb="0" eb="3">
      <t>ミハマチョウ</t>
    </rPh>
    <phoneticPr fontId="2"/>
  </si>
  <si>
    <t>令和４年地価公示　地域別・市町別・用途別平均価格及び変動率</t>
    <rPh sb="0" eb="2">
      <t>レイワ</t>
    </rPh>
    <rPh sb="3" eb="4">
      <t>ネン</t>
    </rPh>
    <rPh sb="4" eb="6">
      <t>チカ</t>
    </rPh>
    <rPh sb="6" eb="8">
      <t>コウジ</t>
    </rPh>
    <rPh sb="9" eb="11">
      <t>チイキ</t>
    </rPh>
    <rPh sb="11" eb="12">
      <t>ベツ</t>
    </rPh>
    <rPh sb="13" eb="14">
      <t>シ</t>
    </rPh>
    <rPh sb="14" eb="15">
      <t>マチ</t>
    </rPh>
    <rPh sb="15" eb="16">
      <t>ベツ</t>
    </rPh>
    <rPh sb="17" eb="19">
      <t>ヨウト</t>
    </rPh>
    <rPh sb="19" eb="20">
      <t>ベツ</t>
    </rPh>
    <rPh sb="20" eb="22">
      <t>ヘイキン</t>
    </rPh>
    <rPh sb="22" eb="24">
      <t>カカク</t>
    </rPh>
    <rPh sb="24" eb="25">
      <t>オヨ</t>
    </rPh>
    <rPh sb="26" eb="29">
      <t>ヘンドウリツ</t>
    </rPh>
    <phoneticPr fontId="2"/>
  </si>
  <si>
    <t>三重県</t>
    <rPh sb="0" eb="3">
      <t>ミエケン</t>
    </rPh>
    <phoneticPr fontId="2"/>
  </si>
  <si>
    <t>全用途（林地除く）</t>
    <rPh sb="0" eb="3">
      <t>ゼンヨウト</t>
    </rPh>
    <rPh sb="4" eb="6">
      <t>リンチ</t>
    </rPh>
    <rPh sb="6" eb="7">
      <t>ノゾ</t>
    </rPh>
    <phoneticPr fontId="2"/>
  </si>
  <si>
    <t>白子町字網田坊３６５２番１</t>
    <phoneticPr fontId="2"/>
  </si>
  <si>
    <t>大字中上字新開５７番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</si>
</sst>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,##0;&quot;△ &quot;#,##0"/>
    <numFmt numFmtId="178" formatCode="0.000%"/>
    <numFmt numFmtId="179" formatCode="#,##0_ "/>
    <numFmt numFmtId="180" formatCode="0.0;&quot;▲ &quot;0.0"/>
    <numFmt numFmtId="181" formatCode="#,##0_);[Red]\(#,##0\)"/>
    <numFmt numFmtId="182" formatCode="0_ "/>
    <numFmt numFmtId="183" formatCode="0_);[Red]\(0\)"/>
    <numFmt numFmtId="184" formatCode="#,##0;&quot;▲ &quot;#,##0"/>
    <numFmt numFmtId="185" formatCode="#,##0.0;&quot;▲ &quot;#,##0.0"/>
    <numFmt numFmtId="186" formatCode="#,##0_ ;[Red]\-#,##0\ "/>
  </numFmts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0000E1"/>
      <name val="ＭＳ Ｐゴシック"/>
      <family val="3"/>
      <charset val="128"/>
    </font>
    <font>
      <b/>
      <sz val="11"/>
      <color rgb="FF008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48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0" fillId="0" borderId="38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right" vertical="center" shrinkToFit="1"/>
    </xf>
    <xf numFmtId="177" fontId="0" fillId="0" borderId="27" xfId="0" applyNumberFormat="1" applyFont="1" applyFill="1" applyBorder="1" applyAlignment="1">
      <alignment horizontal="right"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77" fontId="0" fillId="0" borderId="15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right"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0" fillId="0" borderId="13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right" vertical="center" shrinkToFit="1"/>
    </xf>
    <xf numFmtId="0" fontId="0" fillId="0" borderId="49" xfId="0" applyFont="1" applyFill="1" applyBorder="1" applyAlignment="1">
      <alignment vertical="center" shrinkToFit="1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177" fontId="0" fillId="0" borderId="51" xfId="0" applyNumberFormat="1" applyFont="1" applyFill="1" applyBorder="1" applyAlignment="1">
      <alignment horizontal="right" vertical="center" shrinkToFit="1"/>
    </xf>
    <xf numFmtId="0" fontId="4" fillId="0" borderId="36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5" fillId="0" borderId="54" xfId="0" applyFont="1" applyFill="1" applyBorder="1" applyAlignment="1">
      <alignment horizontal="right" vertical="center" shrinkToFit="1"/>
    </xf>
    <xf numFmtId="177" fontId="0" fillId="0" borderId="56" xfId="0" applyNumberFormat="1" applyFont="1" applyFill="1" applyBorder="1" applyAlignment="1">
      <alignment horizontal="right" vertical="center" shrinkToFit="1"/>
    </xf>
    <xf numFmtId="178" fontId="1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horizontal="righ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177" fontId="0" fillId="0" borderId="11" xfId="0" applyNumberFormat="1" applyFont="1" applyFill="1" applyBorder="1" applyAlignment="1">
      <alignment horizontal="right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left" vertical="center" shrinkToFit="1"/>
    </xf>
    <xf numFmtId="177" fontId="0" fillId="0" borderId="65" xfId="0" applyNumberFormat="1" applyFont="1" applyFill="1" applyBorder="1" applyAlignment="1">
      <alignment horizontal="right" vertical="center" shrinkToFit="1"/>
    </xf>
    <xf numFmtId="0" fontId="5" fillId="0" borderId="68" xfId="0" applyFont="1" applyFill="1" applyBorder="1" applyAlignment="1">
      <alignment horizontal="right" vertical="center" shrinkToFit="1"/>
    </xf>
    <xf numFmtId="0" fontId="0" fillId="0" borderId="63" xfId="0" applyFont="1" applyFill="1" applyBorder="1" applyAlignment="1">
      <alignment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right" vertical="center" shrinkToFit="1"/>
    </xf>
    <xf numFmtId="0" fontId="0" fillId="0" borderId="60" xfId="0" applyFont="1" applyFill="1" applyBorder="1" applyAlignment="1">
      <alignment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left" vertical="center" shrinkToFit="1"/>
    </xf>
    <xf numFmtId="177" fontId="0" fillId="0" borderId="70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38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56" xfId="0" applyFont="1" applyFill="1" applyBorder="1" applyAlignment="1">
      <alignment horizontal="left" vertical="center" shrinkToFit="1"/>
    </xf>
    <xf numFmtId="0" fontId="7" fillId="0" borderId="51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7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 applyProtection="1">
      <alignment horizontal="left" vertical="center" shrinkToFit="1"/>
    </xf>
    <xf numFmtId="179" fontId="10" fillId="0" borderId="9" xfId="0" applyNumberFormat="1" applyFont="1" applyFill="1" applyBorder="1" applyAlignment="1">
      <alignment vertical="center"/>
    </xf>
    <xf numFmtId="180" fontId="10" fillId="0" borderId="9" xfId="0" applyNumberFormat="1" applyFont="1" applyFill="1" applyBorder="1" applyAlignment="1">
      <alignment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79" fontId="10" fillId="0" borderId="63" xfId="0" applyNumberFormat="1" applyFont="1" applyFill="1" applyBorder="1" applyAlignment="1">
      <alignment vertical="center"/>
    </xf>
    <xf numFmtId="181" fontId="10" fillId="0" borderId="63" xfId="1" applyNumberFormat="1" applyFont="1" applyFill="1" applyBorder="1" applyAlignment="1">
      <alignment vertical="center"/>
    </xf>
    <xf numFmtId="180" fontId="10" fillId="0" borderId="63" xfId="0" applyNumberFormat="1" applyFont="1" applyFill="1" applyBorder="1" applyAlignment="1">
      <alignment vertical="center" wrapText="1"/>
    </xf>
    <xf numFmtId="0" fontId="7" fillId="0" borderId="65" xfId="0" applyFont="1" applyFill="1" applyBorder="1" applyAlignment="1">
      <alignment horizontal="left" vertical="center" shrinkToFit="1"/>
    </xf>
    <xf numFmtId="180" fontId="10" fillId="0" borderId="63" xfId="0" applyNumberFormat="1" applyFont="1" applyFill="1" applyBorder="1" applyAlignment="1">
      <alignment vertical="center"/>
    </xf>
    <xf numFmtId="0" fontId="11" fillId="0" borderId="6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shrinkToFit="1"/>
    </xf>
    <xf numFmtId="182" fontId="10" fillId="0" borderId="9" xfId="0" applyNumberFormat="1" applyFont="1" applyFill="1" applyBorder="1" applyAlignment="1">
      <alignment vertical="center"/>
    </xf>
    <xf numFmtId="182" fontId="10" fillId="0" borderId="63" xfId="0" applyNumberFormat="1" applyFont="1" applyFill="1" applyBorder="1" applyAlignment="1">
      <alignment vertical="center"/>
    </xf>
    <xf numFmtId="183" fontId="1" fillId="0" borderId="0" xfId="0" applyNumberFormat="1" applyFont="1" applyFill="1" applyAlignment="1">
      <alignment vertical="center"/>
    </xf>
    <xf numFmtId="183" fontId="10" fillId="0" borderId="9" xfId="0" applyNumberFormat="1" applyFont="1" applyFill="1" applyBorder="1" applyAlignment="1">
      <alignment vertical="center"/>
    </xf>
    <xf numFmtId="183" fontId="10" fillId="0" borderId="63" xfId="1" applyNumberFormat="1" applyFont="1" applyFill="1" applyBorder="1" applyAlignment="1">
      <alignment vertical="center"/>
    </xf>
    <xf numFmtId="183" fontId="10" fillId="0" borderId="6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84" fontId="0" fillId="0" borderId="0" xfId="0" applyNumberFormat="1" applyFont="1" applyFill="1" applyAlignment="1">
      <alignment vertical="center"/>
    </xf>
    <xf numFmtId="185" fontId="0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horizontal="right" vertical="center"/>
    </xf>
    <xf numFmtId="184" fontId="0" fillId="0" borderId="78" xfId="0" applyNumberFormat="1" applyFont="1" applyFill="1" applyBorder="1" applyAlignment="1">
      <alignment horizontal="center" vertical="center" shrinkToFit="1"/>
    </xf>
    <xf numFmtId="184" fontId="0" fillId="0" borderId="79" xfId="0" applyNumberFormat="1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distributed" vertical="center"/>
    </xf>
    <xf numFmtId="0" fontId="0" fillId="0" borderId="35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184" fontId="0" fillId="0" borderId="0" xfId="0" applyNumberFormat="1" applyFont="1" applyAlignment="1">
      <alignment vertical="center"/>
    </xf>
    <xf numFmtId="185" fontId="0" fillId="0" borderId="0" xfId="0" applyNumberFormat="1" applyFont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90" xfId="1" applyFont="1" applyFill="1" applyBorder="1" applyAlignment="1">
      <alignment vertical="center"/>
    </xf>
    <xf numFmtId="38" fontId="12" fillId="0" borderId="91" xfId="1" applyFont="1" applyFill="1" applyBorder="1" applyAlignment="1">
      <alignment vertical="center"/>
    </xf>
    <xf numFmtId="180" fontId="12" fillId="0" borderId="91" xfId="0" applyNumberFormat="1" applyFont="1" applyFill="1" applyBorder="1" applyAlignment="1">
      <alignment vertical="center"/>
    </xf>
    <xf numFmtId="0" fontId="11" fillId="0" borderId="92" xfId="0" applyFont="1" applyFill="1" applyBorder="1" applyAlignment="1">
      <alignment horizontal="center" vertical="center"/>
    </xf>
    <xf numFmtId="186" fontId="12" fillId="0" borderId="91" xfId="1" applyNumberFormat="1" applyFont="1" applyFill="1" applyBorder="1" applyAlignment="1">
      <alignment vertical="center"/>
    </xf>
    <xf numFmtId="186" fontId="12" fillId="0" borderId="0" xfId="1" applyNumberFormat="1" applyFont="1" applyFill="1" applyAlignment="1">
      <alignment vertical="center"/>
    </xf>
    <xf numFmtId="186" fontId="12" fillId="0" borderId="90" xfId="1" applyNumberFormat="1" applyFont="1" applyFill="1" applyBorder="1" applyAlignment="1">
      <alignment vertical="center"/>
    </xf>
    <xf numFmtId="184" fontId="12" fillId="0" borderId="77" xfId="0" applyNumberFormat="1" applyFont="1" applyFill="1" applyBorder="1" applyAlignment="1">
      <alignment vertical="center" shrinkToFit="1"/>
    </xf>
    <xf numFmtId="184" fontId="12" fillId="0" borderId="71" xfId="0" applyNumberFormat="1" applyFont="1" applyFill="1" applyBorder="1" applyAlignment="1">
      <alignment vertical="center" shrinkToFit="1"/>
    </xf>
    <xf numFmtId="184" fontId="1" fillId="0" borderId="71" xfId="0" applyNumberFormat="1" applyFont="1" applyFill="1" applyBorder="1" applyAlignment="1">
      <alignment vertical="center" shrinkToFit="1"/>
    </xf>
    <xf numFmtId="185" fontId="1" fillId="0" borderId="58" xfId="0" applyNumberFormat="1" applyFont="1" applyFill="1" applyBorder="1" applyAlignment="1">
      <alignment vertical="center" shrinkToFit="1"/>
    </xf>
    <xf numFmtId="184" fontId="12" fillId="0" borderId="69" xfId="0" applyNumberFormat="1" applyFont="1" applyFill="1" applyBorder="1" applyAlignment="1">
      <alignment vertical="center" shrinkToFit="1"/>
    </xf>
    <xf numFmtId="184" fontId="1" fillId="0" borderId="77" xfId="0" applyNumberFormat="1" applyFont="1" applyFill="1" applyBorder="1" applyAlignment="1">
      <alignment vertical="center" shrinkToFit="1"/>
    </xf>
    <xf numFmtId="184" fontId="1" fillId="0" borderId="69" xfId="0" applyNumberFormat="1" applyFont="1" applyFill="1" applyBorder="1" applyAlignment="1">
      <alignment vertical="center" shrinkToFit="1"/>
    </xf>
    <xf numFmtId="184" fontId="13" fillId="0" borderId="71" xfId="0" applyNumberFormat="1" applyFont="1" applyFill="1" applyBorder="1" applyAlignment="1">
      <alignment vertical="center" shrinkToFit="1"/>
    </xf>
    <xf numFmtId="185" fontId="13" fillId="0" borderId="58" xfId="0" applyNumberFormat="1" applyFont="1" applyFill="1" applyBorder="1" applyAlignment="1">
      <alignment vertical="center" shrinkToFit="1"/>
    </xf>
    <xf numFmtId="184" fontId="13" fillId="0" borderId="81" xfId="0" applyNumberFormat="1" applyFont="1" applyFill="1" applyBorder="1" applyAlignment="1">
      <alignment vertical="center" shrinkToFit="1"/>
    </xf>
    <xf numFmtId="184" fontId="13" fillId="0" borderId="39" xfId="0" applyNumberFormat="1" applyFont="1" applyFill="1" applyBorder="1" applyAlignment="1">
      <alignment vertical="center" shrinkToFit="1"/>
    </xf>
    <xf numFmtId="185" fontId="13" fillId="0" borderId="82" xfId="0" applyNumberFormat="1" applyFont="1" applyFill="1" applyBorder="1" applyAlignment="1">
      <alignment vertical="center" shrinkToFit="1"/>
    </xf>
    <xf numFmtId="184" fontId="1" fillId="0" borderId="81" xfId="0" applyNumberFormat="1" applyFont="1" applyFill="1" applyBorder="1" applyAlignment="1">
      <alignment vertical="center" shrinkToFit="1"/>
    </xf>
    <xf numFmtId="184" fontId="1" fillId="0" borderId="39" xfId="0" applyNumberFormat="1" applyFont="1" applyFill="1" applyBorder="1" applyAlignment="1">
      <alignment vertical="center" shrinkToFit="1"/>
    </xf>
    <xf numFmtId="185" fontId="1" fillId="0" borderId="82" xfId="0" applyNumberFormat="1" applyFont="1" applyFill="1" applyBorder="1" applyAlignment="1">
      <alignment vertical="center" shrinkToFit="1"/>
    </xf>
    <xf numFmtId="184" fontId="1" fillId="0" borderId="37" xfId="0" applyNumberFormat="1" applyFont="1" applyFill="1" applyBorder="1" applyAlignment="1">
      <alignment vertical="center" shrinkToFit="1"/>
    </xf>
    <xf numFmtId="184" fontId="13" fillId="0" borderId="83" xfId="0" applyNumberFormat="1" applyFont="1" applyFill="1" applyBorder="1" applyAlignment="1">
      <alignment vertical="center" shrinkToFit="1"/>
    </xf>
    <xf numFmtId="184" fontId="13" fillId="0" borderId="16" xfId="0" applyNumberFormat="1" applyFont="1" applyFill="1" applyBorder="1" applyAlignment="1">
      <alignment vertical="center" shrinkToFit="1"/>
    </xf>
    <xf numFmtId="185" fontId="13" fillId="0" borderId="31" xfId="0" applyNumberFormat="1" applyFont="1" applyFill="1" applyBorder="1" applyAlignment="1">
      <alignment vertical="center" shrinkToFit="1"/>
    </xf>
    <xf numFmtId="184" fontId="1" fillId="0" borderId="83" xfId="0" applyNumberFormat="1" applyFont="1" applyFill="1" applyBorder="1" applyAlignment="1">
      <alignment vertical="center" shrinkToFit="1"/>
    </xf>
    <xf numFmtId="184" fontId="1" fillId="0" borderId="16" xfId="0" applyNumberFormat="1" applyFont="1" applyFill="1" applyBorder="1" applyAlignment="1">
      <alignment vertical="center" shrinkToFit="1"/>
    </xf>
    <xf numFmtId="185" fontId="1" fillId="0" borderId="31" xfId="0" applyNumberFormat="1" applyFont="1" applyFill="1" applyBorder="1" applyAlignment="1">
      <alignment vertical="center" shrinkToFit="1"/>
    </xf>
    <xf numFmtId="184" fontId="1" fillId="0" borderId="19" xfId="0" applyNumberFormat="1" applyFont="1" applyFill="1" applyBorder="1" applyAlignment="1">
      <alignment vertical="center" shrinkToFit="1"/>
    </xf>
    <xf numFmtId="184" fontId="13" fillId="0" borderId="84" xfId="0" applyNumberFormat="1" applyFont="1" applyFill="1" applyBorder="1" applyAlignment="1">
      <alignment vertical="center" shrinkToFit="1"/>
    </xf>
    <xf numFmtId="184" fontId="13" fillId="0" borderId="28" xfId="0" applyNumberFormat="1" applyFont="1" applyFill="1" applyBorder="1" applyAlignment="1">
      <alignment vertical="center" shrinkToFit="1"/>
    </xf>
    <xf numFmtId="185" fontId="13" fillId="0" borderId="85" xfId="0" applyNumberFormat="1" applyFont="1" applyFill="1" applyBorder="1" applyAlignment="1">
      <alignment vertical="center" shrinkToFit="1"/>
    </xf>
    <xf numFmtId="184" fontId="1" fillId="0" borderId="84" xfId="0" applyNumberFormat="1" applyFont="1" applyFill="1" applyBorder="1" applyAlignment="1">
      <alignment vertical="center" shrinkToFit="1"/>
    </xf>
    <xf numFmtId="184" fontId="1" fillId="0" borderId="28" xfId="0" applyNumberFormat="1" applyFont="1" applyFill="1" applyBorder="1" applyAlignment="1">
      <alignment vertical="center" shrinkToFit="1"/>
    </xf>
    <xf numFmtId="185" fontId="1" fillId="0" borderId="85" xfId="0" applyNumberFormat="1" applyFont="1" applyFill="1" applyBorder="1" applyAlignment="1">
      <alignment vertical="center" shrinkToFit="1"/>
    </xf>
    <xf numFmtId="184" fontId="1" fillId="0" borderId="26" xfId="0" applyNumberFormat="1" applyFont="1" applyFill="1" applyBorder="1" applyAlignment="1">
      <alignment vertical="center" shrinkToFit="1"/>
    </xf>
    <xf numFmtId="184" fontId="10" fillId="0" borderId="77" xfId="0" applyNumberFormat="1" applyFont="1" applyFill="1" applyBorder="1" applyAlignment="1">
      <alignment vertical="center" shrinkToFit="1"/>
    </xf>
    <xf numFmtId="184" fontId="10" fillId="0" borderId="71" xfId="0" applyNumberFormat="1" applyFont="1" applyFill="1" applyBorder="1" applyAlignment="1">
      <alignment vertical="center" shrinkToFit="1"/>
    </xf>
    <xf numFmtId="184" fontId="10" fillId="0" borderId="69" xfId="0" applyNumberFormat="1" applyFont="1" applyFill="1" applyBorder="1" applyAlignment="1">
      <alignment vertical="center" shrinkToFit="1"/>
    </xf>
    <xf numFmtId="184" fontId="1" fillId="0" borderId="77" xfId="0" applyNumberFormat="1" applyFont="1" applyFill="1" applyBorder="1" applyAlignment="1">
      <alignment horizontal="center" vertical="center" shrinkToFit="1"/>
    </xf>
    <xf numFmtId="184" fontId="1" fillId="0" borderId="71" xfId="0" applyNumberFormat="1" applyFont="1" applyFill="1" applyBorder="1" applyAlignment="1">
      <alignment horizontal="center" vertical="center" shrinkToFit="1"/>
    </xf>
    <xf numFmtId="185" fontId="1" fillId="0" borderId="58" xfId="0" applyNumberFormat="1" applyFont="1" applyFill="1" applyBorder="1" applyAlignment="1">
      <alignment horizontal="center" vertical="center" shrinkToFit="1"/>
    </xf>
    <xf numFmtId="184" fontId="1" fillId="0" borderId="69" xfId="0" applyNumberFormat="1" applyFont="1" applyFill="1" applyBorder="1" applyAlignment="1">
      <alignment horizontal="center" vertical="center" shrinkToFit="1"/>
    </xf>
    <xf numFmtId="184" fontId="10" fillId="0" borderId="26" xfId="0" applyNumberFormat="1" applyFont="1" applyFill="1" applyBorder="1" applyAlignment="1">
      <alignment vertical="center" shrinkToFit="1"/>
    </xf>
    <xf numFmtId="184" fontId="10" fillId="0" borderId="28" xfId="0" applyNumberFormat="1" applyFont="1" applyFill="1" applyBorder="1" applyAlignment="1">
      <alignment vertical="center" shrinkToFit="1"/>
    </xf>
    <xf numFmtId="184" fontId="1" fillId="0" borderId="86" xfId="0" applyNumberFormat="1" applyFont="1" applyFill="1" applyBorder="1" applyAlignment="1">
      <alignment vertical="center" shrinkToFit="1"/>
    </xf>
    <xf numFmtId="184" fontId="1" fillId="0" borderId="21" xfId="0" applyNumberFormat="1" applyFont="1" applyFill="1" applyBorder="1" applyAlignment="1">
      <alignment vertical="center" shrinkToFit="1"/>
    </xf>
    <xf numFmtId="185" fontId="1" fillId="0" borderId="87" xfId="0" applyNumberFormat="1" applyFont="1" applyFill="1" applyBorder="1" applyAlignment="1">
      <alignment vertical="center" shrinkToFit="1"/>
    </xf>
    <xf numFmtId="184" fontId="1" fillId="0" borderId="14" xfId="0" applyNumberFormat="1" applyFont="1" applyFill="1" applyBorder="1" applyAlignment="1">
      <alignment vertical="center" shrinkToFit="1"/>
    </xf>
    <xf numFmtId="184" fontId="1" fillId="0" borderId="88" xfId="0" applyNumberFormat="1" applyFont="1" applyFill="1" applyBorder="1" applyAlignment="1">
      <alignment vertical="center" shrinkToFit="1"/>
    </xf>
    <xf numFmtId="184" fontId="1" fillId="0" borderId="34" xfId="0" applyNumberFormat="1" applyFont="1" applyFill="1" applyBorder="1" applyAlignment="1">
      <alignment vertical="center" shrinkToFit="1"/>
    </xf>
    <xf numFmtId="185" fontId="1" fillId="0" borderId="89" xfId="0" applyNumberFormat="1" applyFont="1" applyFill="1" applyBorder="1" applyAlignment="1">
      <alignment vertical="center" shrinkToFit="1"/>
    </xf>
    <xf numFmtId="184" fontId="1" fillId="0" borderId="33" xfId="0" applyNumberFormat="1" applyFont="1" applyFill="1" applyBorder="1" applyAlignment="1">
      <alignment vertical="center" shrinkToFit="1"/>
    </xf>
    <xf numFmtId="184" fontId="13" fillId="0" borderId="35" xfId="0" applyNumberFormat="1" applyFont="1" applyFill="1" applyBorder="1" applyAlignment="1">
      <alignment vertical="center" shrinkToFit="1"/>
    </xf>
    <xf numFmtId="184" fontId="13" fillId="0" borderId="24" xfId="0" applyNumberFormat="1" applyFont="1" applyFill="1" applyBorder="1" applyAlignment="1">
      <alignment vertical="center" shrinkToFit="1"/>
    </xf>
    <xf numFmtId="184" fontId="13" fillId="0" borderId="86" xfId="0" applyNumberFormat="1" applyFont="1" applyFill="1" applyBorder="1" applyAlignment="1">
      <alignment vertical="center" shrinkToFit="1"/>
    </xf>
    <xf numFmtId="184" fontId="13" fillId="0" borderId="21" xfId="0" applyNumberFormat="1" applyFont="1" applyFill="1" applyBorder="1" applyAlignment="1">
      <alignment vertical="center" shrinkToFit="1"/>
    </xf>
    <xf numFmtId="185" fontId="13" fillId="0" borderId="87" xfId="0" applyNumberFormat="1" applyFont="1" applyFill="1" applyBorder="1" applyAlignment="1">
      <alignment vertical="center" shrinkToFit="1"/>
    </xf>
    <xf numFmtId="184" fontId="13" fillId="0" borderId="88" xfId="0" applyNumberFormat="1" applyFont="1" applyFill="1" applyBorder="1" applyAlignment="1">
      <alignment vertical="center" shrinkToFit="1"/>
    </xf>
    <xf numFmtId="184" fontId="13" fillId="0" borderId="34" xfId="0" applyNumberFormat="1" applyFont="1" applyFill="1" applyBorder="1" applyAlignment="1">
      <alignment vertical="center" shrinkToFit="1"/>
    </xf>
    <xf numFmtId="185" fontId="13" fillId="0" borderId="89" xfId="0" applyNumberFormat="1" applyFont="1" applyFill="1" applyBorder="1" applyAlignment="1">
      <alignment vertical="center" shrinkToFit="1"/>
    </xf>
    <xf numFmtId="184" fontId="13" fillId="0" borderId="37" xfId="0" applyNumberFormat="1" applyFont="1" applyFill="1" applyBorder="1" applyAlignment="1">
      <alignment vertical="center" shrinkToFit="1"/>
    </xf>
    <xf numFmtId="184" fontId="13" fillId="0" borderId="19" xfId="0" applyNumberFormat="1" applyFont="1" applyFill="1" applyBorder="1" applyAlignment="1">
      <alignment vertical="center" shrinkToFit="1"/>
    </xf>
    <xf numFmtId="184" fontId="13" fillId="0" borderId="26" xfId="0" applyNumberFormat="1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 wrapText="1"/>
    </xf>
    <xf numFmtId="0" fontId="0" fillId="0" borderId="75" xfId="0" applyFont="1" applyFill="1" applyBorder="1" applyAlignment="1">
      <alignment horizontal="center" vertical="center" wrapText="1"/>
    </xf>
    <xf numFmtId="0" fontId="0" fillId="0" borderId="7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84" fontId="0" fillId="0" borderId="77" xfId="0" applyNumberFormat="1" applyFont="1" applyFill="1" applyBorder="1" applyAlignment="1">
      <alignment horizontal="center" vertical="center" wrapText="1"/>
    </xf>
    <xf numFmtId="184" fontId="0" fillId="0" borderId="71" xfId="0" applyNumberFormat="1" applyFont="1" applyFill="1" applyBorder="1" applyAlignment="1">
      <alignment horizontal="center" vertical="center" wrapText="1"/>
    </xf>
    <xf numFmtId="184" fontId="0" fillId="0" borderId="79" xfId="0" applyNumberFormat="1" applyFont="1" applyFill="1" applyBorder="1" applyAlignment="1">
      <alignment horizontal="center" vertical="center" wrapText="1"/>
    </xf>
    <xf numFmtId="185" fontId="0" fillId="0" borderId="58" xfId="0" applyNumberFormat="1" applyFont="1" applyFill="1" applyBorder="1" applyAlignment="1">
      <alignment horizontal="center" vertical="center" wrapText="1"/>
    </xf>
    <xf numFmtId="185" fontId="0" fillId="0" borderId="8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>
      <alignment vertical="center"/>
    </xf>
    <xf numFmtId="180" fontId="5" fillId="0" borderId="5" xfId="0" applyNumberFormat="1" applyFont="1" applyFill="1" applyBorder="1" applyAlignment="1">
      <alignment horizontal="center" vertical="center"/>
    </xf>
    <xf numFmtId="180" fontId="5" fillId="0" borderId="43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 wrapText="1"/>
    </xf>
    <xf numFmtId="180" fontId="4" fillId="0" borderId="58" xfId="0" applyNumberFormat="1" applyFont="1" applyFill="1" applyBorder="1" applyAlignment="1">
      <alignment horizontal="center" vertical="center" wrapText="1"/>
    </xf>
    <xf numFmtId="180" fontId="0" fillId="0" borderId="39" xfId="0" applyNumberFormat="1" applyFont="1" applyFill="1" applyBorder="1" applyAlignment="1">
      <alignment horizontal="right" vertical="center" shrinkToFit="1"/>
    </xf>
    <xf numFmtId="180" fontId="0" fillId="0" borderId="40" xfId="0" applyNumberFormat="1" applyFont="1" applyFill="1" applyBorder="1" applyAlignment="1">
      <alignment horizontal="right" vertical="center" shrinkToFit="1"/>
    </xf>
    <xf numFmtId="180" fontId="0" fillId="0" borderId="16" xfId="0" applyNumberFormat="1" applyFont="1" applyFill="1" applyBorder="1" applyAlignment="1">
      <alignment horizontal="right" vertical="center" shrinkToFit="1"/>
    </xf>
    <xf numFmtId="180" fontId="0" fillId="0" borderId="17" xfId="0" applyNumberFormat="1" applyFont="1" applyFill="1" applyBorder="1" applyAlignment="1">
      <alignment horizontal="right" vertical="center" shrinkToFit="1"/>
    </xf>
    <xf numFmtId="180" fontId="0" fillId="0" borderId="28" xfId="0" applyNumberFormat="1" applyFont="1" applyFill="1" applyBorder="1" applyAlignment="1">
      <alignment horizontal="right" vertical="center" shrinkToFit="1"/>
    </xf>
    <xf numFmtId="180" fontId="0" fillId="0" borderId="29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57" xfId="0" applyNumberFormat="1" applyFont="1" applyFill="1" applyBorder="1" applyAlignment="1">
      <alignment horizontal="right" vertical="center" shrinkToFit="1"/>
    </xf>
    <xf numFmtId="180" fontId="0" fillId="0" borderId="1" xfId="0" applyNumberFormat="1" applyFont="1" applyFill="1" applyBorder="1" applyAlignment="1">
      <alignment horizontal="right" vertical="center" shrinkToFit="1"/>
    </xf>
    <xf numFmtId="180" fontId="0" fillId="0" borderId="52" xfId="0" applyNumberFormat="1" applyFont="1" applyFill="1" applyBorder="1" applyAlignment="1">
      <alignment horizontal="right" vertical="center" shrinkToFit="1"/>
    </xf>
    <xf numFmtId="180" fontId="0" fillId="0" borderId="53" xfId="0" applyNumberFormat="1" applyFont="1" applyFill="1" applyBorder="1" applyAlignment="1">
      <alignment horizontal="right" vertical="center" shrinkToFit="1"/>
    </xf>
    <xf numFmtId="180" fontId="0" fillId="0" borderId="30" xfId="0" applyNumberFormat="1" applyFont="1" applyFill="1" applyBorder="1" applyAlignment="1">
      <alignment horizontal="right" vertical="center" shrinkToFit="1"/>
    </xf>
    <xf numFmtId="180" fontId="0" fillId="0" borderId="31" xfId="0" applyNumberFormat="1" applyFont="1" applyFill="1" applyBorder="1" applyAlignment="1">
      <alignment horizontal="right" vertical="center" shrinkToFit="1"/>
    </xf>
    <xf numFmtId="180" fontId="0" fillId="0" borderId="61" xfId="0" applyNumberFormat="1" applyFont="1" applyFill="1" applyBorder="1" applyAlignment="1">
      <alignment horizontal="right" vertical="center" shrinkToFit="1"/>
    </xf>
    <xf numFmtId="180" fontId="0" fillId="0" borderId="62" xfId="0" applyNumberFormat="1" applyFont="1" applyFill="1" applyBorder="1" applyAlignment="1">
      <alignment horizontal="right" vertical="center" shrinkToFit="1"/>
    </xf>
    <xf numFmtId="180" fontId="0" fillId="0" borderId="71" xfId="0" applyNumberFormat="1" applyFont="1" applyFill="1" applyBorder="1" applyAlignment="1">
      <alignment horizontal="right" vertical="center" shrinkToFit="1"/>
    </xf>
    <xf numFmtId="180" fontId="0" fillId="0" borderId="72" xfId="0" applyNumberFormat="1" applyFont="1" applyFill="1" applyBorder="1" applyAlignment="1">
      <alignment horizontal="right" vertical="center" shrinkToFit="1"/>
    </xf>
    <xf numFmtId="180" fontId="4" fillId="0" borderId="63" xfId="0" applyNumberFormat="1" applyFont="1" applyFill="1" applyBorder="1" applyAlignment="1">
      <alignment horizontal="center" vertical="center" wrapText="1"/>
    </xf>
    <xf numFmtId="180" fontId="4" fillId="0" borderId="67" xfId="0" applyNumberFormat="1" applyFont="1" applyFill="1" applyBorder="1" applyAlignment="1">
      <alignment horizontal="center" vertical="center" wrapText="1"/>
    </xf>
    <xf numFmtId="180" fontId="0" fillId="0" borderId="66" xfId="0" applyNumberFormat="1" applyFont="1" applyFill="1" applyBorder="1" applyAlignment="1">
      <alignment horizontal="right" vertical="center" shrinkToFit="1"/>
    </xf>
    <xf numFmtId="180" fontId="0" fillId="0" borderId="67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82"/>
  <sheetViews>
    <sheetView tabSelected="1" zoomScaleNormal="100" zoomScaleSheetLayoutView="100" workbookViewId="0">
      <pane ySplit="5" topLeftCell="A6" activePane="bottomLeft" state="frozen"/>
      <selection pane="bottomLeft" activeCell="N3" sqref="N3"/>
    </sheetView>
  </sheetViews>
  <sheetFormatPr defaultColWidth="9" defaultRowHeight="13.1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5.6640625" style="46" bestFit="1" customWidth="1"/>
    <col min="15" max="16384" width="9" style="3"/>
  </cols>
  <sheetData>
    <row r="1" spans="1:16">
      <c r="D1" s="66"/>
      <c r="E1" s="66"/>
      <c r="F1" s="66"/>
      <c r="G1" s="66"/>
    </row>
    <row r="2" spans="1:16">
      <c r="D2" s="66"/>
      <c r="E2" s="66"/>
      <c r="F2" s="66"/>
      <c r="G2" s="66"/>
    </row>
    <row r="3" spans="1:16" ht="13.75" thickBot="1"/>
    <row r="4" spans="1:16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46"/>
      <c r="O4" s="3"/>
      <c r="P4" s="3"/>
    </row>
    <row r="5" spans="1:16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606</v>
      </c>
      <c r="M5" s="225" t="s">
        <v>607</v>
      </c>
      <c r="N5" s="46"/>
      <c r="O5" s="3"/>
      <c r="P5" s="3"/>
    </row>
    <row r="6" spans="1:16" ht="20.149999999999999" customHeight="1">
      <c r="A6" s="11" t="s">
        <v>78</v>
      </c>
      <c r="B6" s="12" t="s">
        <v>1</v>
      </c>
      <c r="C6" s="13" t="s">
        <v>79</v>
      </c>
      <c r="D6" s="14" t="s">
        <v>2</v>
      </c>
      <c r="E6" s="15">
        <v>1</v>
      </c>
      <c r="F6" s="33" t="s">
        <v>123</v>
      </c>
      <c r="G6" s="33" t="s">
        <v>582</v>
      </c>
      <c r="H6" s="69" t="s">
        <v>79</v>
      </c>
      <c r="I6" s="6">
        <v>86100</v>
      </c>
      <c r="J6" s="6">
        <v>86100</v>
      </c>
      <c r="K6" s="6">
        <v>86500</v>
      </c>
      <c r="L6" s="226">
        <f>IF(I6="","",ROUND((J6-I6)/I6*100,1))</f>
        <v>0</v>
      </c>
      <c r="M6" s="227">
        <f t="shared" ref="M6:M69" si="0">IF(J6="","",ROUND((K6-J6)/J6*100,1))</f>
        <v>0.5</v>
      </c>
      <c r="N6" s="46">
        <f t="shared" ref="N6:N69" si="1">K6/J6-1</f>
        <v>4.6457607433216808E-3</v>
      </c>
    </row>
    <row r="7" spans="1:16" ht="20.149999999999999" customHeight="1">
      <c r="A7" s="11" t="s">
        <v>79</v>
      </c>
      <c r="B7" s="16" t="s">
        <v>1</v>
      </c>
      <c r="C7" s="17" t="s">
        <v>79</v>
      </c>
      <c r="D7" s="18" t="s">
        <v>2</v>
      </c>
      <c r="E7" s="19">
        <v>2</v>
      </c>
      <c r="F7" s="35" t="s">
        <v>123</v>
      </c>
      <c r="G7" s="35" t="s">
        <v>613</v>
      </c>
      <c r="H7" s="70" t="s">
        <v>79</v>
      </c>
      <c r="I7" s="7">
        <v>49600</v>
      </c>
      <c r="J7" s="7">
        <v>49500</v>
      </c>
      <c r="K7" s="7">
        <v>49500</v>
      </c>
      <c r="L7" s="228">
        <f t="shared" ref="L7:L70" si="2">IF(I7="","",ROUND((J7-I7)/I7*100,1))</f>
        <v>-0.2</v>
      </c>
      <c r="M7" s="229">
        <f t="shared" si="0"/>
        <v>0</v>
      </c>
      <c r="N7" s="46">
        <f t="shared" si="1"/>
        <v>0</v>
      </c>
    </row>
    <row r="8" spans="1:16" ht="20.149999999999999" customHeight="1">
      <c r="A8" s="11" t="s">
        <v>78</v>
      </c>
      <c r="B8" s="16" t="s">
        <v>1</v>
      </c>
      <c r="C8" s="17" t="s">
        <v>79</v>
      </c>
      <c r="D8" s="18" t="s">
        <v>2</v>
      </c>
      <c r="E8" s="19">
        <v>3</v>
      </c>
      <c r="F8" s="35" t="s">
        <v>123</v>
      </c>
      <c r="G8" s="35" t="s">
        <v>124</v>
      </c>
      <c r="H8" s="70" t="s">
        <v>79</v>
      </c>
      <c r="I8" s="7">
        <v>39700</v>
      </c>
      <c r="J8" s="7">
        <v>38600</v>
      </c>
      <c r="K8" s="7">
        <v>37800</v>
      </c>
      <c r="L8" s="228">
        <f t="shared" si="2"/>
        <v>-2.8</v>
      </c>
      <c r="M8" s="229">
        <f t="shared" si="0"/>
        <v>-2.1</v>
      </c>
      <c r="N8" s="46">
        <f t="shared" si="1"/>
        <v>-2.0725388601036232E-2</v>
      </c>
    </row>
    <row r="9" spans="1:16" ht="20.149999999999999" customHeight="1">
      <c r="A9" s="11" t="s">
        <v>79</v>
      </c>
      <c r="B9" s="16" t="s">
        <v>1</v>
      </c>
      <c r="C9" s="17" t="s">
        <v>79</v>
      </c>
      <c r="D9" s="18" t="s">
        <v>2</v>
      </c>
      <c r="E9" s="19">
        <v>4</v>
      </c>
      <c r="F9" s="35" t="s">
        <v>123</v>
      </c>
      <c r="G9" s="35" t="s">
        <v>125</v>
      </c>
      <c r="H9" s="70" t="s">
        <v>79</v>
      </c>
      <c r="I9" s="7">
        <v>28100</v>
      </c>
      <c r="J9" s="7">
        <v>27200</v>
      </c>
      <c r="K9" s="7">
        <v>26600</v>
      </c>
      <c r="L9" s="228">
        <f t="shared" si="2"/>
        <v>-3.2</v>
      </c>
      <c r="M9" s="229">
        <f t="shared" si="0"/>
        <v>-2.2000000000000002</v>
      </c>
      <c r="N9" s="46">
        <f t="shared" si="1"/>
        <v>-2.2058823529411797E-2</v>
      </c>
    </row>
    <row r="10" spans="1:16" ht="20.149999999999999" customHeight="1">
      <c r="A10" s="11" t="s">
        <v>79</v>
      </c>
      <c r="B10" s="16" t="s">
        <v>1</v>
      </c>
      <c r="C10" s="17" t="s">
        <v>79</v>
      </c>
      <c r="D10" s="18" t="s">
        <v>2</v>
      </c>
      <c r="E10" s="19">
        <v>5</v>
      </c>
      <c r="F10" s="35" t="s">
        <v>123</v>
      </c>
      <c r="G10" s="35" t="s">
        <v>126</v>
      </c>
      <c r="H10" s="70" t="s">
        <v>79</v>
      </c>
      <c r="I10" s="7">
        <v>10400</v>
      </c>
      <c r="J10" s="7">
        <v>10200</v>
      </c>
      <c r="K10" s="7">
        <v>10100</v>
      </c>
      <c r="L10" s="228">
        <f t="shared" si="2"/>
        <v>-1.9</v>
      </c>
      <c r="M10" s="229">
        <f t="shared" si="0"/>
        <v>-1</v>
      </c>
      <c r="N10" s="46">
        <f t="shared" si="1"/>
        <v>-9.8039215686274161E-3</v>
      </c>
    </row>
    <row r="11" spans="1:16" ht="20.149999999999999" customHeight="1">
      <c r="A11" s="11" t="s">
        <v>571</v>
      </c>
      <c r="B11" s="16" t="s">
        <v>1</v>
      </c>
      <c r="C11" s="17" t="s">
        <v>79</v>
      </c>
      <c r="D11" s="18" t="s">
        <v>2</v>
      </c>
      <c r="E11" s="19">
        <v>6</v>
      </c>
      <c r="F11" s="35" t="s">
        <v>123</v>
      </c>
      <c r="G11" s="35" t="s">
        <v>559</v>
      </c>
      <c r="H11" s="70" t="s">
        <v>79</v>
      </c>
      <c r="I11" s="7">
        <v>72700</v>
      </c>
      <c r="J11" s="7">
        <v>72700</v>
      </c>
      <c r="K11" s="7">
        <v>73400</v>
      </c>
      <c r="L11" s="228">
        <f t="shared" si="2"/>
        <v>0</v>
      </c>
      <c r="M11" s="229">
        <f t="shared" si="0"/>
        <v>1</v>
      </c>
      <c r="N11" s="46">
        <f t="shared" si="1"/>
        <v>9.6286107290233236E-3</v>
      </c>
    </row>
    <row r="12" spans="1:16" ht="20.149999999999999" customHeight="1">
      <c r="A12" s="11" t="s">
        <v>79</v>
      </c>
      <c r="B12" s="16" t="s">
        <v>1</v>
      </c>
      <c r="C12" s="17" t="s">
        <v>79</v>
      </c>
      <c r="D12" s="18" t="s">
        <v>2</v>
      </c>
      <c r="E12" s="19">
        <v>7</v>
      </c>
      <c r="F12" s="35" t="s">
        <v>123</v>
      </c>
      <c r="G12" s="35" t="s">
        <v>127</v>
      </c>
      <c r="H12" s="70" t="s">
        <v>79</v>
      </c>
      <c r="I12" s="7">
        <v>44100</v>
      </c>
      <c r="J12" s="7">
        <v>43900</v>
      </c>
      <c r="K12" s="7">
        <v>43900</v>
      </c>
      <c r="L12" s="228">
        <f t="shared" si="2"/>
        <v>-0.5</v>
      </c>
      <c r="M12" s="229">
        <f t="shared" si="0"/>
        <v>0</v>
      </c>
      <c r="N12" s="46">
        <f t="shared" si="1"/>
        <v>0</v>
      </c>
    </row>
    <row r="13" spans="1:16" ht="20.149999999999999" customHeight="1">
      <c r="A13" s="11" t="s">
        <v>79</v>
      </c>
      <c r="B13" s="16" t="s">
        <v>1</v>
      </c>
      <c r="C13" s="17" t="s">
        <v>79</v>
      </c>
      <c r="D13" s="18" t="s">
        <v>2</v>
      </c>
      <c r="E13" s="19">
        <v>8</v>
      </c>
      <c r="F13" s="35" t="s">
        <v>123</v>
      </c>
      <c r="G13" s="35" t="s">
        <v>128</v>
      </c>
      <c r="H13" s="70" t="s">
        <v>79</v>
      </c>
      <c r="I13" s="7">
        <v>63300</v>
      </c>
      <c r="J13" s="7">
        <v>63300</v>
      </c>
      <c r="K13" s="7">
        <v>63600</v>
      </c>
      <c r="L13" s="228">
        <f t="shared" si="2"/>
        <v>0</v>
      </c>
      <c r="M13" s="229">
        <f t="shared" si="0"/>
        <v>0.5</v>
      </c>
      <c r="N13" s="46">
        <f t="shared" si="1"/>
        <v>4.7393364928909332E-3</v>
      </c>
    </row>
    <row r="14" spans="1:16" ht="20.149999999999999" customHeight="1">
      <c r="A14" s="11" t="s">
        <v>79</v>
      </c>
      <c r="B14" s="16" t="s">
        <v>1</v>
      </c>
      <c r="C14" s="17" t="s">
        <v>79</v>
      </c>
      <c r="D14" s="18" t="s">
        <v>2</v>
      </c>
      <c r="E14" s="19">
        <v>9</v>
      </c>
      <c r="F14" s="35" t="s">
        <v>123</v>
      </c>
      <c r="G14" s="35" t="s">
        <v>129</v>
      </c>
      <c r="H14" s="36" t="s">
        <v>3</v>
      </c>
      <c r="I14" s="7">
        <v>41600</v>
      </c>
      <c r="J14" s="7">
        <v>41400</v>
      </c>
      <c r="K14" s="7">
        <v>41400</v>
      </c>
      <c r="L14" s="228">
        <f t="shared" si="2"/>
        <v>-0.5</v>
      </c>
      <c r="M14" s="229">
        <f t="shared" si="0"/>
        <v>0</v>
      </c>
      <c r="N14" s="46">
        <f t="shared" si="1"/>
        <v>0</v>
      </c>
    </row>
    <row r="15" spans="1:16" ht="20.149999999999999" customHeight="1">
      <c r="A15" s="11" t="s">
        <v>79</v>
      </c>
      <c r="B15" s="16" t="s">
        <v>1</v>
      </c>
      <c r="C15" s="17" t="s">
        <v>79</v>
      </c>
      <c r="D15" s="18" t="s">
        <v>2</v>
      </c>
      <c r="E15" s="19">
        <v>10</v>
      </c>
      <c r="F15" s="35" t="s">
        <v>123</v>
      </c>
      <c r="G15" s="35" t="s">
        <v>130</v>
      </c>
      <c r="H15" s="70" t="s">
        <v>79</v>
      </c>
      <c r="I15" s="7">
        <v>61300</v>
      </c>
      <c r="J15" s="7">
        <v>61300</v>
      </c>
      <c r="K15" s="7">
        <v>61600</v>
      </c>
      <c r="L15" s="228">
        <f t="shared" si="2"/>
        <v>0</v>
      </c>
      <c r="M15" s="229">
        <f t="shared" si="0"/>
        <v>0.5</v>
      </c>
      <c r="N15" s="46">
        <f t="shared" si="1"/>
        <v>4.8939641109297938E-3</v>
      </c>
    </row>
    <row r="16" spans="1:16" ht="20.149999999999999" customHeight="1">
      <c r="A16" s="11" t="s">
        <v>79</v>
      </c>
      <c r="B16" s="16" t="s">
        <v>1</v>
      </c>
      <c r="C16" s="17" t="s">
        <v>79</v>
      </c>
      <c r="D16" s="18" t="s">
        <v>2</v>
      </c>
      <c r="E16" s="19">
        <v>11</v>
      </c>
      <c r="F16" s="35" t="s">
        <v>123</v>
      </c>
      <c r="G16" s="35" t="s">
        <v>131</v>
      </c>
      <c r="H16" s="36" t="s">
        <v>4</v>
      </c>
      <c r="I16" s="7">
        <v>39500</v>
      </c>
      <c r="J16" s="7">
        <v>39000</v>
      </c>
      <c r="K16" s="7">
        <v>38800</v>
      </c>
      <c r="L16" s="228">
        <f t="shared" si="2"/>
        <v>-1.3</v>
      </c>
      <c r="M16" s="229">
        <f t="shared" si="0"/>
        <v>-0.5</v>
      </c>
      <c r="N16" s="46">
        <f t="shared" si="1"/>
        <v>-5.12820512820511E-3</v>
      </c>
    </row>
    <row r="17" spans="1:14" ht="20.149999999999999" customHeight="1">
      <c r="A17" s="11" t="s">
        <v>79</v>
      </c>
      <c r="B17" s="16" t="s">
        <v>1</v>
      </c>
      <c r="C17" s="17" t="s">
        <v>79</v>
      </c>
      <c r="D17" s="18" t="s">
        <v>2</v>
      </c>
      <c r="E17" s="19">
        <v>12</v>
      </c>
      <c r="F17" s="35" t="s">
        <v>123</v>
      </c>
      <c r="G17" s="35" t="s">
        <v>572</v>
      </c>
      <c r="H17" s="36" t="s">
        <v>577</v>
      </c>
      <c r="I17" s="7">
        <v>24100</v>
      </c>
      <c r="J17" s="7">
        <v>23500</v>
      </c>
      <c r="K17" s="7">
        <v>23000</v>
      </c>
      <c r="L17" s="228">
        <f t="shared" si="2"/>
        <v>-2.5</v>
      </c>
      <c r="M17" s="229">
        <f t="shared" si="0"/>
        <v>-2.1</v>
      </c>
      <c r="N17" s="46">
        <f t="shared" si="1"/>
        <v>-2.1276595744680882E-2</v>
      </c>
    </row>
    <row r="18" spans="1:14" ht="20.149999999999999" customHeight="1">
      <c r="A18" s="11" t="s">
        <v>79</v>
      </c>
      <c r="B18" s="16" t="s">
        <v>1</v>
      </c>
      <c r="C18" s="17" t="s">
        <v>79</v>
      </c>
      <c r="D18" s="18" t="s">
        <v>2</v>
      </c>
      <c r="E18" s="19">
        <v>13</v>
      </c>
      <c r="F18" s="35" t="s">
        <v>123</v>
      </c>
      <c r="G18" s="35" t="s">
        <v>132</v>
      </c>
      <c r="H18" s="36" t="s">
        <v>5</v>
      </c>
      <c r="I18" s="7">
        <v>39800</v>
      </c>
      <c r="J18" s="7">
        <v>39700</v>
      </c>
      <c r="K18" s="7">
        <v>39700</v>
      </c>
      <c r="L18" s="228">
        <f t="shared" si="2"/>
        <v>-0.3</v>
      </c>
      <c r="M18" s="229">
        <f t="shared" si="0"/>
        <v>0</v>
      </c>
      <c r="N18" s="46">
        <f t="shared" si="1"/>
        <v>0</v>
      </c>
    </row>
    <row r="19" spans="1:14" ht="20.149999999999999" customHeight="1">
      <c r="A19" s="11" t="s">
        <v>79</v>
      </c>
      <c r="B19" s="16" t="s">
        <v>1</v>
      </c>
      <c r="C19" s="17" t="s">
        <v>79</v>
      </c>
      <c r="D19" s="18" t="s">
        <v>2</v>
      </c>
      <c r="E19" s="19">
        <v>14</v>
      </c>
      <c r="F19" s="35" t="s">
        <v>123</v>
      </c>
      <c r="G19" s="35" t="s">
        <v>133</v>
      </c>
      <c r="H19" s="36" t="s">
        <v>6</v>
      </c>
      <c r="I19" s="7">
        <v>58100</v>
      </c>
      <c r="J19" s="7">
        <v>57800</v>
      </c>
      <c r="K19" s="7">
        <v>57800</v>
      </c>
      <c r="L19" s="228">
        <f t="shared" si="2"/>
        <v>-0.5</v>
      </c>
      <c r="M19" s="229">
        <f t="shared" si="0"/>
        <v>0</v>
      </c>
      <c r="N19" s="46">
        <f t="shared" si="1"/>
        <v>0</v>
      </c>
    </row>
    <row r="20" spans="1:14" ht="20.149999999999999" customHeight="1">
      <c r="A20" s="11" t="s">
        <v>79</v>
      </c>
      <c r="B20" s="16" t="s">
        <v>1</v>
      </c>
      <c r="C20" s="17" t="s">
        <v>79</v>
      </c>
      <c r="D20" s="18" t="s">
        <v>2</v>
      </c>
      <c r="E20" s="19">
        <v>15</v>
      </c>
      <c r="F20" s="35" t="s">
        <v>123</v>
      </c>
      <c r="G20" s="35" t="s">
        <v>134</v>
      </c>
      <c r="H20" s="70" t="s">
        <v>79</v>
      </c>
      <c r="I20" s="7">
        <v>24000</v>
      </c>
      <c r="J20" s="7">
        <v>23500</v>
      </c>
      <c r="K20" s="7">
        <v>23200</v>
      </c>
      <c r="L20" s="228">
        <f t="shared" si="2"/>
        <v>-2.1</v>
      </c>
      <c r="M20" s="229">
        <f t="shared" si="0"/>
        <v>-1.3</v>
      </c>
      <c r="N20" s="46">
        <f t="shared" si="1"/>
        <v>-1.2765957446808529E-2</v>
      </c>
    </row>
    <row r="21" spans="1:14" ht="20.149999999999999" customHeight="1">
      <c r="A21" s="11" t="s">
        <v>79</v>
      </c>
      <c r="B21" s="16" t="s">
        <v>1</v>
      </c>
      <c r="C21" s="17" t="s">
        <v>79</v>
      </c>
      <c r="D21" s="18" t="s">
        <v>2</v>
      </c>
      <c r="E21" s="19">
        <v>16</v>
      </c>
      <c r="F21" s="35" t="s">
        <v>123</v>
      </c>
      <c r="G21" s="35" t="s">
        <v>135</v>
      </c>
      <c r="H21" s="70" t="s">
        <v>79</v>
      </c>
      <c r="I21" s="7">
        <v>33100</v>
      </c>
      <c r="J21" s="7">
        <v>33000</v>
      </c>
      <c r="K21" s="7">
        <v>33000</v>
      </c>
      <c r="L21" s="228">
        <f t="shared" si="2"/>
        <v>-0.3</v>
      </c>
      <c r="M21" s="229">
        <f t="shared" si="0"/>
        <v>0</v>
      </c>
      <c r="N21" s="46">
        <f t="shared" si="1"/>
        <v>0</v>
      </c>
    </row>
    <row r="22" spans="1:14" ht="20.149999999999999" customHeight="1">
      <c r="A22" s="11" t="s">
        <v>79</v>
      </c>
      <c r="B22" s="16" t="s">
        <v>1</v>
      </c>
      <c r="C22" s="17" t="s">
        <v>79</v>
      </c>
      <c r="D22" s="18" t="s">
        <v>2</v>
      </c>
      <c r="E22" s="19">
        <v>17</v>
      </c>
      <c r="F22" s="35" t="s">
        <v>123</v>
      </c>
      <c r="G22" s="35" t="s">
        <v>136</v>
      </c>
      <c r="H22" s="36" t="s">
        <v>86</v>
      </c>
      <c r="I22" s="7">
        <v>59100</v>
      </c>
      <c r="J22" s="7">
        <v>59100</v>
      </c>
      <c r="K22" s="7">
        <v>59200</v>
      </c>
      <c r="L22" s="228">
        <f t="shared" si="2"/>
        <v>0</v>
      </c>
      <c r="M22" s="229">
        <f t="shared" si="0"/>
        <v>0.2</v>
      </c>
      <c r="N22" s="46">
        <f t="shared" si="1"/>
        <v>1.6920473773265332E-3</v>
      </c>
    </row>
    <row r="23" spans="1:14" ht="20.149999999999999" customHeight="1">
      <c r="A23" s="11" t="s">
        <v>79</v>
      </c>
      <c r="B23" s="16" t="s">
        <v>1</v>
      </c>
      <c r="C23" s="17" t="s">
        <v>79</v>
      </c>
      <c r="D23" s="18" t="s">
        <v>2</v>
      </c>
      <c r="E23" s="19">
        <v>18</v>
      </c>
      <c r="F23" s="35" t="s">
        <v>123</v>
      </c>
      <c r="G23" s="35" t="s">
        <v>137</v>
      </c>
      <c r="H23" s="70" t="s">
        <v>79</v>
      </c>
      <c r="I23" s="7">
        <v>113000</v>
      </c>
      <c r="J23" s="7">
        <v>113000</v>
      </c>
      <c r="K23" s="7">
        <v>114000</v>
      </c>
      <c r="L23" s="228">
        <f t="shared" si="2"/>
        <v>0</v>
      </c>
      <c r="M23" s="229">
        <f t="shared" si="0"/>
        <v>0.9</v>
      </c>
      <c r="N23" s="46">
        <f t="shared" si="1"/>
        <v>8.8495575221239076E-3</v>
      </c>
    </row>
    <row r="24" spans="1:14" ht="20.149999999999999" customHeight="1">
      <c r="A24" s="11" t="s">
        <v>79</v>
      </c>
      <c r="B24" s="16" t="s">
        <v>1</v>
      </c>
      <c r="C24" s="17" t="s">
        <v>79</v>
      </c>
      <c r="D24" s="18" t="s">
        <v>2</v>
      </c>
      <c r="E24" s="19">
        <v>19</v>
      </c>
      <c r="F24" s="35" t="s">
        <v>123</v>
      </c>
      <c r="G24" s="35" t="s">
        <v>138</v>
      </c>
      <c r="H24" s="36" t="s">
        <v>87</v>
      </c>
      <c r="I24" s="7">
        <v>57200</v>
      </c>
      <c r="J24" s="7">
        <v>57000</v>
      </c>
      <c r="K24" s="7">
        <v>57000</v>
      </c>
      <c r="L24" s="228">
        <f t="shared" si="2"/>
        <v>-0.3</v>
      </c>
      <c r="M24" s="229">
        <f t="shared" si="0"/>
        <v>0</v>
      </c>
      <c r="N24" s="46">
        <f t="shared" si="1"/>
        <v>0</v>
      </c>
    </row>
    <row r="25" spans="1:14" ht="20.149999999999999" customHeight="1">
      <c r="A25" s="11" t="s">
        <v>79</v>
      </c>
      <c r="B25" s="16" t="s">
        <v>1</v>
      </c>
      <c r="C25" s="17" t="s">
        <v>79</v>
      </c>
      <c r="D25" s="18" t="s">
        <v>2</v>
      </c>
      <c r="E25" s="19">
        <v>20</v>
      </c>
      <c r="F25" s="35" t="s">
        <v>123</v>
      </c>
      <c r="G25" s="35" t="s">
        <v>139</v>
      </c>
      <c r="H25" s="36" t="s">
        <v>7</v>
      </c>
      <c r="I25" s="7">
        <v>57800</v>
      </c>
      <c r="J25" s="7">
        <v>57800</v>
      </c>
      <c r="K25" s="7">
        <v>57900</v>
      </c>
      <c r="L25" s="228">
        <f t="shared" si="2"/>
        <v>0</v>
      </c>
      <c r="M25" s="229">
        <f t="shared" si="0"/>
        <v>0.2</v>
      </c>
      <c r="N25" s="46">
        <f t="shared" si="1"/>
        <v>1.7301038062282892E-3</v>
      </c>
    </row>
    <row r="26" spans="1:14" ht="20.149999999999999" customHeight="1">
      <c r="A26" s="11" t="s">
        <v>79</v>
      </c>
      <c r="B26" s="16" t="s">
        <v>1</v>
      </c>
      <c r="C26" s="17" t="s">
        <v>79</v>
      </c>
      <c r="D26" s="18" t="s">
        <v>2</v>
      </c>
      <c r="E26" s="19">
        <v>21</v>
      </c>
      <c r="F26" s="35" t="s">
        <v>123</v>
      </c>
      <c r="G26" s="35" t="s">
        <v>140</v>
      </c>
      <c r="H26" s="70" t="s">
        <v>79</v>
      </c>
      <c r="I26" s="7">
        <v>35000</v>
      </c>
      <c r="J26" s="7">
        <v>34300</v>
      </c>
      <c r="K26" s="7">
        <v>34000</v>
      </c>
      <c r="L26" s="228">
        <f t="shared" si="2"/>
        <v>-2</v>
      </c>
      <c r="M26" s="229">
        <f t="shared" si="0"/>
        <v>-0.9</v>
      </c>
      <c r="N26" s="46">
        <f t="shared" si="1"/>
        <v>-8.7463556851311575E-3</v>
      </c>
    </row>
    <row r="27" spans="1:14" ht="20.149999999999999" customHeight="1">
      <c r="A27" s="11" t="s">
        <v>79</v>
      </c>
      <c r="B27" s="16" t="s">
        <v>1</v>
      </c>
      <c r="C27" s="17" t="s">
        <v>79</v>
      </c>
      <c r="D27" s="18" t="s">
        <v>2</v>
      </c>
      <c r="E27" s="19">
        <v>22</v>
      </c>
      <c r="F27" s="35" t="s">
        <v>123</v>
      </c>
      <c r="G27" s="35" t="s">
        <v>141</v>
      </c>
      <c r="H27" s="36" t="s">
        <v>8</v>
      </c>
      <c r="I27" s="7">
        <v>31000</v>
      </c>
      <c r="J27" s="7">
        <v>30800</v>
      </c>
      <c r="K27" s="7">
        <v>30700</v>
      </c>
      <c r="L27" s="228">
        <f t="shared" si="2"/>
        <v>-0.6</v>
      </c>
      <c r="M27" s="229">
        <f t="shared" si="0"/>
        <v>-0.3</v>
      </c>
      <c r="N27" s="46">
        <f t="shared" si="1"/>
        <v>-3.2467532467532756E-3</v>
      </c>
    </row>
    <row r="28" spans="1:14" ht="20.149999999999999" customHeight="1">
      <c r="A28" s="11" t="s">
        <v>79</v>
      </c>
      <c r="B28" s="16" t="s">
        <v>1</v>
      </c>
      <c r="C28" s="17" t="s">
        <v>79</v>
      </c>
      <c r="D28" s="18" t="s">
        <v>2</v>
      </c>
      <c r="E28" s="19">
        <v>23</v>
      </c>
      <c r="F28" s="35" t="s">
        <v>123</v>
      </c>
      <c r="G28" s="35" t="s">
        <v>142</v>
      </c>
      <c r="H28" s="70" t="s">
        <v>79</v>
      </c>
      <c r="I28" s="7">
        <v>27900</v>
      </c>
      <c r="J28" s="7">
        <v>27000</v>
      </c>
      <c r="K28" s="7">
        <v>26400</v>
      </c>
      <c r="L28" s="228">
        <f t="shared" si="2"/>
        <v>-3.2</v>
      </c>
      <c r="M28" s="229">
        <f t="shared" si="0"/>
        <v>-2.2000000000000002</v>
      </c>
      <c r="N28" s="46">
        <f t="shared" si="1"/>
        <v>-2.2222222222222254E-2</v>
      </c>
    </row>
    <row r="29" spans="1:14" ht="20.149999999999999" customHeight="1">
      <c r="A29" s="11" t="s">
        <v>79</v>
      </c>
      <c r="B29" s="16" t="s">
        <v>1</v>
      </c>
      <c r="C29" s="17" t="s">
        <v>79</v>
      </c>
      <c r="D29" s="18" t="s">
        <v>2</v>
      </c>
      <c r="E29" s="19">
        <v>24</v>
      </c>
      <c r="F29" s="35" t="s">
        <v>123</v>
      </c>
      <c r="G29" s="35" t="s">
        <v>143</v>
      </c>
      <c r="H29" s="70" t="s">
        <v>79</v>
      </c>
      <c r="I29" s="7">
        <v>61900</v>
      </c>
      <c r="J29" s="7">
        <v>61800</v>
      </c>
      <c r="K29" s="7">
        <v>61800</v>
      </c>
      <c r="L29" s="228">
        <f t="shared" si="2"/>
        <v>-0.2</v>
      </c>
      <c r="M29" s="229">
        <f t="shared" si="0"/>
        <v>0</v>
      </c>
      <c r="N29" s="46">
        <f t="shared" si="1"/>
        <v>0</v>
      </c>
    </row>
    <row r="30" spans="1:14" ht="20.149999999999999" customHeight="1">
      <c r="A30" s="11" t="s">
        <v>79</v>
      </c>
      <c r="B30" s="16" t="s">
        <v>1</v>
      </c>
      <c r="C30" s="17" t="s">
        <v>79</v>
      </c>
      <c r="D30" s="18" t="s">
        <v>2</v>
      </c>
      <c r="E30" s="19">
        <v>25</v>
      </c>
      <c r="F30" s="35" t="s">
        <v>123</v>
      </c>
      <c r="G30" s="35" t="s">
        <v>144</v>
      </c>
      <c r="H30" s="70" t="s">
        <v>79</v>
      </c>
      <c r="I30" s="7">
        <v>38000</v>
      </c>
      <c r="J30" s="7">
        <v>37100</v>
      </c>
      <c r="K30" s="7">
        <v>36700</v>
      </c>
      <c r="L30" s="228">
        <f t="shared" si="2"/>
        <v>-2.4</v>
      </c>
      <c r="M30" s="229">
        <f t="shared" si="0"/>
        <v>-1.1000000000000001</v>
      </c>
      <c r="N30" s="46">
        <f t="shared" si="1"/>
        <v>-1.0781671159029615E-2</v>
      </c>
    </row>
    <row r="31" spans="1:14" ht="20.149999999999999" customHeight="1">
      <c r="A31" s="11" t="s">
        <v>78</v>
      </c>
      <c r="B31" s="16" t="s">
        <v>1</v>
      </c>
      <c r="C31" s="17" t="s">
        <v>79</v>
      </c>
      <c r="D31" s="18" t="s">
        <v>2</v>
      </c>
      <c r="E31" s="19">
        <v>26</v>
      </c>
      <c r="F31" s="35" t="s">
        <v>123</v>
      </c>
      <c r="G31" s="35" t="s">
        <v>145</v>
      </c>
      <c r="H31" s="70" t="s">
        <v>79</v>
      </c>
      <c r="I31" s="7">
        <v>44200</v>
      </c>
      <c r="J31" s="7">
        <v>44000</v>
      </c>
      <c r="K31" s="7">
        <v>43900</v>
      </c>
      <c r="L31" s="228">
        <f t="shared" si="2"/>
        <v>-0.5</v>
      </c>
      <c r="M31" s="229">
        <f t="shared" si="0"/>
        <v>-0.2</v>
      </c>
      <c r="N31" s="46">
        <f t="shared" si="1"/>
        <v>-2.2727272727273151E-3</v>
      </c>
    </row>
    <row r="32" spans="1:14" ht="20.149999999999999" customHeight="1">
      <c r="A32" s="11" t="s">
        <v>79</v>
      </c>
      <c r="B32" s="16" t="s">
        <v>1</v>
      </c>
      <c r="C32" s="17" t="s">
        <v>79</v>
      </c>
      <c r="D32" s="18" t="s">
        <v>2</v>
      </c>
      <c r="E32" s="19">
        <v>27</v>
      </c>
      <c r="F32" s="35" t="s">
        <v>123</v>
      </c>
      <c r="G32" s="35" t="s">
        <v>146</v>
      </c>
      <c r="H32" s="70" t="s">
        <v>79</v>
      </c>
      <c r="I32" s="7">
        <v>57800</v>
      </c>
      <c r="J32" s="7">
        <v>57700</v>
      </c>
      <c r="K32" s="7">
        <v>57700</v>
      </c>
      <c r="L32" s="228">
        <f t="shared" si="2"/>
        <v>-0.2</v>
      </c>
      <c r="M32" s="229">
        <f t="shared" si="0"/>
        <v>0</v>
      </c>
      <c r="N32" s="46">
        <f t="shared" si="1"/>
        <v>0</v>
      </c>
    </row>
    <row r="33" spans="1:14" ht="20.149999999999999" customHeight="1">
      <c r="A33" s="11" t="s">
        <v>79</v>
      </c>
      <c r="B33" s="16" t="s">
        <v>1</v>
      </c>
      <c r="C33" s="17" t="s">
        <v>79</v>
      </c>
      <c r="D33" s="18" t="s">
        <v>2</v>
      </c>
      <c r="E33" s="19">
        <v>28</v>
      </c>
      <c r="F33" s="35" t="s">
        <v>123</v>
      </c>
      <c r="G33" s="35" t="s">
        <v>147</v>
      </c>
      <c r="H33" s="70" t="s">
        <v>79</v>
      </c>
      <c r="I33" s="7">
        <v>46400</v>
      </c>
      <c r="J33" s="7">
        <v>46200</v>
      </c>
      <c r="K33" s="7">
        <v>46200</v>
      </c>
      <c r="L33" s="228">
        <f t="shared" si="2"/>
        <v>-0.4</v>
      </c>
      <c r="M33" s="229">
        <f t="shared" si="0"/>
        <v>0</v>
      </c>
      <c r="N33" s="46">
        <f t="shared" si="1"/>
        <v>0</v>
      </c>
    </row>
    <row r="34" spans="1:14" ht="20.149999999999999" customHeight="1">
      <c r="A34" s="11" t="s">
        <v>79</v>
      </c>
      <c r="B34" s="16" t="s">
        <v>1</v>
      </c>
      <c r="C34" s="17" t="s">
        <v>79</v>
      </c>
      <c r="D34" s="18" t="s">
        <v>2</v>
      </c>
      <c r="E34" s="19">
        <v>29</v>
      </c>
      <c r="F34" s="35" t="s">
        <v>123</v>
      </c>
      <c r="G34" s="35" t="s">
        <v>148</v>
      </c>
      <c r="H34" s="70" t="s">
        <v>79</v>
      </c>
      <c r="I34" s="7">
        <v>38200</v>
      </c>
      <c r="J34" s="7">
        <v>38000</v>
      </c>
      <c r="K34" s="7">
        <v>37900</v>
      </c>
      <c r="L34" s="228">
        <f t="shared" si="2"/>
        <v>-0.5</v>
      </c>
      <c r="M34" s="229">
        <f t="shared" si="0"/>
        <v>-0.3</v>
      </c>
      <c r="N34" s="46">
        <f t="shared" si="1"/>
        <v>-2.6315789473684292E-3</v>
      </c>
    </row>
    <row r="35" spans="1:14" ht="20.149999999999999" customHeight="1">
      <c r="A35" s="11" t="s">
        <v>79</v>
      </c>
      <c r="B35" s="16" t="s">
        <v>1</v>
      </c>
      <c r="C35" s="17" t="s">
        <v>79</v>
      </c>
      <c r="D35" s="18" t="s">
        <v>2</v>
      </c>
      <c r="E35" s="19">
        <v>30</v>
      </c>
      <c r="F35" s="35" t="s">
        <v>123</v>
      </c>
      <c r="G35" s="35" t="s">
        <v>149</v>
      </c>
      <c r="H35" s="70" t="s">
        <v>79</v>
      </c>
      <c r="I35" s="7">
        <v>17800</v>
      </c>
      <c r="J35" s="7">
        <v>17200</v>
      </c>
      <c r="K35" s="7">
        <v>16800</v>
      </c>
      <c r="L35" s="228">
        <f t="shared" si="2"/>
        <v>-3.4</v>
      </c>
      <c r="M35" s="229">
        <f t="shared" si="0"/>
        <v>-2.2999999999999998</v>
      </c>
      <c r="N35" s="46">
        <f t="shared" si="1"/>
        <v>-2.3255813953488413E-2</v>
      </c>
    </row>
    <row r="36" spans="1:14" ht="20.149999999999999" customHeight="1">
      <c r="A36" s="11" t="s">
        <v>79</v>
      </c>
      <c r="B36" s="16" t="s">
        <v>1</v>
      </c>
      <c r="C36" s="17" t="s">
        <v>79</v>
      </c>
      <c r="D36" s="18" t="s">
        <v>2</v>
      </c>
      <c r="E36" s="19">
        <v>31</v>
      </c>
      <c r="F36" s="35" t="s">
        <v>123</v>
      </c>
      <c r="G36" s="35" t="s">
        <v>150</v>
      </c>
      <c r="H36" s="70" t="s">
        <v>79</v>
      </c>
      <c r="I36" s="7">
        <v>39000</v>
      </c>
      <c r="J36" s="7">
        <v>39000</v>
      </c>
      <c r="K36" s="7">
        <v>39200</v>
      </c>
      <c r="L36" s="228">
        <f t="shared" si="2"/>
        <v>0</v>
      </c>
      <c r="M36" s="229">
        <f t="shared" si="0"/>
        <v>0.5</v>
      </c>
      <c r="N36" s="46">
        <f t="shared" si="1"/>
        <v>5.12820512820511E-3</v>
      </c>
    </row>
    <row r="37" spans="1:14" ht="20.149999999999999" customHeight="1">
      <c r="A37" s="11" t="s">
        <v>79</v>
      </c>
      <c r="B37" s="16" t="s">
        <v>1</v>
      </c>
      <c r="C37" s="17" t="s">
        <v>79</v>
      </c>
      <c r="D37" s="18" t="s">
        <v>2</v>
      </c>
      <c r="E37" s="19">
        <v>32</v>
      </c>
      <c r="F37" s="35" t="s">
        <v>123</v>
      </c>
      <c r="G37" s="35" t="s">
        <v>151</v>
      </c>
      <c r="H37" s="70" t="s">
        <v>79</v>
      </c>
      <c r="I37" s="7">
        <v>21700</v>
      </c>
      <c r="J37" s="7">
        <v>21400</v>
      </c>
      <c r="K37" s="7">
        <v>21200</v>
      </c>
      <c r="L37" s="228">
        <f t="shared" si="2"/>
        <v>-1.4</v>
      </c>
      <c r="M37" s="229">
        <f t="shared" si="0"/>
        <v>-0.9</v>
      </c>
      <c r="N37" s="46">
        <f t="shared" si="1"/>
        <v>-9.3457943925233655E-3</v>
      </c>
    </row>
    <row r="38" spans="1:14" ht="20.149999999999999" customHeight="1">
      <c r="A38" s="11" t="s">
        <v>79</v>
      </c>
      <c r="B38" s="16" t="s">
        <v>1</v>
      </c>
      <c r="C38" s="17" t="s">
        <v>79</v>
      </c>
      <c r="D38" s="18" t="s">
        <v>2</v>
      </c>
      <c r="E38" s="19">
        <v>33</v>
      </c>
      <c r="F38" s="35" t="s">
        <v>123</v>
      </c>
      <c r="G38" s="35" t="s">
        <v>152</v>
      </c>
      <c r="H38" s="70" t="s">
        <v>79</v>
      </c>
      <c r="I38" s="7">
        <v>35400</v>
      </c>
      <c r="J38" s="7">
        <v>35400</v>
      </c>
      <c r="K38" s="7">
        <v>35600</v>
      </c>
      <c r="L38" s="228">
        <f t="shared" si="2"/>
        <v>0</v>
      </c>
      <c r="M38" s="229">
        <f t="shared" si="0"/>
        <v>0.6</v>
      </c>
      <c r="N38" s="46">
        <f t="shared" si="1"/>
        <v>5.6497175141243527E-3</v>
      </c>
    </row>
    <row r="39" spans="1:14" ht="20.149999999999999" customHeight="1">
      <c r="A39" s="11" t="s">
        <v>79</v>
      </c>
      <c r="B39" s="16" t="s">
        <v>1</v>
      </c>
      <c r="C39" s="17" t="s">
        <v>79</v>
      </c>
      <c r="D39" s="18" t="s">
        <v>2</v>
      </c>
      <c r="E39" s="19">
        <v>34</v>
      </c>
      <c r="F39" s="35" t="s">
        <v>123</v>
      </c>
      <c r="G39" s="35" t="s">
        <v>153</v>
      </c>
      <c r="H39" s="70" t="s">
        <v>79</v>
      </c>
      <c r="I39" s="7">
        <v>13300</v>
      </c>
      <c r="J39" s="7">
        <v>12900</v>
      </c>
      <c r="K39" s="7">
        <v>12600</v>
      </c>
      <c r="L39" s="228">
        <f t="shared" si="2"/>
        <v>-3</v>
      </c>
      <c r="M39" s="229">
        <f t="shared" si="0"/>
        <v>-2.2999999999999998</v>
      </c>
      <c r="N39" s="46">
        <f t="shared" si="1"/>
        <v>-2.3255813953488413E-2</v>
      </c>
    </row>
    <row r="40" spans="1:14" ht="20.149999999999999" customHeight="1">
      <c r="A40" s="11" t="s">
        <v>79</v>
      </c>
      <c r="B40" s="16" t="s">
        <v>1</v>
      </c>
      <c r="C40" s="17" t="s">
        <v>79</v>
      </c>
      <c r="D40" s="18" t="s">
        <v>2</v>
      </c>
      <c r="E40" s="19">
        <v>35</v>
      </c>
      <c r="F40" s="35" t="s">
        <v>123</v>
      </c>
      <c r="G40" s="35" t="s">
        <v>154</v>
      </c>
      <c r="H40" s="70" t="s">
        <v>79</v>
      </c>
      <c r="I40" s="7">
        <v>22700</v>
      </c>
      <c r="J40" s="7">
        <v>22300</v>
      </c>
      <c r="K40" s="7">
        <v>22000</v>
      </c>
      <c r="L40" s="228">
        <f t="shared" si="2"/>
        <v>-1.8</v>
      </c>
      <c r="M40" s="229">
        <f t="shared" si="0"/>
        <v>-1.3</v>
      </c>
      <c r="N40" s="46">
        <f t="shared" si="1"/>
        <v>-1.3452914798206317E-2</v>
      </c>
    </row>
    <row r="41" spans="1:14" ht="20.149999999999999" customHeight="1">
      <c r="A41" s="11" t="s">
        <v>79</v>
      </c>
      <c r="B41" s="16" t="s">
        <v>1</v>
      </c>
      <c r="C41" s="17" t="s">
        <v>79</v>
      </c>
      <c r="D41" s="18" t="s">
        <v>2</v>
      </c>
      <c r="E41" s="19">
        <v>36</v>
      </c>
      <c r="F41" s="35" t="s">
        <v>123</v>
      </c>
      <c r="G41" s="35" t="s">
        <v>155</v>
      </c>
      <c r="H41" s="70" t="s">
        <v>79</v>
      </c>
      <c r="I41" s="7">
        <v>21600</v>
      </c>
      <c r="J41" s="7">
        <v>21300</v>
      </c>
      <c r="K41" s="7">
        <v>21100</v>
      </c>
      <c r="L41" s="228">
        <f t="shared" si="2"/>
        <v>-1.4</v>
      </c>
      <c r="M41" s="229">
        <f t="shared" si="0"/>
        <v>-0.9</v>
      </c>
      <c r="N41" s="46">
        <f t="shared" si="1"/>
        <v>-9.3896713615023719E-3</v>
      </c>
    </row>
    <row r="42" spans="1:14" ht="20.149999999999999" customHeight="1">
      <c r="A42" s="11" t="s">
        <v>79</v>
      </c>
      <c r="B42" s="16" t="s">
        <v>1</v>
      </c>
      <c r="C42" s="17" t="s">
        <v>79</v>
      </c>
      <c r="D42" s="18" t="s">
        <v>2</v>
      </c>
      <c r="E42" s="19">
        <v>37</v>
      </c>
      <c r="F42" s="35" t="s">
        <v>123</v>
      </c>
      <c r="G42" s="35" t="s">
        <v>156</v>
      </c>
      <c r="H42" s="70" t="s">
        <v>79</v>
      </c>
      <c r="I42" s="7">
        <v>45600</v>
      </c>
      <c r="J42" s="7">
        <v>45600</v>
      </c>
      <c r="K42" s="7">
        <v>45800</v>
      </c>
      <c r="L42" s="228">
        <f t="shared" si="2"/>
        <v>0</v>
      </c>
      <c r="M42" s="229">
        <f t="shared" si="0"/>
        <v>0.4</v>
      </c>
      <c r="N42" s="46">
        <f t="shared" si="1"/>
        <v>4.3859649122806044E-3</v>
      </c>
    </row>
    <row r="43" spans="1:14" ht="20.149999999999999" customHeight="1">
      <c r="A43" s="11" t="s">
        <v>79</v>
      </c>
      <c r="B43" s="16" t="s">
        <v>1</v>
      </c>
      <c r="C43" s="17" t="s">
        <v>79</v>
      </c>
      <c r="D43" s="18" t="s">
        <v>2</v>
      </c>
      <c r="E43" s="19">
        <v>38</v>
      </c>
      <c r="F43" s="35" t="s">
        <v>123</v>
      </c>
      <c r="G43" s="35" t="s">
        <v>157</v>
      </c>
      <c r="H43" s="70" t="s">
        <v>79</v>
      </c>
      <c r="I43" s="7">
        <v>30100</v>
      </c>
      <c r="J43" s="7">
        <v>29200</v>
      </c>
      <c r="K43" s="7">
        <v>28800</v>
      </c>
      <c r="L43" s="228">
        <f t="shared" si="2"/>
        <v>-3</v>
      </c>
      <c r="M43" s="229">
        <f t="shared" si="0"/>
        <v>-1.4</v>
      </c>
      <c r="N43" s="46">
        <f t="shared" si="1"/>
        <v>-1.3698630136986356E-2</v>
      </c>
    </row>
    <row r="44" spans="1:14" ht="20.149999999999999" customHeight="1">
      <c r="A44" s="11" t="s">
        <v>79</v>
      </c>
      <c r="B44" s="16" t="s">
        <v>1</v>
      </c>
      <c r="C44" s="17" t="s">
        <v>79</v>
      </c>
      <c r="D44" s="18" t="s">
        <v>2</v>
      </c>
      <c r="E44" s="19">
        <v>39</v>
      </c>
      <c r="F44" s="35" t="s">
        <v>123</v>
      </c>
      <c r="G44" s="35" t="s">
        <v>158</v>
      </c>
      <c r="H44" s="70" t="s">
        <v>79</v>
      </c>
      <c r="I44" s="7">
        <v>20300</v>
      </c>
      <c r="J44" s="7">
        <v>19900</v>
      </c>
      <c r="K44" s="7">
        <v>19700</v>
      </c>
      <c r="L44" s="228">
        <f t="shared" si="2"/>
        <v>-2</v>
      </c>
      <c r="M44" s="229">
        <f t="shared" si="0"/>
        <v>-1</v>
      </c>
      <c r="N44" s="46">
        <f t="shared" si="1"/>
        <v>-1.0050251256281451E-2</v>
      </c>
    </row>
    <row r="45" spans="1:14" ht="20.149999999999999" customHeight="1">
      <c r="A45" s="11" t="s">
        <v>79</v>
      </c>
      <c r="B45" s="16" t="s">
        <v>1</v>
      </c>
      <c r="C45" s="17" t="s">
        <v>79</v>
      </c>
      <c r="D45" s="18" t="s">
        <v>2</v>
      </c>
      <c r="E45" s="19">
        <v>40</v>
      </c>
      <c r="F45" s="35" t="s">
        <v>123</v>
      </c>
      <c r="G45" s="35" t="s">
        <v>159</v>
      </c>
      <c r="H45" s="70" t="s">
        <v>79</v>
      </c>
      <c r="I45" s="7">
        <v>32600</v>
      </c>
      <c r="J45" s="7">
        <v>32400</v>
      </c>
      <c r="K45" s="7">
        <v>32300</v>
      </c>
      <c r="L45" s="228">
        <f t="shared" si="2"/>
        <v>-0.6</v>
      </c>
      <c r="M45" s="229">
        <f t="shared" si="0"/>
        <v>-0.3</v>
      </c>
      <c r="N45" s="46">
        <f t="shared" si="1"/>
        <v>-3.0864197530864335E-3</v>
      </c>
    </row>
    <row r="46" spans="1:14" ht="20.149999999999999" customHeight="1">
      <c r="A46" s="11" t="s">
        <v>79</v>
      </c>
      <c r="B46" s="16" t="s">
        <v>1</v>
      </c>
      <c r="C46" s="17" t="s">
        <v>79</v>
      </c>
      <c r="D46" s="18" t="s">
        <v>2</v>
      </c>
      <c r="E46" s="19">
        <v>41</v>
      </c>
      <c r="F46" s="35" t="s">
        <v>123</v>
      </c>
      <c r="G46" s="35" t="s">
        <v>160</v>
      </c>
      <c r="H46" s="70" t="s">
        <v>79</v>
      </c>
      <c r="I46" s="7">
        <v>11800</v>
      </c>
      <c r="J46" s="7">
        <v>11600</v>
      </c>
      <c r="K46" s="7">
        <v>11500</v>
      </c>
      <c r="L46" s="228">
        <f t="shared" si="2"/>
        <v>-1.7</v>
      </c>
      <c r="M46" s="229">
        <f t="shared" si="0"/>
        <v>-0.9</v>
      </c>
      <c r="N46" s="46">
        <f t="shared" si="1"/>
        <v>-8.6206896551723755E-3</v>
      </c>
    </row>
    <row r="47" spans="1:14" ht="20.149999999999999" customHeight="1">
      <c r="A47" s="11" t="s">
        <v>79</v>
      </c>
      <c r="B47" s="16" t="s">
        <v>1</v>
      </c>
      <c r="C47" s="17" t="s">
        <v>79</v>
      </c>
      <c r="D47" s="18" t="s">
        <v>2</v>
      </c>
      <c r="E47" s="19">
        <v>42</v>
      </c>
      <c r="F47" s="35" t="s">
        <v>123</v>
      </c>
      <c r="G47" s="35" t="s">
        <v>161</v>
      </c>
      <c r="H47" s="70" t="s">
        <v>79</v>
      </c>
      <c r="I47" s="7">
        <v>13900</v>
      </c>
      <c r="J47" s="7">
        <v>13700</v>
      </c>
      <c r="K47" s="7">
        <v>13600</v>
      </c>
      <c r="L47" s="228">
        <f t="shared" si="2"/>
        <v>-1.4</v>
      </c>
      <c r="M47" s="229">
        <f t="shared" si="0"/>
        <v>-0.7</v>
      </c>
      <c r="N47" s="46">
        <f t="shared" si="1"/>
        <v>-7.2992700729926918E-3</v>
      </c>
    </row>
    <row r="48" spans="1:14" ht="20.149999999999999" customHeight="1">
      <c r="A48" s="11" t="s">
        <v>79</v>
      </c>
      <c r="B48" s="16" t="s">
        <v>1</v>
      </c>
      <c r="C48" s="17" t="s">
        <v>79</v>
      </c>
      <c r="D48" s="18" t="s">
        <v>2</v>
      </c>
      <c r="E48" s="19">
        <v>43</v>
      </c>
      <c r="F48" s="35" t="s">
        <v>123</v>
      </c>
      <c r="G48" s="35" t="s">
        <v>541</v>
      </c>
      <c r="H48" s="70" t="s">
        <v>79</v>
      </c>
      <c r="I48" s="7">
        <v>46800</v>
      </c>
      <c r="J48" s="7">
        <v>46800</v>
      </c>
      <c r="K48" s="7">
        <v>47000</v>
      </c>
      <c r="L48" s="228">
        <f t="shared" si="2"/>
        <v>0</v>
      </c>
      <c r="M48" s="229">
        <f t="shared" si="0"/>
        <v>0.4</v>
      </c>
      <c r="N48" s="46">
        <f t="shared" si="1"/>
        <v>4.2735042735042583E-3</v>
      </c>
    </row>
    <row r="49" spans="1:14" ht="20.149999999999999" customHeight="1">
      <c r="A49" s="11" t="s">
        <v>79</v>
      </c>
      <c r="B49" s="16" t="s">
        <v>1</v>
      </c>
      <c r="C49" s="17">
        <v>3</v>
      </c>
      <c r="D49" s="18" t="s">
        <v>2</v>
      </c>
      <c r="E49" s="19">
        <v>1</v>
      </c>
      <c r="F49" s="35" t="s">
        <v>123</v>
      </c>
      <c r="G49" s="35" t="s">
        <v>536</v>
      </c>
      <c r="H49" s="70" t="s">
        <v>79</v>
      </c>
      <c r="I49" s="7">
        <v>8100</v>
      </c>
      <c r="J49" s="7">
        <v>7900</v>
      </c>
      <c r="K49" s="7">
        <v>7800</v>
      </c>
      <c r="L49" s="228">
        <f t="shared" si="2"/>
        <v>-2.5</v>
      </c>
      <c r="M49" s="229">
        <f t="shared" si="0"/>
        <v>-1.3</v>
      </c>
      <c r="N49" s="46">
        <f t="shared" si="1"/>
        <v>-1.2658227848101222E-2</v>
      </c>
    </row>
    <row r="50" spans="1:14" ht="20.149999999999999" customHeight="1">
      <c r="A50" s="11" t="s">
        <v>79</v>
      </c>
      <c r="B50" s="16" t="s">
        <v>1</v>
      </c>
      <c r="C50" s="17">
        <v>5</v>
      </c>
      <c r="D50" s="18" t="s">
        <v>2</v>
      </c>
      <c r="E50" s="19">
        <v>1</v>
      </c>
      <c r="F50" s="35" t="s">
        <v>123</v>
      </c>
      <c r="G50" s="35" t="s">
        <v>162</v>
      </c>
      <c r="H50" s="70" t="s">
        <v>79</v>
      </c>
      <c r="I50" s="7">
        <v>115000</v>
      </c>
      <c r="J50" s="7">
        <v>114000</v>
      </c>
      <c r="K50" s="7">
        <v>114000</v>
      </c>
      <c r="L50" s="228">
        <f t="shared" si="2"/>
        <v>-0.9</v>
      </c>
      <c r="M50" s="229">
        <f t="shared" si="0"/>
        <v>0</v>
      </c>
      <c r="N50" s="46">
        <f t="shared" si="1"/>
        <v>0</v>
      </c>
    </row>
    <row r="51" spans="1:14" ht="20.149999999999999" customHeight="1">
      <c r="A51" s="11" t="s">
        <v>79</v>
      </c>
      <c r="B51" s="16" t="s">
        <v>1</v>
      </c>
      <c r="C51" s="17">
        <v>5</v>
      </c>
      <c r="D51" s="18" t="s">
        <v>2</v>
      </c>
      <c r="E51" s="19">
        <v>2</v>
      </c>
      <c r="F51" s="35" t="s">
        <v>123</v>
      </c>
      <c r="G51" s="35" t="s">
        <v>163</v>
      </c>
      <c r="H51" s="36" t="s">
        <v>9</v>
      </c>
      <c r="I51" s="7">
        <v>68700</v>
      </c>
      <c r="J51" s="7">
        <v>68000</v>
      </c>
      <c r="K51" s="7">
        <v>67600</v>
      </c>
      <c r="L51" s="228">
        <f t="shared" si="2"/>
        <v>-1</v>
      </c>
      <c r="M51" s="229">
        <f t="shared" si="0"/>
        <v>-0.6</v>
      </c>
      <c r="N51" s="46">
        <f t="shared" si="1"/>
        <v>-5.8823529411764497E-3</v>
      </c>
    </row>
    <row r="52" spans="1:14" ht="20.149999999999999" customHeight="1">
      <c r="A52" s="11" t="s">
        <v>79</v>
      </c>
      <c r="B52" s="16" t="s">
        <v>1</v>
      </c>
      <c r="C52" s="17">
        <v>5</v>
      </c>
      <c r="D52" s="18" t="s">
        <v>2</v>
      </c>
      <c r="E52" s="19">
        <v>3</v>
      </c>
      <c r="F52" s="35" t="s">
        <v>123</v>
      </c>
      <c r="G52" s="35" t="s">
        <v>164</v>
      </c>
      <c r="H52" s="70" t="s">
        <v>79</v>
      </c>
      <c r="I52" s="7">
        <v>257000</v>
      </c>
      <c r="J52" s="7">
        <v>251000</v>
      </c>
      <c r="K52" s="7">
        <v>249000</v>
      </c>
      <c r="L52" s="228">
        <f t="shared" si="2"/>
        <v>-2.2999999999999998</v>
      </c>
      <c r="M52" s="229">
        <f t="shared" si="0"/>
        <v>-0.8</v>
      </c>
      <c r="N52" s="46">
        <f t="shared" si="1"/>
        <v>-7.9681274900398336E-3</v>
      </c>
    </row>
    <row r="53" spans="1:14" ht="20.149999999999999" customHeight="1">
      <c r="A53" s="11" t="s">
        <v>79</v>
      </c>
      <c r="B53" s="16" t="s">
        <v>1</v>
      </c>
      <c r="C53" s="17">
        <v>5</v>
      </c>
      <c r="D53" s="18" t="s">
        <v>2</v>
      </c>
      <c r="E53" s="19">
        <v>4</v>
      </c>
      <c r="F53" s="35" t="s">
        <v>123</v>
      </c>
      <c r="G53" s="35" t="s">
        <v>165</v>
      </c>
      <c r="H53" s="70" t="s">
        <v>79</v>
      </c>
      <c r="I53" s="7">
        <v>57000</v>
      </c>
      <c r="J53" s="7">
        <v>56100</v>
      </c>
      <c r="K53" s="7">
        <v>55600</v>
      </c>
      <c r="L53" s="228">
        <f t="shared" si="2"/>
        <v>-1.6</v>
      </c>
      <c r="M53" s="229">
        <f t="shared" si="0"/>
        <v>-0.9</v>
      </c>
      <c r="N53" s="46">
        <f t="shared" si="1"/>
        <v>-8.9126559714794995E-3</v>
      </c>
    </row>
    <row r="54" spans="1:14" ht="20.149999999999999" customHeight="1">
      <c r="A54" s="11" t="s">
        <v>571</v>
      </c>
      <c r="B54" s="16" t="s">
        <v>1</v>
      </c>
      <c r="C54" s="17">
        <v>5</v>
      </c>
      <c r="D54" s="18" t="s">
        <v>2</v>
      </c>
      <c r="E54" s="19">
        <v>5</v>
      </c>
      <c r="F54" s="35" t="s">
        <v>123</v>
      </c>
      <c r="G54" s="35" t="s">
        <v>560</v>
      </c>
      <c r="H54" s="36" t="s">
        <v>566</v>
      </c>
      <c r="I54" s="7">
        <v>118000</v>
      </c>
      <c r="J54" s="7">
        <v>116000</v>
      </c>
      <c r="K54" s="7">
        <v>114000</v>
      </c>
      <c r="L54" s="228">
        <f t="shared" si="2"/>
        <v>-1.7</v>
      </c>
      <c r="M54" s="229">
        <f t="shared" si="0"/>
        <v>-1.7</v>
      </c>
      <c r="N54" s="46">
        <f t="shared" si="1"/>
        <v>-1.7241379310344862E-2</v>
      </c>
    </row>
    <row r="55" spans="1:14" ht="20.149999999999999" customHeight="1">
      <c r="A55" s="11" t="s">
        <v>79</v>
      </c>
      <c r="B55" s="16" t="s">
        <v>1</v>
      </c>
      <c r="C55" s="17">
        <v>5</v>
      </c>
      <c r="D55" s="18" t="s">
        <v>2</v>
      </c>
      <c r="E55" s="19">
        <v>6</v>
      </c>
      <c r="F55" s="35" t="s">
        <v>123</v>
      </c>
      <c r="G55" s="35" t="s">
        <v>166</v>
      </c>
      <c r="H55" s="36" t="s">
        <v>10</v>
      </c>
      <c r="I55" s="7">
        <v>71700</v>
      </c>
      <c r="J55" s="7">
        <v>71300</v>
      </c>
      <c r="K55" s="7">
        <v>71100</v>
      </c>
      <c r="L55" s="228">
        <f t="shared" si="2"/>
        <v>-0.6</v>
      </c>
      <c r="M55" s="229">
        <f t="shared" si="0"/>
        <v>-0.3</v>
      </c>
      <c r="N55" s="46">
        <f t="shared" si="1"/>
        <v>-2.8050490883591017E-3</v>
      </c>
    </row>
    <row r="56" spans="1:14" ht="20.149999999999999" customHeight="1">
      <c r="A56" s="11" t="s">
        <v>79</v>
      </c>
      <c r="B56" s="16" t="s">
        <v>1</v>
      </c>
      <c r="C56" s="17">
        <v>5</v>
      </c>
      <c r="D56" s="18" t="s">
        <v>2</v>
      </c>
      <c r="E56" s="19">
        <v>7</v>
      </c>
      <c r="F56" s="35" t="s">
        <v>123</v>
      </c>
      <c r="G56" s="35" t="s">
        <v>167</v>
      </c>
      <c r="H56" s="36" t="s">
        <v>11</v>
      </c>
      <c r="I56" s="7">
        <v>128000</v>
      </c>
      <c r="J56" s="7">
        <v>126000</v>
      </c>
      <c r="K56" s="7">
        <v>125000</v>
      </c>
      <c r="L56" s="228">
        <f t="shared" si="2"/>
        <v>-1.6</v>
      </c>
      <c r="M56" s="229">
        <f t="shared" si="0"/>
        <v>-0.8</v>
      </c>
      <c r="N56" s="46">
        <f t="shared" si="1"/>
        <v>-7.9365079365079083E-3</v>
      </c>
    </row>
    <row r="57" spans="1:14" ht="20.149999999999999" customHeight="1">
      <c r="A57" s="11" t="s">
        <v>79</v>
      </c>
      <c r="B57" s="16" t="s">
        <v>1</v>
      </c>
      <c r="C57" s="17">
        <v>5</v>
      </c>
      <c r="D57" s="18" t="s">
        <v>2</v>
      </c>
      <c r="E57" s="19">
        <v>8</v>
      </c>
      <c r="F57" s="35" t="s">
        <v>123</v>
      </c>
      <c r="G57" s="35" t="s">
        <v>168</v>
      </c>
      <c r="H57" s="36" t="s">
        <v>88</v>
      </c>
      <c r="I57" s="7">
        <v>87500</v>
      </c>
      <c r="J57" s="7">
        <v>86900</v>
      </c>
      <c r="K57" s="7">
        <v>86900</v>
      </c>
      <c r="L57" s="228">
        <f t="shared" si="2"/>
        <v>-0.7</v>
      </c>
      <c r="M57" s="229">
        <f t="shared" si="0"/>
        <v>0</v>
      </c>
      <c r="N57" s="46">
        <f t="shared" si="1"/>
        <v>0</v>
      </c>
    </row>
    <row r="58" spans="1:14" ht="20.149999999999999" customHeight="1">
      <c r="A58" s="11" t="s">
        <v>78</v>
      </c>
      <c r="B58" s="16" t="s">
        <v>1</v>
      </c>
      <c r="C58" s="17">
        <v>5</v>
      </c>
      <c r="D58" s="18" t="s">
        <v>2</v>
      </c>
      <c r="E58" s="19">
        <v>9</v>
      </c>
      <c r="F58" s="35" t="s">
        <v>123</v>
      </c>
      <c r="G58" s="35" t="s">
        <v>169</v>
      </c>
      <c r="H58" s="36" t="s">
        <v>12</v>
      </c>
      <c r="I58" s="7">
        <v>86800</v>
      </c>
      <c r="J58" s="7">
        <v>86200</v>
      </c>
      <c r="K58" s="7">
        <v>85700</v>
      </c>
      <c r="L58" s="228">
        <f t="shared" si="2"/>
        <v>-0.7</v>
      </c>
      <c r="M58" s="229">
        <f t="shared" si="0"/>
        <v>-0.6</v>
      </c>
      <c r="N58" s="46">
        <f t="shared" si="1"/>
        <v>-5.8004640371229765E-3</v>
      </c>
    </row>
    <row r="59" spans="1:14" ht="20.149999999999999" customHeight="1">
      <c r="A59" s="11" t="s">
        <v>79</v>
      </c>
      <c r="B59" s="16" t="s">
        <v>1</v>
      </c>
      <c r="C59" s="17">
        <v>5</v>
      </c>
      <c r="D59" s="18" t="s">
        <v>2</v>
      </c>
      <c r="E59" s="19">
        <v>10</v>
      </c>
      <c r="F59" s="35" t="s">
        <v>123</v>
      </c>
      <c r="G59" s="35" t="s">
        <v>170</v>
      </c>
      <c r="H59" s="70" t="s">
        <v>79</v>
      </c>
      <c r="I59" s="7">
        <v>67300</v>
      </c>
      <c r="J59" s="7">
        <v>65900</v>
      </c>
      <c r="K59" s="7">
        <v>65000</v>
      </c>
      <c r="L59" s="228">
        <f t="shared" si="2"/>
        <v>-2.1</v>
      </c>
      <c r="M59" s="229">
        <f t="shared" si="0"/>
        <v>-1.4</v>
      </c>
      <c r="N59" s="46">
        <f t="shared" si="1"/>
        <v>-1.365705614567525E-2</v>
      </c>
    </row>
    <row r="60" spans="1:14" ht="20.149999999999999" customHeight="1">
      <c r="A60" s="11" t="s">
        <v>79</v>
      </c>
      <c r="B60" s="16" t="s">
        <v>1</v>
      </c>
      <c r="C60" s="17">
        <v>5</v>
      </c>
      <c r="D60" s="18" t="s">
        <v>2</v>
      </c>
      <c r="E60" s="19">
        <v>11</v>
      </c>
      <c r="F60" s="35" t="s">
        <v>123</v>
      </c>
      <c r="G60" s="35" t="s">
        <v>171</v>
      </c>
      <c r="H60" s="36" t="s">
        <v>13</v>
      </c>
      <c r="I60" s="7">
        <v>55300</v>
      </c>
      <c r="J60" s="7">
        <v>54800</v>
      </c>
      <c r="K60" s="7">
        <v>54400</v>
      </c>
      <c r="L60" s="228">
        <f t="shared" si="2"/>
        <v>-0.9</v>
      </c>
      <c r="M60" s="229">
        <f t="shared" si="0"/>
        <v>-0.7</v>
      </c>
      <c r="N60" s="46">
        <f t="shared" si="1"/>
        <v>-7.2992700729926918E-3</v>
      </c>
    </row>
    <row r="61" spans="1:14" ht="20.149999999999999" customHeight="1">
      <c r="A61" s="11" t="s">
        <v>79</v>
      </c>
      <c r="B61" s="16" t="s">
        <v>1</v>
      </c>
      <c r="C61" s="17">
        <v>5</v>
      </c>
      <c r="D61" s="18" t="s">
        <v>2</v>
      </c>
      <c r="E61" s="19">
        <v>12</v>
      </c>
      <c r="F61" s="35" t="s">
        <v>123</v>
      </c>
      <c r="G61" s="35" t="s">
        <v>172</v>
      </c>
      <c r="H61" s="70" t="s">
        <v>79</v>
      </c>
      <c r="I61" s="7">
        <v>69400</v>
      </c>
      <c r="J61" s="7">
        <v>68800</v>
      </c>
      <c r="K61" s="7">
        <v>68500</v>
      </c>
      <c r="L61" s="228">
        <f t="shared" si="2"/>
        <v>-0.9</v>
      </c>
      <c r="M61" s="229">
        <f t="shared" si="0"/>
        <v>-0.4</v>
      </c>
      <c r="N61" s="46">
        <f t="shared" si="1"/>
        <v>-4.3604651162790775E-3</v>
      </c>
    </row>
    <row r="62" spans="1:14" ht="20.149999999999999" customHeight="1">
      <c r="A62" s="11" t="s">
        <v>79</v>
      </c>
      <c r="B62" s="16" t="s">
        <v>1</v>
      </c>
      <c r="C62" s="17">
        <v>5</v>
      </c>
      <c r="D62" s="18" t="s">
        <v>2</v>
      </c>
      <c r="E62" s="19">
        <v>13</v>
      </c>
      <c r="F62" s="35" t="s">
        <v>123</v>
      </c>
      <c r="G62" s="35" t="s">
        <v>173</v>
      </c>
      <c r="H62" s="70" t="s">
        <v>79</v>
      </c>
      <c r="I62" s="7">
        <v>77200</v>
      </c>
      <c r="J62" s="7">
        <v>76200</v>
      </c>
      <c r="K62" s="7">
        <v>75700</v>
      </c>
      <c r="L62" s="228">
        <f t="shared" si="2"/>
        <v>-1.3</v>
      </c>
      <c r="M62" s="229">
        <f t="shared" si="0"/>
        <v>-0.7</v>
      </c>
      <c r="N62" s="46">
        <f t="shared" si="1"/>
        <v>-6.5616797900261981E-3</v>
      </c>
    </row>
    <row r="63" spans="1:14" ht="20.149999999999999" customHeight="1">
      <c r="A63" s="11" t="s">
        <v>79</v>
      </c>
      <c r="B63" s="16" t="s">
        <v>1</v>
      </c>
      <c r="C63" s="17">
        <v>5</v>
      </c>
      <c r="D63" s="18" t="s">
        <v>2</v>
      </c>
      <c r="E63" s="19">
        <v>14</v>
      </c>
      <c r="F63" s="35" t="s">
        <v>123</v>
      </c>
      <c r="G63" s="35" t="s">
        <v>174</v>
      </c>
      <c r="H63" s="70" t="s">
        <v>79</v>
      </c>
      <c r="I63" s="7">
        <v>30400</v>
      </c>
      <c r="J63" s="7">
        <v>30000</v>
      </c>
      <c r="K63" s="7">
        <v>29800</v>
      </c>
      <c r="L63" s="228">
        <f t="shared" si="2"/>
        <v>-1.3</v>
      </c>
      <c r="M63" s="229">
        <f t="shared" si="0"/>
        <v>-0.7</v>
      </c>
      <c r="N63" s="46">
        <f t="shared" si="1"/>
        <v>-6.6666666666667096E-3</v>
      </c>
    </row>
    <row r="64" spans="1:14" ht="20.149999999999999" customHeight="1">
      <c r="A64" s="11" t="s">
        <v>79</v>
      </c>
      <c r="B64" s="16" t="s">
        <v>1</v>
      </c>
      <c r="C64" s="17">
        <v>5</v>
      </c>
      <c r="D64" s="18" t="s">
        <v>2</v>
      </c>
      <c r="E64" s="19">
        <v>15</v>
      </c>
      <c r="F64" s="35" t="s">
        <v>123</v>
      </c>
      <c r="G64" s="35" t="s">
        <v>175</v>
      </c>
      <c r="H64" s="36" t="s">
        <v>14</v>
      </c>
      <c r="I64" s="7">
        <v>84200</v>
      </c>
      <c r="J64" s="7">
        <v>83600</v>
      </c>
      <c r="K64" s="7">
        <v>83100</v>
      </c>
      <c r="L64" s="228">
        <f t="shared" si="2"/>
        <v>-0.7</v>
      </c>
      <c r="M64" s="229">
        <f t="shared" si="0"/>
        <v>-0.6</v>
      </c>
      <c r="N64" s="46">
        <f t="shared" si="1"/>
        <v>-5.9808612440190867E-3</v>
      </c>
    </row>
    <row r="65" spans="1:14" ht="19.8" customHeight="1">
      <c r="A65" s="11" t="s">
        <v>79</v>
      </c>
      <c r="B65" s="16" t="s">
        <v>1</v>
      </c>
      <c r="C65" s="17">
        <v>5</v>
      </c>
      <c r="D65" s="18" t="s">
        <v>2</v>
      </c>
      <c r="E65" s="19">
        <v>16</v>
      </c>
      <c r="F65" s="35" t="s">
        <v>123</v>
      </c>
      <c r="G65" s="35" t="s">
        <v>176</v>
      </c>
      <c r="H65" s="84" t="s">
        <v>542</v>
      </c>
      <c r="I65" s="7">
        <v>74600</v>
      </c>
      <c r="J65" s="7">
        <v>74000</v>
      </c>
      <c r="K65" s="7">
        <v>74000</v>
      </c>
      <c r="L65" s="228">
        <f t="shared" si="2"/>
        <v>-0.8</v>
      </c>
      <c r="M65" s="229">
        <f t="shared" si="0"/>
        <v>0</v>
      </c>
      <c r="N65" s="46">
        <f t="shared" si="1"/>
        <v>0</v>
      </c>
    </row>
    <row r="66" spans="1:14" ht="20.149999999999999" customHeight="1">
      <c r="A66" s="11" t="s">
        <v>79</v>
      </c>
      <c r="B66" s="16" t="s">
        <v>1</v>
      </c>
      <c r="C66" s="17">
        <v>5</v>
      </c>
      <c r="D66" s="18" t="s">
        <v>2</v>
      </c>
      <c r="E66" s="19">
        <v>17</v>
      </c>
      <c r="F66" s="35" t="s">
        <v>123</v>
      </c>
      <c r="G66" s="35" t="s">
        <v>177</v>
      </c>
      <c r="H66" s="70" t="s">
        <v>79</v>
      </c>
      <c r="I66" s="7">
        <v>47000</v>
      </c>
      <c r="J66" s="7">
        <v>46500</v>
      </c>
      <c r="K66" s="7">
        <v>46300</v>
      </c>
      <c r="L66" s="228">
        <f t="shared" si="2"/>
        <v>-1.1000000000000001</v>
      </c>
      <c r="M66" s="229">
        <f t="shared" si="0"/>
        <v>-0.4</v>
      </c>
      <c r="N66" s="46">
        <f t="shared" si="1"/>
        <v>-4.3010752688171783E-3</v>
      </c>
    </row>
    <row r="67" spans="1:14" ht="20.149999999999999" customHeight="1">
      <c r="A67" s="11" t="s">
        <v>79</v>
      </c>
      <c r="B67" s="16" t="s">
        <v>1</v>
      </c>
      <c r="C67" s="17">
        <v>5</v>
      </c>
      <c r="D67" s="18" t="s">
        <v>2</v>
      </c>
      <c r="E67" s="19">
        <v>18</v>
      </c>
      <c r="F67" s="35" t="s">
        <v>123</v>
      </c>
      <c r="G67" s="35" t="s">
        <v>178</v>
      </c>
      <c r="H67" s="36" t="s">
        <v>15</v>
      </c>
      <c r="I67" s="7">
        <v>60100</v>
      </c>
      <c r="J67" s="7">
        <v>59800</v>
      </c>
      <c r="K67" s="7">
        <v>59800</v>
      </c>
      <c r="L67" s="228">
        <f t="shared" si="2"/>
        <v>-0.5</v>
      </c>
      <c r="M67" s="229">
        <f t="shared" si="0"/>
        <v>0</v>
      </c>
      <c r="N67" s="46">
        <f t="shared" si="1"/>
        <v>0</v>
      </c>
    </row>
    <row r="68" spans="1:14" ht="20.149999999999999" customHeight="1">
      <c r="A68" s="11" t="s">
        <v>79</v>
      </c>
      <c r="B68" s="16" t="s">
        <v>1</v>
      </c>
      <c r="C68" s="17">
        <v>5</v>
      </c>
      <c r="D68" s="18" t="s">
        <v>2</v>
      </c>
      <c r="E68" s="19">
        <v>19</v>
      </c>
      <c r="F68" s="35" t="s">
        <v>123</v>
      </c>
      <c r="G68" s="35" t="s">
        <v>179</v>
      </c>
      <c r="H68" s="70" t="s">
        <v>79</v>
      </c>
      <c r="I68" s="7">
        <v>41000</v>
      </c>
      <c r="J68" s="7">
        <v>40500</v>
      </c>
      <c r="K68" s="7">
        <v>40300</v>
      </c>
      <c r="L68" s="228">
        <f t="shared" si="2"/>
        <v>-1.2</v>
      </c>
      <c r="M68" s="229">
        <f t="shared" si="0"/>
        <v>-0.5</v>
      </c>
      <c r="N68" s="46">
        <f t="shared" si="1"/>
        <v>-4.9382716049383157E-3</v>
      </c>
    </row>
    <row r="69" spans="1:14" ht="20.149999999999999" customHeight="1">
      <c r="A69" s="11" t="s">
        <v>79</v>
      </c>
      <c r="B69" s="16" t="s">
        <v>1</v>
      </c>
      <c r="C69" s="17">
        <v>5</v>
      </c>
      <c r="D69" s="18" t="s">
        <v>2</v>
      </c>
      <c r="E69" s="19">
        <v>20</v>
      </c>
      <c r="F69" s="35" t="s">
        <v>123</v>
      </c>
      <c r="G69" s="35" t="s">
        <v>180</v>
      </c>
      <c r="H69" s="70" t="s">
        <v>79</v>
      </c>
      <c r="I69" s="7">
        <v>52900</v>
      </c>
      <c r="J69" s="7">
        <v>52300</v>
      </c>
      <c r="K69" s="7">
        <v>52000</v>
      </c>
      <c r="L69" s="228">
        <f t="shared" si="2"/>
        <v>-1.1000000000000001</v>
      </c>
      <c r="M69" s="229">
        <f t="shared" si="0"/>
        <v>-0.6</v>
      </c>
      <c r="N69" s="46">
        <f t="shared" si="1"/>
        <v>-5.7361376673039643E-3</v>
      </c>
    </row>
    <row r="70" spans="1:14" ht="20.149999999999999" customHeight="1">
      <c r="A70" s="11" t="s">
        <v>79</v>
      </c>
      <c r="B70" s="16" t="s">
        <v>1</v>
      </c>
      <c r="C70" s="17">
        <v>5</v>
      </c>
      <c r="D70" s="18" t="s">
        <v>2</v>
      </c>
      <c r="E70" s="19">
        <v>21</v>
      </c>
      <c r="F70" s="35" t="s">
        <v>123</v>
      </c>
      <c r="G70" s="35" t="s">
        <v>517</v>
      </c>
      <c r="H70" s="36" t="s">
        <v>518</v>
      </c>
      <c r="I70" s="7">
        <v>46500</v>
      </c>
      <c r="J70" s="7">
        <v>46200</v>
      </c>
      <c r="K70" s="7">
        <v>46000</v>
      </c>
      <c r="L70" s="228">
        <f t="shared" si="2"/>
        <v>-0.6</v>
      </c>
      <c r="M70" s="229">
        <f t="shared" ref="M70:M133" si="3">IF(J70="","",ROUND((K70-J70)/J70*100,1))</f>
        <v>-0.4</v>
      </c>
      <c r="N70" s="46">
        <f t="shared" ref="N70:N133" si="4">K70/J70-1</f>
        <v>-4.3290043290042934E-3</v>
      </c>
    </row>
    <row r="71" spans="1:14" ht="20.149999999999999" customHeight="1">
      <c r="A71" s="11" t="s">
        <v>79</v>
      </c>
      <c r="B71" s="16" t="s">
        <v>1</v>
      </c>
      <c r="C71" s="17">
        <v>9</v>
      </c>
      <c r="D71" s="18" t="s">
        <v>2</v>
      </c>
      <c r="E71" s="19">
        <v>1</v>
      </c>
      <c r="F71" s="35" t="s">
        <v>123</v>
      </c>
      <c r="G71" s="35" t="s">
        <v>181</v>
      </c>
      <c r="H71" s="70" t="s">
        <v>79</v>
      </c>
      <c r="I71" s="7">
        <v>18400</v>
      </c>
      <c r="J71" s="7">
        <v>18200</v>
      </c>
      <c r="K71" s="7">
        <v>18100</v>
      </c>
      <c r="L71" s="228">
        <f t="shared" ref="L71:L134" si="5">IF(I71="","",ROUND((J71-I71)/I71*100,1))</f>
        <v>-1.1000000000000001</v>
      </c>
      <c r="M71" s="229">
        <f t="shared" si="3"/>
        <v>-0.5</v>
      </c>
      <c r="N71" s="46">
        <f t="shared" si="4"/>
        <v>-5.494505494505475E-3</v>
      </c>
    </row>
    <row r="72" spans="1:14" ht="20.149999999999999" customHeight="1">
      <c r="A72" s="11" t="s">
        <v>79</v>
      </c>
      <c r="B72" s="16" t="s">
        <v>1</v>
      </c>
      <c r="C72" s="17">
        <v>9</v>
      </c>
      <c r="D72" s="18" t="s">
        <v>2</v>
      </c>
      <c r="E72" s="19">
        <v>2</v>
      </c>
      <c r="F72" s="35" t="s">
        <v>123</v>
      </c>
      <c r="G72" s="35" t="s">
        <v>182</v>
      </c>
      <c r="H72" s="70" t="s">
        <v>79</v>
      </c>
      <c r="I72" s="7">
        <v>11300</v>
      </c>
      <c r="J72" s="7">
        <v>11100</v>
      </c>
      <c r="K72" s="7">
        <v>11000</v>
      </c>
      <c r="L72" s="228">
        <f t="shared" si="5"/>
        <v>-1.8</v>
      </c>
      <c r="M72" s="229">
        <f t="shared" si="3"/>
        <v>-0.9</v>
      </c>
      <c r="N72" s="46">
        <f t="shared" si="4"/>
        <v>-9.009009009009028E-3</v>
      </c>
    </row>
    <row r="73" spans="1:14" ht="20.149999999999999" customHeight="1">
      <c r="A73" s="11" t="s">
        <v>79</v>
      </c>
      <c r="B73" s="20" t="s">
        <v>1</v>
      </c>
      <c r="C73" s="21">
        <v>9</v>
      </c>
      <c r="D73" s="22" t="s">
        <v>2</v>
      </c>
      <c r="E73" s="23">
        <v>3</v>
      </c>
      <c r="F73" s="37" t="s">
        <v>123</v>
      </c>
      <c r="G73" s="37" t="s">
        <v>183</v>
      </c>
      <c r="H73" s="71" t="s">
        <v>79</v>
      </c>
      <c r="I73" s="8">
        <v>9600</v>
      </c>
      <c r="J73" s="8">
        <v>9600</v>
      </c>
      <c r="K73" s="8">
        <v>9600</v>
      </c>
      <c r="L73" s="230">
        <f t="shared" si="5"/>
        <v>0</v>
      </c>
      <c r="M73" s="231">
        <f t="shared" si="3"/>
        <v>0</v>
      </c>
      <c r="N73" s="46">
        <f t="shared" si="4"/>
        <v>0</v>
      </c>
    </row>
    <row r="74" spans="1:14" ht="20.149999999999999" customHeight="1">
      <c r="A74" s="11" t="s">
        <v>79</v>
      </c>
      <c r="B74" s="24" t="s">
        <v>16</v>
      </c>
      <c r="C74" s="25" t="s">
        <v>79</v>
      </c>
      <c r="D74" s="26" t="s">
        <v>2</v>
      </c>
      <c r="E74" s="27">
        <v>1</v>
      </c>
      <c r="F74" s="42" t="s">
        <v>511</v>
      </c>
      <c r="G74" s="42" t="s">
        <v>184</v>
      </c>
      <c r="H74" s="43" t="s">
        <v>17</v>
      </c>
      <c r="I74" s="10">
        <v>68400</v>
      </c>
      <c r="J74" s="10">
        <v>68400</v>
      </c>
      <c r="K74" s="10">
        <v>68800</v>
      </c>
      <c r="L74" s="232">
        <f t="shared" si="5"/>
        <v>0</v>
      </c>
      <c r="M74" s="233">
        <f t="shared" si="3"/>
        <v>0.6</v>
      </c>
      <c r="N74" s="46">
        <f t="shared" si="4"/>
        <v>5.8479532163742132E-3</v>
      </c>
    </row>
    <row r="75" spans="1:14" ht="20.149999999999999" customHeight="1">
      <c r="A75" s="11" t="s">
        <v>79</v>
      </c>
      <c r="B75" s="16" t="s">
        <v>16</v>
      </c>
      <c r="C75" s="17" t="s">
        <v>79</v>
      </c>
      <c r="D75" s="18" t="s">
        <v>2</v>
      </c>
      <c r="E75" s="19">
        <v>2</v>
      </c>
      <c r="F75" s="35" t="s">
        <v>511</v>
      </c>
      <c r="G75" s="35" t="s">
        <v>185</v>
      </c>
      <c r="H75" s="70" t="s">
        <v>79</v>
      </c>
      <c r="I75" s="7">
        <v>53600</v>
      </c>
      <c r="J75" s="7">
        <v>53500</v>
      </c>
      <c r="K75" s="7">
        <v>53600</v>
      </c>
      <c r="L75" s="228">
        <f t="shared" si="5"/>
        <v>-0.2</v>
      </c>
      <c r="M75" s="229">
        <f t="shared" si="3"/>
        <v>0.2</v>
      </c>
      <c r="N75" s="46">
        <f t="shared" si="4"/>
        <v>1.8691588785046953E-3</v>
      </c>
    </row>
    <row r="76" spans="1:14" ht="20.149999999999999" customHeight="1">
      <c r="A76" s="11" t="s">
        <v>79</v>
      </c>
      <c r="B76" s="16" t="s">
        <v>16</v>
      </c>
      <c r="C76" s="17" t="s">
        <v>79</v>
      </c>
      <c r="D76" s="18" t="s">
        <v>2</v>
      </c>
      <c r="E76" s="19">
        <v>3</v>
      </c>
      <c r="F76" s="35" t="s">
        <v>511</v>
      </c>
      <c r="G76" s="35" t="s">
        <v>186</v>
      </c>
      <c r="H76" s="70" t="s">
        <v>79</v>
      </c>
      <c r="I76" s="7">
        <v>62400</v>
      </c>
      <c r="J76" s="7">
        <v>62400</v>
      </c>
      <c r="K76" s="7">
        <v>62600</v>
      </c>
      <c r="L76" s="228">
        <f t="shared" si="5"/>
        <v>0</v>
      </c>
      <c r="M76" s="229">
        <f t="shared" si="3"/>
        <v>0.3</v>
      </c>
      <c r="N76" s="46">
        <f t="shared" si="4"/>
        <v>3.2051282051281937E-3</v>
      </c>
    </row>
    <row r="77" spans="1:14" ht="20.149999999999999" customHeight="1">
      <c r="A77" s="11" t="s">
        <v>79</v>
      </c>
      <c r="B77" s="16" t="s">
        <v>16</v>
      </c>
      <c r="C77" s="17" t="s">
        <v>79</v>
      </c>
      <c r="D77" s="18" t="s">
        <v>2</v>
      </c>
      <c r="E77" s="19">
        <v>4</v>
      </c>
      <c r="F77" s="35" t="s">
        <v>511</v>
      </c>
      <c r="G77" s="35" t="s">
        <v>187</v>
      </c>
      <c r="H77" s="36" t="s">
        <v>89</v>
      </c>
      <c r="I77" s="7">
        <v>61100</v>
      </c>
      <c r="J77" s="7">
        <v>61100</v>
      </c>
      <c r="K77" s="7">
        <v>61300</v>
      </c>
      <c r="L77" s="228">
        <f t="shared" si="5"/>
        <v>0</v>
      </c>
      <c r="M77" s="229">
        <f t="shared" si="3"/>
        <v>0.3</v>
      </c>
      <c r="N77" s="46">
        <f t="shared" si="4"/>
        <v>3.2733224222585289E-3</v>
      </c>
    </row>
    <row r="78" spans="1:14" ht="20.149999999999999" customHeight="1">
      <c r="A78" s="11" t="s">
        <v>78</v>
      </c>
      <c r="B78" s="16" t="s">
        <v>16</v>
      </c>
      <c r="C78" s="17" t="s">
        <v>79</v>
      </c>
      <c r="D78" s="18" t="s">
        <v>2</v>
      </c>
      <c r="E78" s="19">
        <v>5</v>
      </c>
      <c r="F78" s="35" t="s">
        <v>511</v>
      </c>
      <c r="G78" s="35" t="s">
        <v>188</v>
      </c>
      <c r="H78" s="36" t="s">
        <v>18</v>
      </c>
      <c r="I78" s="7">
        <v>71900</v>
      </c>
      <c r="J78" s="7">
        <v>71900</v>
      </c>
      <c r="K78" s="7">
        <v>72300</v>
      </c>
      <c r="L78" s="228">
        <f t="shared" si="5"/>
        <v>0</v>
      </c>
      <c r="M78" s="229">
        <f t="shared" si="3"/>
        <v>0.6</v>
      </c>
      <c r="N78" s="46">
        <f t="shared" si="4"/>
        <v>5.5632823365785455E-3</v>
      </c>
    </row>
    <row r="79" spans="1:14" ht="20.149999999999999" customHeight="1">
      <c r="A79" s="11" t="s">
        <v>79</v>
      </c>
      <c r="B79" s="16" t="s">
        <v>16</v>
      </c>
      <c r="C79" s="17" t="s">
        <v>79</v>
      </c>
      <c r="D79" s="18" t="s">
        <v>2</v>
      </c>
      <c r="E79" s="19">
        <v>6</v>
      </c>
      <c r="F79" s="35" t="s">
        <v>511</v>
      </c>
      <c r="G79" s="35" t="s">
        <v>189</v>
      </c>
      <c r="H79" s="36" t="s">
        <v>90</v>
      </c>
      <c r="I79" s="7">
        <v>73200</v>
      </c>
      <c r="J79" s="7">
        <v>73200</v>
      </c>
      <c r="K79" s="7">
        <v>73700</v>
      </c>
      <c r="L79" s="228">
        <f t="shared" si="5"/>
        <v>0</v>
      </c>
      <c r="M79" s="229">
        <f t="shared" si="3"/>
        <v>0.7</v>
      </c>
      <c r="N79" s="46">
        <f t="shared" si="4"/>
        <v>6.830601092896238E-3</v>
      </c>
    </row>
    <row r="80" spans="1:14" ht="20.149999999999999" customHeight="1">
      <c r="A80" s="11" t="s">
        <v>79</v>
      </c>
      <c r="B80" s="16" t="s">
        <v>16</v>
      </c>
      <c r="C80" s="17" t="s">
        <v>79</v>
      </c>
      <c r="D80" s="18" t="s">
        <v>2</v>
      </c>
      <c r="E80" s="19">
        <v>7</v>
      </c>
      <c r="F80" s="35" t="s">
        <v>511</v>
      </c>
      <c r="G80" s="35" t="s">
        <v>190</v>
      </c>
      <c r="H80" s="70" t="s">
        <v>79</v>
      </c>
      <c r="I80" s="7">
        <v>49400</v>
      </c>
      <c r="J80" s="7">
        <v>49400</v>
      </c>
      <c r="K80" s="7">
        <v>49600</v>
      </c>
      <c r="L80" s="228">
        <f t="shared" si="5"/>
        <v>0</v>
      </c>
      <c r="M80" s="229">
        <f t="shared" si="3"/>
        <v>0.4</v>
      </c>
      <c r="N80" s="46">
        <f t="shared" si="4"/>
        <v>4.0485829959513442E-3</v>
      </c>
    </row>
    <row r="81" spans="1:28" ht="20.149999999999999" customHeight="1">
      <c r="A81" s="11" t="s">
        <v>79</v>
      </c>
      <c r="B81" s="16" t="s">
        <v>16</v>
      </c>
      <c r="C81" s="17" t="s">
        <v>79</v>
      </c>
      <c r="D81" s="18" t="s">
        <v>2</v>
      </c>
      <c r="E81" s="19">
        <v>8</v>
      </c>
      <c r="F81" s="35" t="s">
        <v>511</v>
      </c>
      <c r="G81" s="35" t="s">
        <v>191</v>
      </c>
      <c r="H81" s="36" t="s">
        <v>91</v>
      </c>
      <c r="I81" s="7">
        <v>64300</v>
      </c>
      <c r="J81" s="7">
        <v>64300</v>
      </c>
      <c r="K81" s="7">
        <v>64600</v>
      </c>
      <c r="L81" s="228">
        <f t="shared" si="5"/>
        <v>0</v>
      </c>
      <c r="M81" s="229">
        <f t="shared" si="3"/>
        <v>0.5</v>
      </c>
      <c r="N81" s="46">
        <f t="shared" si="4"/>
        <v>4.6656298600311619E-3</v>
      </c>
    </row>
    <row r="82" spans="1:28" ht="20.149999999999999" customHeight="1">
      <c r="A82" s="11" t="s">
        <v>79</v>
      </c>
      <c r="B82" s="16" t="s">
        <v>16</v>
      </c>
      <c r="C82" s="17" t="s">
        <v>79</v>
      </c>
      <c r="D82" s="18" t="s">
        <v>2</v>
      </c>
      <c r="E82" s="19">
        <v>9</v>
      </c>
      <c r="F82" s="35" t="s">
        <v>511</v>
      </c>
      <c r="G82" s="35" t="s">
        <v>192</v>
      </c>
      <c r="H82" s="36" t="s">
        <v>19</v>
      </c>
      <c r="I82" s="7">
        <v>44500</v>
      </c>
      <c r="J82" s="7">
        <v>44300</v>
      </c>
      <c r="K82" s="7">
        <v>44300</v>
      </c>
      <c r="L82" s="228">
        <f t="shared" si="5"/>
        <v>-0.4</v>
      </c>
      <c r="M82" s="229">
        <f t="shared" si="3"/>
        <v>0</v>
      </c>
      <c r="N82" s="46">
        <f t="shared" si="4"/>
        <v>0</v>
      </c>
    </row>
    <row r="83" spans="1:28" ht="20.149999999999999" customHeight="1">
      <c r="A83" s="11" t="s">
        <v>79</v>
      </c>
      <c r="B83" s="16" t="s">
        <v>16</v>
      </c>
      <c r="C83" s="17" t="s">
        <v>79</v>
      </c>
      <c r="D83" s="18" t="s">
        <v>2</v>
      </c>
      <c r="E83" s="19">
        <v>10</v>
      </c>
      <c r="F83" s="39" t="s">
        <v>511</v>
      </c>
      <c r="G83" s="35" t="s">
        <v>193</v>
      </c>
      <c r="H83" s="36" t="s">
        <v>20</v>
      </c>
      <c r="I83" s="7">
        <v>52300</v>
      </c>
      <c r="J83" s="7">
        <v>52200</v>
      </c>
      <c r="K83" s="7">
        <v>52200</v>
      </c>
      <c r="L83" s="228">
        <f t="shared" si="5"/>
        <v>-0.2</v>
      </c>
      <c r="M83" s="229">
        <f t="shared" si="3"/>
        <v>0</v>
      </c>
      <c r="N83" s="46">
        <f t="shared" si="4"/>
        <v>0</v>
      </c>
    </row>
    <row r="84" spans="1:28" ht="20.149999999999999" customHeight="1">
      <c r="A84" s="11" t="s">
        <v>79</v>
      </c>
      <c r="B84" s="16" t="s">
        <v>16</v>
      </c>
      <c r="C84" s="17" t="s">
        <v>79</v>
      </c>
      <c r="D84" s="18" t="s">
        <v>2</v>
      </c>
      <c r="E84" s="19">
        <v>11</v>
      </c>
      <c r="F84" s="35" t="s">
        <v>511</v>
      </c>
      <c r="G84" s="35" t="s">
        <v>194</v>
      </c>
      <c r="H84" s="70" t="s">
        <v>79</v>
      </c>
      <c r="I84" s="7">
        <v>23900</v>
      </c>
      <c r="J84" s="7">
        <v>23100</v>
      </c>
      <c r="K84" s="7">
        <v>22500</v>
      </c>
      <c r="L84" s="228">
        <f t="shared" si="5"/>
        <v>-3.3</v>
      </c>
      <c r="M84" s="229">
        <f t="shared" si="3"/>
        <v>-2.6</v>
      </c>
      <c r="N84" s="46">
        <f t="shared" si="4"/>
        <v>-2.5974025974025983E-2</v>
      </c>
    </row>
    <row r="85" spans="1:28" ht="20.149999999999999" customHeight="1">
      <c r="A85" s="11" t="s">
        <v>79</v>
      </c>
      <c r="B85" s="16" t="s">
        <v>16</v>
      </c>
      <c r="C85" s="17" t="s">
        <v>79</v>
      </c>
      <c r="D85" s="18" t="s">
        <v>2</v>
      </c>
      <c r="E85" s="19">
        <v>12</v>
      </c>
      <c r="F85" s="35" t="s">
        <v>511</v>
      </c>
      <c r="G85" s="35" t="s">
        <v>195</v>
      </c>
      <c r="H85" s="70" t="s">
        <v>79</v>
      </c>
      <c r="I85" s="7">
        <v>42500</v>
      </c>
      <c r="J85" s="7">
        <v>42300</v>
      </c>
      <c r="K85" s="7">
        <v>42200</v>
      </c>
      <c r="L85" s="228">
        <f t="shared" si="5"/>
        <v>-0.5</v>
      </c>
      <c r="M85" s="229">
        <f t="shared" si="3"/>
        <v>-0.2</v>
      </c>
      <c r="N85" s="46">
        <f t="shared" si="4"/>
        <v>-2.3640661938534313E-3</v>
      </c>
    </row>
    <row r="86" spans="1:28" ht="20.149999999999999" customHeight="1">
      <c r="A86" s="11" t="s">
        <v>79</v>
      </c>
      <c r="B86" s="16" t="s">
        <v>16</v>
      </c>
      <c r="C86" s="17" t="s">
        <v>79</v>
      </c>
      <c r="D86" s="18" t="s">
        <v>2</v>
      </c>
      <c r="E86" s="19">
        <v>13</v>
      </c>
      <c r="F86" s="35" t="s">
        <v>511</v>
      </c>
      <c r="G86" s="35" t="s">
        <v>196</v>
      </c>
      <c r="H86" s="70" t="s">
        <v>79</v>
      </c>
      <c r="I86" s="7">
        <v>41400</v>
      </c>
      <c r="J86" s="7">
        <v>41300</v>
      </c>
      <c r="K86" s="7">
        <v>41300</v>
      </c>
      <c r="L86" s="228">
        <f t="shared" si="5"/>
        <v>-0.2</v>
      </c>
      <c r="M86" s="229">
        <f t="shared" si="3"/>
        <v>0</v>
      </c>
      <c r="N86" s="46">
        <f t="shared" si="4"/>
        <v>0</v>
      </c>
    </row>
    <row r="87" spans="1:28" ht="20.149999999999999" customHeight="1">
      <c r="A87" s="11" t="s">
        <v>79</v>
      </c>
      <c r="B87" s="16" t="s">
        <v>16</v>
      </c>
      <c r="C87" s="17" t="s">
        <v>79</v>
      </c>
      <c r="D87" s="18" t="s">
        <v>2</v>
      </c>
      <c r="E87" s="19">
        <v>14</v>
      </c>
      <c r="F87" s="35" t="s">
        <v>511</v>
      </c>
      <c r="G87" s="35" t="s">
        <v>197</v>
      </c>
      <c r="H87" s="70" t="s">
        <v>79</v>
      </c>
      <c r="I87" s="7">
        <v>33000</v>
      </c>
      <c r="J87" s="7">
        <v>32700</v>
      </c>
      <c r="K87" s="7">
        <v>32500</v>
      </c>
      <c r="L87" s="228">
        <f t="shared" si="5"/>
        <v>-0.9</v>
      </c>
      <c r="M87" s="229">
        <f t="shared" si="3"/>
        <v>-0.6</v>
      </c>
      <c r="N87" s="46">
        <f t="shared" si="4"/>
        <v>-6.1162079510703737E-3</v>
      </c>
    </row>
    <row r="88" spans="1:28" ht="20.149999999999999" customHeight="1">
      <c r="A88" s="11" t="s">
        <v>79</v>
      </c>
      <c r="B88" s="16" t="s">
        <v>16</v>
      </c>
      <c r="C88" s="17" t="s">
        <v>79</v>
      </c>
      <c r="D88" s="18" t="s">
        <v>2</v>
      </c>
      <c r="E88" s="19">
        <v>15</v>
      </c>
      <c r="F88" s="35" t="s">
        <v>511</v>
      </c>
      <c r="G88" s="35" t="s">
        <v>198</v>
      </c>
      <c r="H88" s="70" t="s">
        <v>79</v>
      </c>
      <c r="I88" s="7">
        <v>40200</v>
      </c>
      <c r="J88" s="7">
        <v>40100</v>
      </c>
      <c r="K88" s="7">
        <v>40100</v>
      </c>
      <c r="L88" s="228">
        <f t="shared" si="5"/>
        <v>-0.2</v>
      </c>
      <c r="M88" s="229">
        <f t="shared" si="3"/>
        <v>0</v>
      </c>
      <c r="N88" s="46">
        <f t="shared" si="4"/>
        <v>0</v>
      </c>
    </row>
    <row r="89" spans="1:28" ht="20.149999999999999" customHeight="1">
      <c r="A89" s="11" t="s">
        <v>79</v>
      </c>
      <c r="B89" s="16" t="s">
        <v>16</v>
      </c>
      <c r="C89" s="17" t="s">
        <v>79</v>
      </c>
      <c r="D89" s="18" t="s">
        <v>2</v>
      </c>
      <c r="E89" s="19">
        <v>16</v>
      </c>
      <c r="F89" s="35" t="s">
        <v>511</v>
      </c>
      <c r="G89" s="35" t="s">
        <v>199</v>
      </c>
      <c r="H89" s="70" t="s">
        <v>79</v>
      </c>
      <c r="I89" s="7">
        <v>49800</v>
      </c>
      <c r="J89" s="7">
        <v>49700</v>
      </c>
      <c r="K89" s="7">
        <v>49700</v>
      </c>
      <c r="L89" s="228">
        <f t="shared" si="5"/>
        <v>-0.2</v>
      </c>
      <c r="M89" s="229">
        <f t="shared" si="3"/>
        <v>0</v>
      </c>
      <c r="N89" s="46">
        <f t="shared" si="4"/>
        <v>0</v>
      </c>
    </row>
    <row r="90" spans="1:28" ht="20.149999999999999" customHeight="1">
      <c r="A90" s="11" t="s">
        <v>79</v>
      </c>
      <c r="B90" s="16" t="s">
        <v>16</v>
      </c>
      <c r="C90" s="17" t="s">
        <v>79</v>
      </c>
      <c r="D90" s="18" t="s">
        <v>2</v>
      </c>
      <c r="E90" s="19">
        <v>17</v>
      </c>
      <c r="F90" s="35" t="s">
        <v>511</v>
      </c>
      <c r="G90" s="35" t="s">
        <v>200</v>
      </c>
      <c r="H90" s="70" t="s">
        <v>79</v>
      </c>
      <c r="I90" s="7">
        <v>46300</v>
      </c>
      <c r="J90" s="7">
        <v>46200</v>
      </c>
      <c r="K90" s="7">
        <v>46200</v>
      </c>
      <c r="L90" s="228">
        <f t="shared" si="5"/>
        <v>-0.2</v>
      </c>
      <c r="M90" s="229">
        <f t="shared" si="3"/>
        <v>0</v>
      </c>
      <c r="N90" s="46">
        <f t="shared" si="4"/>
        <v>0</v>
      </c>
    </row>
    <row r="91" spans="1:28" ht="20.149999999999999" customHeight="1">
      <c r="A91" s="11" t="s">
        <v>79</v>
      </c>
      <c r="B91" s="16" t="s">
        <v>16</v>
      </c>
      <c r="C91" s="17" t="s">
        <v>79</v>
      </c>
      <c r="D91" s="18" t="s">
        <v>2</v>
      </c>
      <c r="E91" s="19">
        <v>18</v>
      </c>
      <c r="F91" s="35" t="s">
        <v>511</v>
      </c>
      <c r="G91" s="35" t="s">
        <v>201</v>
      </c>
      <c r="H91" s="36" t="s">
        <v>537</v>
      </c>
      <c r="I91" s="7">
        <v>50300</v>
      </c>
      <c r="J91" s="7">
        <v>50200</v>
      </c>
      <c r="K91" s="7">
        <v>50300</v>
      </c>
      <c r="L91" s="228">
        <f t="shared" si="5"/>
        <v>-0.2</v>
      </c>
      <c r="M91" s="229">
        <f t="shared" si="3"/>
        <v>0.2</v>
      </c>
      <c r="N91" s="46">
        <f t="shared" si="4"/>
        <v>1.9920318725099584E-3</v>
      </c>
    </row>
    <row r="92" spans="1:28" ht="20.149999999999999" customHeight="1">
      <c r="A92" s="11" t="s">
        <v>78</v>
      </c>
      <c r="B92" s="16" t="s">
        <v>16</v>
      </c>
      <c r="C92" s="17" t="s">
        <v>79</v>
      </c>
      <c r="D92" s="18" t="s">
        <v>2</v>
      </c>
      <c r="E92" s="19">
        <v>19</v>
      </c>
      <c r="F92" s="35" t="s">
        <v>511</v>
      </c>
      <c r="G92" s="35" t="s">
        <v>202</v>
      </c>
      <c r="H92" s="70" t="s">
        <v>79</v>
      </c>
      <c r="I92" s="7">
        <v>63600</v>
      </c>
      <c r="J92" s="7">
        <v>63600</v>
      </c>
      <c r="K92" s="7">
        <v>63900</v>
      </c>
      <c r="L92" s="228">
        <f t="shared" si="5"/>
        <v>0</v>
      </c>
      <c r="M92" s="229">
        <f t="shared" si="3"/>
        <v>0.5</v>
      </c>
      <c r="N92" s="46">
        <f t="shared" si="4"/>
        <v>4.7169811320755262E-3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0.149999999999999" customHeight="1">
      <c r="A93" s="11" t="s">
        <v>79</v>
      </c>
      <c r="B93" s="16" t="s">
        <v>16</v>
      </c>
      <c r="C93" s="17" t="s">
        <v>79</v>
      </c>
      <c r="D93" s="18" t="s">
        <v>2</v>
      </c>
      <c r="E93" s="19">
        <v>20</v>
      </c>
      <c r="F93" s="35" t="s">
        <v>511</v>
      </c>
      <c r="G93" s="35" t="s">
        <v>203</v>
      </c>
      <c r="H93" s="36" t="s">
        <v>21</v>
      </c>
      <c r="I93" s="7">
        <v>56600</v>
      </c>
      <c r="J93" s="7">
        <v>56600</v>
      </c>
      <c r="K93" s="7">
        <v>56900</v>
      </c>
      <c r="L93" s="228">
        <f t="shared" si="5"/>
        <v>0</v>
      </c>
      <c r="M93" s="229">
        <f t="shared" si="3"/>
        <v>0.5</v>
      </c>
      <c r="N93" s="46">
        <f t="shared" si="4"/>
        <v>5.300353356890497E-3</v>
      </c>
    </row>
    <row r="94" spans="1:28" ht="20.149999999999999" customHeight="1">
      <c r="A94" s="11" t="s">
        <v>79</v>
      </c>
      <c r="B94" s="16" t="s">
        <v>16</v>
      </c>
      <c r="C94" s="17" t="s">
        <v>79</v>
      </c>
      <c r="D94" s="18" t="s">
        <v>2</v>
      </c>
      <c r="E94" s="19">
        <v>21</v>
      </c>
      <c r="F94" s="35" t="s">
        <v>511</v>
      </c>
      <c r="G94" s="35" t="s">
        <v>204</v>
      </c>
      <c r="H94" s="36" t="s">
        <v>22</v>
      </c>
      <c r="I94" s="7">
        <v>54600</v>
      </c>
      <c r="J94" s="7">
        <v>54500</v>
      </c>
      <c r="K94" s="7">
        <v>54600</v>
      </c>
      <c r="L94" s="228">
        <f t="shared" si="5"/>
        <v>-0.2</v>
      </c>
      <c r="M94" s="229">
        <f t="shared" si="3"/>
        <v>0.2</v>
      </c>
      <c r="N94" s="46">
        <f t="shared" si="4"/>
        <v>1.8348623853210455E-3</v>
      </c>
    </row>
    <row r="95" spans="1:28" ht="20.149999999999999" customHeight="1">
      <c r="A95" s="11" t="s">
        <v>79</v>
      </c>
      <c r="B95" s="16" t="s">
        <v>16</v>
      </c>
      <c r="C95" s="17" t="s">
        <v>79</v>
      </c>
      <c r="D95" s="18" t="s">
        <v>2</v>
      </c>
      <c r="E95" s="19">
        <v>22</v>
      </c>
      <c r="F95" s="35" t="s">
        <v>511</v>
      </c>
      <c r="G95" s="35" t="s">
        <v>205</v>
      </c>
      <c r="H95" s="70" t="s">
        <v>79</v>
      </c>
      <c r="I95" s="7">
        <v>37400</v>
      </c>
      <c r="J95" s="7">
        <v>36400</v>
      </c>
      <c r="K95" s="7">
        <v>35700</v>
      </c>
      <c r="L95" s="228">
        <f t="shared" si="5"/>
        <v>-2.7</v>
      </c>
      <c r="M95" s="229">
        <f t="shared" si="3"/>
        <v>-1.9</v>
      </c>
      <c r="N95" s="46">
        <f t="shared" si="4"/>
        <v>-1.9230769230769273E-2</v>
      </c>
    </row>
    <row r="96" spans="1:28" ht="20.149999999999999" customHeight="1">
      <c r="A96" s="11" t="s">
        <v>79</v>
      </c>
      <c r="B96" s="16" t="s">
        <v>16</v>
      </c>
      <c r="C96" s="17" t="s">
        <v>79</v>
      </c>
      <c r="D96" s="18" t="s">
        <v>2</v>
      </c>
      <c r="E96" s="19">
        <v>23</v>
      </c>
      <c r="F96" s="35" t="s">
        <v>511</v>
      </c>
      <c r="G96" s="35" t="s">
        <v>206</v>
      </c>
      <c r="H96" s="70" t="s">
        <v>79</v>
      </c>
      <c r="I96" s="7">
        <v>45200</v>
      </c>
      <c r="J96" s="7">
        <v>45000</v>
      </c>
      <c r="K96" s="7">
        <v>44900</v>
      </c>
      <c r="L96" s="228">
        <f t="shared" si="5"/>
        <v>-0.4</v>
      </c>
      <c r="M96" s="229">
        <f t="shared" si="3"/>
        <v>-0.2</v>
      </c>
      <c r="N96" s="46">
        <f t="shared" si="4"/>
        <v>-2.2222222222222365E-3</v>
      </c>
    </row>
    <row r="97" spans="1:14" ht="20.149999999999999" customHeight="1">
      <c r="A97" s="11" t="s">
        <v>79</v>
      </c>
      <c r="B97" s="16" t="s">
        <v>16</v>
      </c>
      <c r="C97" s="17" t="s">
        <v>79</v>
      </c>
      <c r="D97" s="18" t="s">
        <v>2</v>
      </c>
      <c r="E97" s="19">
        <v>24</v>
      </c>
      <c r="F97" s="35" t="s">
        <v>511</v>
      </c>
      <c r="G97" s="35" t="s">
        <v>207</v>
      </c>
      <c r="H97" s="36" t="s">
        <v>92</v>
      </c>
      <c r="I97" s="7">
        <v>61800</v>
      </c>
      <c r="J97" s="7">
        <v>61800</v>
      </c>
      <c r="K97" s="7">
        <v>62100</v>
      </c>
      <c r="L97" s="228">
        <f t="shared" si="5"/>
        <v>0</v>
      </c>
      <c r="M97" s="229">
        <f t="shared" si="3"/>
        <v>0.5</v>
      </c>
      <c r="N97" s="46">
        <f t="shared" si="4"/>
        <v>4.8543689320388328E-3</v>
      </c>
    </row>
    <row r="98" spans="1:14" ht="20.149999999999999" customHeight="1">
      <c r="A98" s="11" t="s">
        <v>79</v>
      </c>
      <c r="B98" s="16" t="s">
        <v>16</v>
      </c>
      <c r="C98" s="17" t="s">
        <v>79</v>
      </c>
      <c r="D98" s="18" t="s">
        <v>2</v>
      </c>
      <c r="E98" s="19">
        <v>25</v>
      </c>
      <c r="F98" s="39" t="s">
        <v>511</v>
      </c>
      <c r="G98" s="35" t="s">
        <v>208</v>
      </c>
      <c r="H98" s="70" t="s">
        <v>79</v>
      </c>
      <c r="I98" s="7">
        <v>48000</v>
      </c>
      <c r="J98" s="7">
        <v>47900</v>
      </c>
      <c r="K98" s="7">
        <v>47900</v>
      </c>
      <c r="L98" s="228">
        <f t="shared" si="5"/>
        <v>-0.2</v>
      </c>
      <c r="M98" s="229">
        <f t="shared" si="3"/>
        <v>0</v>
      </c>
      <c r="N98" s="46">
        <f t="shared" si="4"/>
        <v>0</v>
      </c>
    </row>
    <row r="99" spans="1:14" ht="20.149999999999999" customHeight="1">
      <c r="A99" s="11" t="s">
        <v>79</v>
      </c>
      <c r="B99" s="16" t="s">
        <v>16</v>
      </c>
      <c r="C99" s="17" t="s">
        <v>79</v>
      </c>
      <c r="D99" s="18" t="s">
        <v>2</v>
      </c>
      <c r="E99" s="19">
        <v>26</v>
      </c>
      <c r="F99" s="35" t="s">
        <v>511</v>
      </c>
      <c r="G99" s="35" t="s">
        <v>209</v>
      </c>
      <c r="H99" s="70" t="s">
        <v>79</v>
      </c>
      <c r="I99" s="7">
        <v>39400</v>
      </c>
      <c r="J99" s="7">
        <v>39300</v>
      </c>
      <c r="K99" s="7">
        <v>39300</v>
      </c>
      <c r="L99" s="228">
        <f t="shared" si="5"/>
        <v>-0.3</v>
      </c>
      <c r="M99" s="229">
        <f t="shared" si="3"/>
        <v>0</v>
      </c>
      <c r="N99" s="46">
        <f t="shared" si="4"/>
        <v>0</v>
      </c>
    </row>
    <row r="100" spans="1:14" ht="20.149999999999999" customHeight="1">
      <c r="A100" s="11" t="s">
        <v>79</v>
      </c>
      <c r="B100" s="16" t="s">
        <v>16</v>
      </c>
      <c r="C100" s="17" t="s">
        <v>79</v>
      </c>
      <c r="D100" s="18" t="s">
        <v>2</v>
      </c>
      <c r="E100" s="19">
        <v>27</v>
      </c>
      <c r="F100" s="35" t="s">
        <v>511</v>
      </c>
      <c r="G100" s="35" t="s">
        <v>210</v>
      </c>
      <c r="H100" s="70" t="s">
        <v>79</v>
      </c>
      <c r="I100" s="7">
        <v>32900</v>
      </c>
      <c r="J100" s="7">
        <v>32700</v>
      </c>
      <c r="K100" s="7">
        <v>32600</v>
      </c>
      <c r="L100" s="228">
        <f t="shared" si="5"/>
        <v>-0.6</v>
      </c>
      <c r="M100" s="229">
        <f t="shared" si="3"/>
        <v>-0.3</v>
      </c>
      <c r="N100" s="46">
        <f t="shared" si="4"/>
        <v>-3.0581039755351869E-3</v>
      </c>
    </row>
    <row r="101" spans="1:14" ht="20.149999999999999" customHeight="1">
      <c r="A101" s="11" t="s">
        <v>79</v>
      </c>
      <c r="B101" s="16" t="s">
        <v>16</v>
      </c>
      <c r="C101" s="17" t="s">
        <v>79</v>
      </c>
      <c r="D101" s="18" t="s">
        <v>2</v>
      </c>
      <c r="E101" s="19">
        <v>28</v>
      </c>
      <c r="F101" s="35" t="s">
        <v>511</v>
      </c>
      <c r="G101" s="35" t="s">
        <v>211</v>
      </c>
      <c r="H101" s="70" t="s">
        <v>79</v>
      </c>
      <c r="I101" s="7">
        <v>43600</v>
      </c>
      <c r="J101" s="7">
        <v>43500</v>
      </c>
      <c r="K101" s="7">
        <v>43500</v>
      </c>
      <c r="L101" s="228">
        <f t="shared" si="5"/>
        <v>-0.2</v>
      </c>
      <c r="M101" s="229">
        <f t="shared" si="3"/>
        <v>0</v>
      </c>
      <c r="N101" s="46">
        <f t="shared" si="4"/>
        <v>0</v>
      </c>
    </row>
    <row r="102" spans="1:14" ht="20.149999999999999" customHeight="1">
      <c r="A102" s="11" t="s">
        <v>79</v>
      </c>
      <c r="B102" s="16" t="s">
        <v>16</v>
      </c>
      <c r="C102" s="17" t="s">
        <v>79</v>
      </c>
      <c r="D102" s="18" t="s">
        <v>2</v>
      </c>
      <c r="E102" s="19">
        <v>29</v>
      </c>
      <c r="F102" s="35" t="s">
        <v>511</v>
      </c>
      <c r="G102" s="35" t="s">
        <v>212</v>
      </c>
      <c r="H102" s="36" t="s">
        <v>93</v>
      </c>
      <c r="I102" s="7">
        <v>60200</v>
      </c>
      <c r="J102" s="7">
        <v>60200</v>
      </c>
      <c r="K102" s="7">
        <v>60500</v>
      </c>
      <c r="L102" s="228">
        <f t="shared" si="5"/>
        <v>0</v>
      </c>
      <c r="M102" s="229">
        <f t="shared" si="3"/>
        <v>0.5</v>
      </c>
      <c r="N102" s="46">
        <f t="shared" si="4"/>
        <v>4.983388704318914E-3</v>
      </c>
    </row>
    <row r="103" spans="1:14" ht="20.149999999999999" customHeight="1">
      <c r="A103" s="11" t="s">
        <v>79</v>
      </c>
      <c r="B103" s="16" t="s">
        <v>16</v>
      </c>
      <c r="C103" s="17" t="s">
        <v>79</v>
      </c>
      <c r="D103" s="18" t="s">
        <v>2</v>
      </c>
      <c r="E103" s="19">
        <v>30</v>
      </c>
      <c r="F103" s="35" t="s">
        <v>511</v>
      </c>
      <c r="G103" s="35" t="s">
        <v>213</v>
      </c>
      <c r="H103" s="70" t="s">
        <v>79</v>
      </c>
      <c r="I103" s="7">
        <v>42600</v>
      </c>
      <c r="J103" s="7">
        <v>42500</v>
      </c>
      <c r="K103" s="7">
        <v>42500</v>
      </c>
      <c r="L103" s="228">
        <f t="shared" si="5"/>
        <v>-0.2</v>
      </c>
      <c r="M103" s="229">
        <f t="shared" si="3"/>
        <v>0</v>
      </c>
      <c r="N103" s="46">
        <f t="shared" si="4"/>
        <v>0</v>
      </c>
    </row>
    <row r="104" spans="1:14" ht="20.149999999999999" customHeight="1">
      <c r="A104" s="11" t="s">
        <v>79</v>
      </c>
      <c r="B104" s="16" t="s">
        <v>16</v>
      </c>
      <c r="C104" s="17" t="s">
        <v>79</v>
      </c>
      <c r="D104" s="18" t="s">
        <v>2</v>
      </c>
      <c r="E104" s="19">
        <v>31</v>
      </c>
      <c r="F104" s="35" t="s">
        <v>511</v>
      </c>
      <c r="G104" s="35" t="s">
        <v>214</v>
      </c>
      <c r="H104" s="70" t="s">
        <v>79</v>
      </c>
      <c r="I104" s="7">
        <v>42300</v>
      </c>
      <c r="J104" s="7">
        <v>42200</v>
      </c>
      <c r="K104" s="7">
        <v>42200</v>
      </c>
      <c r="L104" s="228">
        <f t="shared" si="5"/>
        <v>-0.2</v>
      </c>
      <c r="M104" s="229">
        <f t="shared" si="3"/>
        <v>0</v>
      </c>
      <c r="N104" s="46">
        <f t="shared" si="4"/>
        <v>0</v>
      </c>
    </row>
    <row r="105" spans="1:14" ht="20.149999999999999" customHeight="1">
      <c r="A105" s="11" t="s">
        <v>78</v>
      </c>
      <c r="B105" s="16" t="s">
        <v>16</v>
      </c>
      <c r="C105" s="17" t="s">
        <v>79</v>
      </c>
      <c r="D105" s="18" t="s">
        <v>2</v>
      </c>
      <c r="E105" s="19">
        <v>32</v>
      </c>
      <c r="F105" s="35" t="s">
        <v>511</v>
      </c>
      <c r="G105" s="35" t="s">
        <v>215</v>
      </c>
      <c r="H105" s="70" t="s">
        <v>79</v>
      </c>
      <c r="I105" s="7">
        <v>39000</v>
      </c>
      <c r="J105" s="7">
        <v>38800</v>
      </c>
      <c r="K105" s="7">
        <v>38700</v>
      </c>
      <c r="L105" s="228">
        <f t="shared" si="5"/>
        <v>-0.5</v>
      </c>
      <c r="M105" s="229">
        <f t="shared" si="3"/>
        <v>-0.3</v>
      </c>
      <c r="N105" s="46">
        <f t="shared" si="4"/>
        <v>-2.5773195876288568E-3</v>
      </c>
    </row>
    <row r="106" spans="1:14" ht="20.149999999999999" customHeight="1">
      <c r="A106" s="11" t="s">
        <v>79</v>
      </c>
      <c r="B106" s="16" t="s">
        <v>16</v>
      </c>
      <c r="C106" s="17" t="s">
        <v>79</v>
      </c>
      <c r="D106" s="18" t="s">
        <v>2</v>
      </c>
      <c r="E106" s="19">
        <v>33</v>
      </c>
      <c r="F106" s="35" t="s">
        <v>511</v>
      </c>
      <c r="G106" s="35" t="s">
        <v>216</v>
      </c>
      <c r="H106" s="36" t="s">
        <v>23</v>
      </c>
      <c r="I106" s="7">
        <v>63400</v>
      </c>
      <c r="J106" s="7">
        <v>63400</v>
      </c>
      <c r="K106" s="7">
        <v>63800</v>
      </c>
      <c r="L106" s="228">
        <f t="shared" si="5"/>
        <v>0</v>
      </c>
      <c r="M106" s="229">
        <f t="shared" si="3"/>
        <v>0.6</v>
      </c>
      <c r="N106" s="46">
        <f t="shared" si="4"/>
        <v>6.3091482649841879E-3</v>
      </c>
    </row>
    <row r="107" spans="1:14" ht="20.149999999999999" customHeight="1">
      <c r="A107" s="11" t="s">
        <v>79</v>
      </c>
      <c r="B107" s="16" t="s">
        <v>16</v>
      </c>
      <c r="C107" s="17" t="s">
        <v>79</v>
      </c>
      <c r="D107" s="18" t="s">
        <v>2</v>
      </c>
      <c r="E107" s="19">
        <v>34</v>
      </c>
      <c r="F107" s="35" t="s">
        <v>511</v>
      </c>
      <c r="G107" s="35" t="s">
        <v>217</v>
      </c>
      <c r="H107" s="36" t="s">
        <v>24</v>
      </c>
      <c r="I107" s="7">
        <v>60700</v>
      </c>
      <c r="J107" s="7">
        <v>60700</v>
      </c>
      <c r="K107" s="7">
        <v>61000</v>
      </c>
      <c r="L107" s="228">
        <f t="shared" si="5"/>
        <v>0</v>
      </c>
      <c r="M107" s="229">
        <f t="shared" si="3"/>
        <v>0.5</v>
      </c>
      <c r="N107" s="46">
        <f t="shared" si="4"/>
        <v>4.9423393739702615E-3</v>
      </c>
    </row>
    <row r="108" spans="1:14" ht="20.149999999999999" customHeight="1">
      <c r="A108" s="11" t="s">
        <v>79</v>
      </c>
      <c r="B108" s="16" t="s">
        <v>16</v>
      </c>
      <c r="C108" s="17" t="s">
        <v>79</v>
      </c>
      <c r="D108" s="18" t="s">
        <v>2</v>
      </c>
      <c r="E108" s="19">
        <v>35</v>
      </c>
      <c r="F108" s="35" t="s">
        <v>511</v>
      </c>
      <c r="G108" s="35" t="s">
        <v>218</v>
      </c>
      <c r="H108" s="70" t="s">
        <v>79</v>
      </c>
      <c r="I108" s="7">
        <v>45500</v>
      </c>
      <c r="J108" s="7">
        <v>45400</v>
      </c>
      <c r="K108" s="7">
        <v>45400</v>
      </c>
      <c r="L108" s="228">
        <f t="shared" si="5"/>
        <v>-0.2</v>
      </c>
      <c r="M108" s="229">
        <f t="shared" si="3"/>
        <v>0</v>
      </c>
      <c r="N108" s="46">
        <f t="shared" si="4"/>
        <v>0</v>
      </c>
    </row>
    <row r="109" spans="1:14" ht="20.149999999999999" customHeight="1">
      <c r="A109" s="11" t="s">
        <v>79</v>
      </c>
      <c r="B109" s="16" t="s">
        <v>16</v>
      </c>
      <c r="C109" s="17" t="s">
        <v>79</v>
      </c>
      <c r="D109" s="18" t="s">
        <v>2</v>
      </c>
      <c r="E109" s="19">
        <v>36</v>
      </c>
      <c r="F109" s="35" t="s">
        <v>511</v>
      </c>
      <c r="G109" s="35" t="s">
        <v>219</v>
      </c>
      <c r="H109" s="36" t="s">
        <v>94</v>
      </c>
      <c r="I109" s="7">
        <v>49700</v>
      </c>
      <c r="J109" s="7">
        <v>49300</v>
      </c>
      <c r="K109" s="7">
        <v>49000</v>
      </c>
      <c r="L109" s="228">
        <f t="shared" si="5"/>
        <v>-0.8</v>
      </c>
      <c r="M109" s="229">
        <f t="shared" si="3"/>
        <v>-0.6</v>
      </c>
      <c r="N109" s="46">
        <f t="shared" si="4"/>
        <v>-6.0851926977687487E-3</v>
      </c>
    </row>
    <row r="110" spans="1:14" ht="20.149999999999999" customHeight="1">
      <c r="A110" s="11" t="s">
        <v>79</v>
      </c>
      <c r="B110" s="16" t="s">
        <v>16</v>
      </c>
      <c r="C110" s="17" t="s">
        <v>79</v>
      </c>
      <c r="D110" s="18" t="s">
        <v>2</v>
      </c>
      <c r="E110" s="19">
        <v>37</v>
      </c>
      <c r="F110" s="35" t="s">
        <v>511</v>
      </c>
      <c r="G110" s="35" t="s">
        <v>220</v>
      </c>
      <c r="H110" s="70" t="s">
        <v>79</v>
      </c>
      <c r="I110" s="7">
        <v>33000</v>
      </c>
      <c r="J110" s="7">
        <v>32700</v>
      </c>
      <c r="K110" s="7">
        <v>32400</v>
      </c>
      <c r="L110" s="228">
        <f t="shared" si="5"/>
        <v>-0.9</v>
      </c>
      <c r="M110" s="229">
        <f t="shared" si="3"/>
        <v>-0.9</v>
      </c>
      <c r="N110" s="46">
        <f t="shared" si="4"/>
        <v>-9.1743119266054496E-3</v>
      </c>
    </row>
    <row r="111" spans="1:14" ht="20.149999999999999" customHeight="1">
      <c r="A111" s="11" t="s">
        <v>79</v>
      </c>
      <c r="B111" s="16" t="s">
        <v>16</v>
      </c>
      <c r="C111" s="17" t="s">
        <v>79</v>
      </c>
      <c r="D111" s="18" t="s">
        <v>2</v>
      </c>
      <c r="E111" s="19">
        <v>38</v>
      </c>
      <c r="F111" s="35" t="s">
        <v>511</v>
      </c>
      <c r="G111" s="35" t="s">
        <v>221</v>
      </c>
      <c r="H111" s="70" t="s">
        <v>79</v>
      </c>
      <c r="I111" s="7">
        <v>25000</v>
      </c>
      <c r="J111" s="7">
        <v>24700</v>
      </c>
      <c r="K111" s="7">
        <v>24400</v>
      </c>
      <c r="L111" s="228">
        <f t="shared" si="5"/>
        <v>-1.2</v>
      </c>
      <c r="M111" s="229">
        <f t="shared" si="3"/>
        <v>-1.2</v>
      </c>
      <c r="N111" s="46">
        <f t="shared" si="4"/>
        <v>-1.2145748987854255E-2</v>
      </c>
    </row>
    <row r="112" spans="1:14" ht="20.149999999999999" customHeight="1">
      <c r="A112" s="11" t="s">
        <v>79</v>
      </c>
      <c r="B112" s="16" t="s">
        <v>16</v>
      </c>
      <c r="C112" s="17" t="s">
        <v>79</v>
      </c>
      <c r="D112" s="18" t="s">
        <v>2</v>
      </c>
      <c r="E112" s="19">
        <v>39</v>
      </c>
      <c r="F112" s="35" t="s">
        <v>511</v>
      </c>
      <c r="G112" s="35" t="s">
        <v>222</v>
      </c>
      <c r="H112" s="70" t="s">
        <v>79</v>
      </c>
      <c r="I112" s="7">
        <v>55800</v>
      </c>
      <c r="J112" s="7">
        <v>55800</v>
      </c>
      <c r="K112" s="7">
        <v>55900</v>
      </c>
      <c r="L112" s="228">
        <f t="shared" si="5"/>
        <v>0</v>
      </c>
      <c r="M112" s="229">
        <f t="shared" si="3"/>
        <v>0.2</v>
      </c>
      <c r="N112" s="46">
        <f t="shared" si="4"/>
        <v>1.7921146953405742E-3</v>
      </c>
    </row>
    <row r="113" spans="1:14" ht="20.149999999999999" customHeight="1">
      <c r="A113" s="11" t="s">
        <v>79</v>
      </c>
      <c r="B113" s="16" t="s">
        <v>16</v>
      </c>
      <c r="C113" s="17" t="s">
        <v>79</v>
      </c>
      <c r="D113" s="18" t="s">
        <v>2</v>
      </c>
      <c r="E113" s="19">
        <v>40</v>
      </c>
      <c r="F113" s="35" t="s">
        <v>511</v>
      </c>
      <c r="G113" s="35" t="s">
        <v>223</v>
      </c>
      <c r="H113" s="70" t="s">
        <v>79</v>
      </c>
      <c r="I113" s="7">
        <v>30300</v>
      </c>
      <c r="J113" s="7">
        <v>30200</v>
      </c>
      <c r="K113" s="7">
        <v>30200</v>
      </c>
      <c r="L113" s="228">
        <f t="shared" si="5"/>
        <v>-0.3</v>
      </c>
      <c r="M113" s="229">
        <f t="shared" si="3"/>
        <v>0</v>
      </c>
      <c r="N113" s="46">
        <f t="shared" si="4"/>
        <v>0</v>
      </c>
    </row>
    <row r="114" spans="1:14" ht="20.149999999999999" customHeight="1">
      <c r="A114" s="11" t="s">
        <v>79</v>
      </c>
      <c r="B114" s="16" t="s">
        <v>16</v>
      </c>
      <c r="C114" s="17" t="s">
        <v>79</v>
      </c>
      <c r="D114" s="18" t="s">
        <v>2</v>
      </c>
      <c r="E114" s="19">
        <v>41</v>
      </c>
      <c r="F114" s="35" t="s">
        <v>511</v>
      </c>
      <c r="G114" s="35" t="s">
        <v>224</v>
      </c>
      <c r="H114" s="70" t="s">
        <v>79</v>
      </c>
      <c r="I114" s="7">
        <v>21800</v>
      </c>
      <c r="J114" s="7">
        <v>21500</v>
      </c>
      <c r="K114" s="7">
        <v>21200</v>
      </c>
      <c r="L114" s="228">
        <f t="shared" si="5"/>
        <v>-1.4</v>
      </c>
      <c r="M114" s="229">
        <f t="shared" si="3"/>
        <v>-1.4</v>
      </c>
      <c r="N114" s="46">
        <f t="shared" si="4"/>
        <v>-1.3953488372092981E-2</v>
      </c>
    </row>
    <row r="115" spans="1:14" ht="20.149999999999999" customHeight="1">
      <c r="A115" s="11" t="s">
        <v>79</v>
      </c>
      <c r="B115" s="16" t="s">
        <v>16</v>
      </c>
      <c r="C115" s="17" t="s">
        <v>79</v>
      </c>
      <c r="D115" s="18" t="s">
        <v>2</v>
      </c>
      <c r="E115" s="19">
        <v>42</v>
      </c>
      <c r="F115" s="35" t="s">
        <v>511</v>
      </c>
      <c r="G115" s="35" t="s">
        <v>225</v>
      </c>
      <c r="H115" s="36" t="s">
        <v>25</v>
      </c>
      <c r="I115" s="7">
        <v>56600</v>
      </c>
      <c r="J115" s="7">
        <v>56600</v>
      </c>
      <c r="K115" s="7">
        <v>56800</v>
      </c>
      <c r="L115" s="228">
        <f t="shared" si="5"/>
        <v>0</v>
      </c>
      <c r="M115" s="229">
        <f t="shared" si="3"/>
        <v>0.4</v>
      </c>
      <c r="N115" s="46">
        <f t="shared" si="4"/>
        <v>3.5335689045936647E-3</v>
      </c>
    </row>
    <row r="116" spans="1:14" ht="20.149999999999999" customHeight="1">
      <c r="A116" s="11" t="s">
        <v>79</v>
      </c>
      <c r="B116" s="16" t="s">
        <v>16</v>
      </c>
      <c r="C116" s="17" t="s">
        <v>79</v>
      </c>
      <c r="D116" s="18" t="s">
        <v>2</v>
      </c>
      <c r="E116" s="19">
        <v>43</v>
      </c>
      <c r="F116" s="35" t="s">
        <v>511</v>
      </c>
      <c r="G116" s="35" t="s">
        <v>226</v>
      </c>
      <c r="H116" s="36" t="s">
        <v>95</v>
      </c>
      <c r="I116" s="7">
        <v>53200</v>
      </c>
      <c r="J116" s="7">
        <v>53100</v>
      </c>
      <c r="K116" s="7">
        <v>53200</v>
      </c>
      <c r="L116" s="228">
        <f t="shared" si="5"/>
        <v>-0.2</v>
      </c>
      <c r="M116" s="229">
        <f t="shared" si="3"/>
        <v>0.2</v>
      </c>
      <c r="N116" s="46">
        <f t="shared" si="4"/>
        <v>1.8832391713747842E-3</v>
      </c>
    </row>
    <row r="117" spans="1:14" ht="20.149999999999999" customHeight="1">
      <c r="A117" s="11" t="s">
        <v>79</v>
      </c>
      <c r="B117" s="16" t="s">
        <v>16</v>
      </c>
      <c r="C117" s="17" t="s">
        <v>79</v>
      </c>
      <c r="D117" s="18" t="s">
        <v>2</v>
      </c>
      <c r="E117" s="19">
        <v>44</v>
      </c>
      <c r="F117" s="35" t="s">
        <v>511</v>
      </c>
      <c r="G117" s="35" t="s">
        <v>227</v>
      </c>
      <c r="H117" s="36" t="s">
        <v>96</v>
      </c>
      <c r="I117" s="7">
        <v>43100</v>
      </c>
      <c r="J117" s="7">
        <v>43000</v>
      </c>
      <c r="K117" s="7">
        <v>42900</v>
      </c>
      <c r="L117" s="228">
        <f t="shared" si="5"/>
        <v>-0.2</v>
      </c>
      <c r="M117" s="229">
        <f t="shared" si="3"/>
        <v>-0.2</v>
      </c>
      <c r="N117" s="46">
        <f t="shared" si="4"/>
        <v>-2.3255813953488857E-3</v>
      </c>
    </row>
    <row r="118" spans="1:14" ht="20.149999999999999" customHeight="1">
      <c r="A118" s="11" t="s">
        <v>79</v>
      </c>
      <c r="B118" s="16" t="s">
        <v>16</v>
      </c>
      <c r="C118" s="17" t="s">
        <v>79</v>
      </c>
      <c r="D118" s="18" t="s">
        <v>2</v>
      </c>
      <c r="E118" s="19">
        <v>45</v>
      </c>
      <c r="F118" s="35" t="s">
        <v>511</v>
      </c>
      <c r="G118" s="35" t="s">
        <v>228</v>
      </c>
      <c r="H118" s="70" t="s">
        <v>79</v>
      </c>
      <c r="I118" s="7">
        <v>39900</v>
      </c>
      <c r="J118" s="7">
        <v>39700</v>
      </c>
      <c r="K118" s="7">
        <v>39600</v>
      </c>
      <c r="L118" s="228">
        <f t="shared" si="5"/>
        <v>-0.5</v>
      </c>
      <c r="M118" s="229">
        <f t="shared" si="3"/>
        <v>-0.3</v>
      </c>
      <c r="N118" s="46">
        <f t="shared" si="4"/>
        <v>-2.5188916876573986E-3</v>
      </c>
    </row>
    <row r="119" spans="1:14" ht="20.149999999999999" customHeight="1">
      <c r="A119" s="11" t="s">
        <v>78</v>
      </c>
      <c r="B119" s="16" t="s">
        <v>16</v>
      </c>
      <c r="C119" s="17" t="s">
        <v>79</v>
      </c>
      <c r="D119" s="18" t="s">
        <v>2</v>
      </c>
      <c r="E119" s="19">
        <v>46</v>
      </c>
      <c r="F119" s="35" t="s">
        <v>511</v>
      </c>
      <c r="G119" s="35" t="s">
        <v>229</v>
      </c>
      <c r="H119" s="70" t="s">
        <v>79</v>
      </c>
      <c r="I119" s="7">
        <v>46300</v>
      </c>
      <c r="J119" s="7">
        <v>46200</v>
      </c>
      <c r="K119" s="7">
        <v>46200</v>
      </c>
      <c r="L119" s="228">
        <f t="shared" si="5"/>
        <v>-0.2</v>
      </c>
      <c r="M119" s="229">
        <f t="shared" si="3"/>
        <v>0</v>
      </c>
      <c r="N119" s="46">
        <f t="shared" si="4"/>
        <v>0</v>
      </c>
    </row>
    <row r="120" spans="1:14" ht="20.149999999999999" customHeight="1">
      <c r="A120" s="11" t="s">
        <v>79</v>
      </c>
      <c r="B120" s="16" t="s">
        <v>16</v>
      </c>
      <c r="C120" s="17" t="s">
        <v>79</v>
      </c>
      <c r="D120" s="18" t="s">
        <v>2</v>
      </c>
      <c r="E120" s="19">
        <v>47</v>
      </c>
      <c r="F120" s="35" t="s">
        <v>511</v>
      </c>
      <c r="G120" s="35" t="s">
        <v>230</v>
      </c>
      <c r="H120" s="70" t="s">
        <v>79</v>
      </c>
      <c r="I120" s="7">
        <v>52200</v>
      </c>
      <c r="J120" s="7">
        <v>52100</v>
      </c>
      <c r="K120" s="7">
        <v>52100</v>
      </c>
      <c r="L120" s="228">
        <f t="shared" si="5"/>
        <v>-0.2</v>
      </c>
      <c r="M120" s="229">
        <f t="shared" si="3"/>
        <v>0</v>
      </c>
      <c r="N120" s="46">
        <f t="shared" si="4"/>
        <v>0</v>
      </c>
    </row>
    <row r="121" spans="1:14" ht="20.149999999999999" customHeight="1">
      <c r="A121" s="11" t="s">
        <v>79</v>
      </c>
      <c r="B121" s="16" t="s">
        <v>16</v>
      </c>
      <c r="C121" s="17" t="s">
        <v>79</v>
      </c>
      <c r="D121" s="18" t="s">
        <v>2</v>
      </c>
      <c r="E121" s="19">
        <v>48</v>
      </c>
      <c r="F121" s="35" t="s">
        <v>511</v>
      </c>
      <c r="G121" s="35" t="s">
        <v>231</v>
      </c>
      <c r="H121" s="70" t="s">
        <v>79</v>
      </c>
      <c r="I121" s="7">
        <v>44200</v>
      </c>
      <c r="J121" s="7">
        <v>44100</v>
      </c>
      <c r="K121" s="7">
        <v>44100</v>
      </c>
      <c r="L121" s="228">
        <f t="shared" si="5"/>
        <v>-0.2</v>
      </c>
      <c r="M121" s="229">
        <f t="shared" si="3"/>
        <v>0</v>
      </c>
      <c r="N121" s="46">
        <f t="shared" si="4"/>
        <v>0</v>
      </c>
    </row>
    <row r="122" spans="1:14" ht="20.149999999999999" customHeight="1">
      <c r="A122" s="11" t="s">
        <v>79</v>
      </c>
      <c r="B122" s="16" t="s">
        <v>16</v>
      </c>
      <c r="C122" s="17" t="s">
        <v>79</v>
      </c>
      <c r="D122" s="18" t="s">
        <v>2</v>
      </c>
      <c r="E122" s="19">
        <v>49</v>
      </c>
      <c r="F122" s="35" t="s">
        <v>511</v>
      </c>
      <c r="G122" s="35" t="s">
        <v>232</v>
      </c>
      <c r="H122" s="70" t="s">
        <v>79</v>
      </c>
      <c r="I122" s="7">
        <v>38000</v>
      </c>
      <c r="J122" s="7">
        <v>37000</v>
      </c>
      <c r="K122" s="7">
        <v>36300</v>
      </c>
      <c r="L122" s="228">
        <f t="shared" si="5"/>
        <v>-2.6</v>
      </c>
      <c r="M122" s="229">
        <f t="shared" si="3"/>
        <v>-1.9</v>
      </c>
      <c r="N122" s="46">
        <f t="shared" si="4"/>
        <v>-1.8918918918918948E-2</v>
      </c>
    </row>
    <row r="123" spans="1:14" ht="20.149999999999999" customHeight="1">
      <c r="A123" s="11" t="s">
        <v>79</v>
      </c>
      <c r="B123" s="16" t="s">
        <v>16</v>
      </c>
      <c r="C123" s="17" t="s">
        <v>79</v>
      </c>
      <c r="D123" s="18" t="s">
        <v>2</v>
      </c>
      <c r="E123" s="19">
        <v>50</v>
      </c>
      <c r="F123" s="35" t="s">
        <v>511</v>
      </c>
      <c r="G123" s="35" t="s">
        <v>233</v>
      </c>
      <c r="H123" s="36" t="s">
        <v>97</v>
      </c>
      <c r="I123" s="7">
        <v>51100</v>
      </c>
      <c r="J123" s="7">
        <v>51000</v>
      </c>
      <c r="K123" s="7">
        <v>51100</v>
      </c>
      <c r="L123" s="228">
        <f t="shared" si="5"/>
        <v>-0.2</v>
      </c>
      <c r="M123" s="229">
        <f t="shared" si="3"/>
        <v>0.2</v>
      </c>
      <c r="N123" s="46">
        <f t="shared" si="4"/>
        <v>1.9607843137254832E-3</v>
      </c>
    </row>
    <row r="124" spans="1:14" ht="20.149999999999999" customHeight="1">
      <c r="A124" s="11" t="s">
        <v>79</v>
      </c>
      <c r="B124" s="16" t="s">
        <v>16</v>
      </c>
      <c r="C124" s="17" t="s">
        <v>79</v>
      </c>
      <c r="D124" s="18" t="s">
        <v>2</v>
      </c>
      <c r="E124" s="19">
        <v>51</v>
      </c>
      <c r="F124" s="35" t="s">
        <v>511</v>
      </c>
      <c r="G124" s="35" t="s">
        <v>234</v>
      </c>
      <c r="H124" s="70" t="s">
        <v>79</v>
      </c>
      <c r="I124" s="7">
        <v>20700</v>
      </c>
      <c r="J124" s="7">
        <v>20400</v>
      </c>
      <c r="K124" s="7">
        <v>20200</v>
      </c>
      <c r="L124" s="228">
        <f t="shared" si="5"/>
        <v>-1.4</v>
      </c>
      <c r="M124" s="229">
        <f t="shared" si="3"/>
        <v>-1</v>
      </c>
      <c r="N124" s="46">
        <f t="shared" si="4"/>
        <v>-9.8039215686274161E-3</v>
      </c>
    </row>
    <row r="125" spans="1:14" ht="20.149999999999999" customHeight="1">
      <c r="A125" s="11" t="s">
        <v>79</v>
      </c>
      <c r="B125" s="16" t="s">
        <v>16</v>
      </c>
      <c r="C125" s="17" t="s">
        <v>79</v>
      </c>
      <c r="D125" s="18" t="s">
        <v>2</v>
      </c>
      <c r="E125" s="19">
        <v>52</v>
      </c>
      <c r="F125" s="35" t="s">
        <v>511</v>
      </c>
      <c r="G125" s="35" t="s">
        <v>235</v>
      </c>
      <c r="H125" s="70" t="s">
        <v>79</v>
      </c>
      <c r="I125" s="7">
        <v>44500</v>
      </c>
      <c r="J125" s="7">
        <v>44400</v>
      </c>
      <c r="K125" s="7">
        <v>44400</v>
      </c>
      <c r="L125" s="228">
        <f t="shared" si="5"/>
        <v>-0.2</v>
      </c>
      <c r="M125" s="229">
        <f t="shared" si="3"/>
        <v>0</v>
      </c>
      <c r="N125" s="46">
        <f t="shared" si="4"/>
        <v>0</v>
      </c>
    </row>
    <row r="126" spans="1:14" ht="20.149999999999999" customHeight="1">
      <c r="A126" s="11" t="s">
        <v>79</v>
      </c>
      <c r="B126" s="16" t="s">
        <v>16</v>
      </c>
      <c r="C126" s="17" t="s">
        <v>79</v>
      </c>
      <c r="D126" s="18" t="s">
        <v>2</v>
      </c>
      <c r="E126" s="19">
        <v>53</v>
      </c>
      <c r="F126" s="35" t="s">
        <v>511</v>
      </c>
      <c r="G126" s="35" t="s">
        <v>574</v>
      </c>
      <c r="H126" s="70" t="s">
        <v>79</v>
      </c>
      <c r="I126" s="7">
        <v>19800</v>
      </c>
      <c r="J126" s="7">
        <v>19600</v>
      </c>
      <c r="K126" s="7">
        <v>19400</v>
      </c>
      <c r="L126" s="228">
        <f t="shared" si="5"/>
        <v>-1</v>
      </c>
      <c r="M126" s="229">
        <f t="shared" si="3"/>
        <v>-1</v>
      </c>
      <c r="N126" s="46">
        <f t="shared" si="4"/>
        <v>-1.0204081632653073E-2</v>
      </c>
    </row>
    <row r="127" spans="1:14" ht="20.149999999999999" customHeight="1">
      <c r="A127" s="11" t="s">
        <v>79</v>
      </c>
      <c r="B127" s="16" t="s">
        <v>16</v>
      </c>
      <c r="C127" s="17" t="s">
        <v>79</v>
      </c>
      <c r="D127" s="18" t="s">
        <v>2</v>
      </c>
      <c r="E127" s="19">
        <v>54</v>
      </c>
      <c r="F127" s="35" t="s">
        <v>511</v>
      </c>
      <c r="G127" s="35" t="s">
        <v>236</v>
      </c>
      <c r="H127" s="70" t="s">
        <v>79</v>
      </c>
      <c r="I127" s="7">
        <v>51200</v>
      </c>
      <c r="J127" s="7">
        <v>51100</v>
      </c>
      <c r="K127" s="7">
        <v>51100</v>
      </c>
      <c r="L127" s="228">
        <f t="shared" si="5"/>
        <v>-0.2</v>
      </c>
      <c r="M127" s="229">
        <f t="shared" si="3"/>
        <v>0</v>
      </c>
      <c r="N127" s="46">
        <f t="shared" si="4"/>
        <v>0</v>
      </c>
    </row>
    <row r="128" spans="1:14" ht="20.149999999999999" customHeight="1">
      <c r="A128" s="11" t="s">
        <v>79</v>
      </c>
      <c r="B128" s="16" t="s">
        <v>16</v>
      </c>
      <c r="C128" s="17" t="s">
        <v>79</v>
      </c>
      <c r="D128" s="18" t="s">
        <v>2</v>
      </c>
      <c r="E128" s="19">
        <v>55</v>
      </c>
      <c r="F128" s="35" t="s">
        <v>511</v>
      </c>
      <c r="G128" s="35" t="s">
        <v>237</v>
      </c>
      <c r="H128" s="70" t="s">
        <v>79</v>
      </c>
      <c r="I128" s="7">
        <v>44400</v>
      </c>
      <c r="J128" s="7">
        <v>44000</v>
      </c>
      <c r="K128" s="7">
        <v>43600</v>
      </c>
      <c r="L128" s="228">
        <f t="shared" si="5"/>
        <v>-0.9</v>
      </c>
      <c r="M128" s="229">
        <f t="shared" si="3"/>
        <v>-0.9</v>
      </c>
      <c r="N128" s="46">
        <f t="shared" si="4"/>
        <v>-9.0909090909090384E-3</v>
      </c>
    </row>
    <row r="129" spans="1:14" ht="20.149999999999999" customHeight="1">
      <c r="A129" s="11" t="s">
        <v>79</v>
      </c>
      <c r="B129" s="16" t="s">
        <v>16</v>
      </c>
      <c r="C129" s="17" t="s">
        <v>79</v>
      </c>
      <c r="D129" s="18" t="s">
        <v>2</v>
      </c>
      <c r="E129" s="19">
        <v>56</v>
      </c>
      <c r="F129" s="35" t="s">
        <v>511</v>
      </c>
      <c r="G129" s="35" t="s">
        <v>519</v>
      </c>
      <c r="H129" s="36" t="s">
        <v>520</v>
      </c>
      <c r="I129" s="7">
        <v>46100</v>
      </c>
      <c r="J129" s="7">
        <v>46000</v>
      </c>
      <c r="K129" s="7">
        <v>46000</v>
      </c>
      <c r="L129" s="228">
        <f t="shared" si="5"/>
        <v>-0.2</v>
      </c>
      <c r="M129" s="229">
        <f t="shared" si="3"/>
        <v>0</v>
      </c>
      <c r="N129" s="46">
        <f t="shared" si="4"/>
        <v>0</v>
      </c>
    </row>
    <row r="130" spans="1:14" ht="20.149999999999999" customHeight="1">
      <c r="A130" s="11" t="s">
        <v>79</v>
      </c>
      <c r="B130" s="16" t="s">
        <v>16</v>
      </c>
      <c r="C130" s="17" t="s">
        <v>79</v>
      </c>
      <c r="D130" s="18" t="s">
        <v>2</v>
      </c>
      <c r="E130" s="19">
        <v>57</v>
      </c>
      <c r="F130" s="35" t="s">
        <v>511</v>
      </c>
      <c r="G130" s="35" t="s">
        <v>521</v>
      </c>
      <c r="H130" s="70" t="s">
        <v>79</v>
      </c>
      <c r="I130" s="7">
        <v>52800</v>
      </c>
      <c r="J130" s="7">
        <v>52700</v>
      </c>
      <c r="K130" s="7">
        <v>52800</v>
      </c>
      <c r="L130" s="228">
        <f t="shared" si="5"/>
        <v>-0.2</v>
      </c>
      <c r="M130" s="229">
        <f t="shared" si="3"/>
        <v>0.2</v>
      </c>
      <c r="N130" s="46">
        <f t="shared" si="4"/>
        <v>1.8975332068311701E-3</v>
      </c>
    </row>
    <row r="131" spans="1:14" ht="20.149999999999999" customHeight="1">
      <c r="A131" s="11" t="s">
        <v>79</v>
      </c>
      <c r="B131" s="16" t="s">
        <v>16</v>
      </c>
      <c r="C131" s="17" t="s">
        <v>79</v>
      </c>
      <c r="D131" s="18" t="s">
        <v>2</v>
      </c>
      <c r="E131" s="19">
        <v>58</v>
      </c>
      <c r="F131" s="35" t="s">
        <v>511</v>
      </c>
      <c r="G131" s="35" t="s">
        <v>522</v>
      </c>
      <c r="H131" s="70" t="s">
        <v>79</v>
      </c>
      <c r="I131" s="7">
        <v>48400</v>
      </c>
      <c r="J131" s="7">
        <v>48300</v>
      </c>
      <c r="K131" s="7">
        <v>48400</v>
      </c>
      <c r="L131" s="228">
        <f t="shared" si="5"/>
        <v>-0.2</v>
      </c>
      <c r="M131" s="229">
        <f t="shared" si="3"/>
        <v>0.2</v>
      </c>
      <c r="N131" s="46">
        <f t="shared" si="4"/>
        <v>2.0703933747412417E-3</v>
      </c>
    </row>
    <row r="132" spans="1:14" ht="20.149999999999999" customHeight="1">
      <c r="A132" s="11" t="s">
        <v>79</v>
      </c>
      <c r="B132" s="16" t="s">
        <v>16</v>
      </c>
      <c r="C132" s="17" t="s">
        <v>79</v>
      </c>
      <c r="D132" s="18" t="s">
        <v>2</v>
      </c>
      <c r="E132" s="19">
        <v>59</v>
      </c>
      <c r="F132" s="35" t="s">
        <v>511</v>
      </c>
      <c r="G132" s="35" t="s">
        <v>523</v>
      </c>
      <c r="H132" s="70" t="s">
        <v>79</v>
      </c>
      <c r="I132" s="7">
        <v>52900</v>
      </c>
      <c r="J132" s="7">
        <v>52800</v>
      </c>
      <c r="K132" s="7">
        <v>52900</v>
      </c>
      <c r="L132" s="228">
        <f t="shared" si="5"/>
        <v>-0.2</v>
      </c>
      <c r="M132" s="229">
        <f t="shared" si="3"/>
        <v>0.2</v>
      </c>
      <c r="N132" s="46">
        <f t="shared" si="4"/>
        <v>1.8939393939394478E-3</v>
      </c>
    </row>
    <row r="133" spans="1:14" ht="20.149999999999999" customHeight="1">
      <c r="A133" s="11" t="s">
        <v>79</v>
      </c>
      <c r="B133" s="16" t="s">
        <v>16</v>
      </c>
      <c r="C133" s="17" t="s">
        <v>79</v>
      </c>
      <c r="D133" s="18" t="s">
        <v>2</v>
      </c>
      <c r="E133" s="19">
        <v>60</v>
      </c>
      <c r="F133" s="35" t="s">
        <v>511</v>
      </c>
      <c r="G133" s="35" t="s">
        <v>592</v>
      </c>
      <c r="H133" s="70" t="s">
        <v>79</v>
      </c>
      <c r="I133" s="7"/>
      <c r="J133" s="7">
        <v>34900</v>
      </c>
      <c r="K133" s="7">
        <v>34900</v>
      </c>
      <c r="L133" s="228" t="str">
        <f t="shared" si="5"/>
        <v/>
      </c>
      <c r="M133" s="229">
        <f t="shared" si="3"/>
        <v>0</v>
      </c>
      <c r="N133" s="46">
        <f t="shared" si="4"/>
        <v>0</v>
      </c>
    </row>
    <row r="134" spans="1:14" ht="20.149999999999999" customHeight="1">
      <c r="A134" s="11" t="s">
        <v>79</v>
      </c>
      <c r="B134" s="16" t="s">
        <v>16</v>
      </c>
      <c r="C134" s="17" t="s">
        <v>79</v>
      </c>
      <c r="D134" s="18" t="s">
        <v>2</v>
      </c>
      <c r="E134" s="19">
        <v>61</v>
      </c>
      <c r="F134" s="35" t="s">
        <v>511</v>
      </c>
      <c r="G134" s="35" t="s">
        <v>524</v>
      </c>
      <c r="H134" s="36" t="s">
        <v>525</v>
      </c>
      <c r="I134" s="7">
        <v>67800</v>
      </c>
      <c r="J134" s="7">
        <v>67800</v>
      </c>
      <c r="K134" s="7">
        <v>68200</v>
      </c>
      <c r="L134" s="228">
        <f t="shared" si="5"/>
        <v>0</v>
      </c>
      <c r="M134" s="229">
        <f t="shared" ref="M134:M198" si="6">IF(J134="","",ROUND((K134-J134)/J134*100,1))</f>
        <v>0.6</v>
      </c>
      <c r="N134" s="46">
        <f t="shared" ref="N134:N198" si="7">K134/J134-1</f>
        <v>5.8997050147493457E-3</v>
      </c>
    </row>
    <row r="135" spans="1:14" ht="20.149999999999999" customHeight="1">
      <c r="A135" s="11" t="s">
        <v>79</v>
      </c>
      <c r="B135" s="16" t="s">
        <v>16</v>
      </c>
      <c r="C135" s="17" t="s">
        <v>79</v>
      </c>
      <c r="D135" s="18" t="s">
        <v>2</v>
      </c>
      <c r="E135" s="19">
        <v>62</v>
      </c>
      <c r="F135" s="35" t="s">
        <v>511</v>
      </c>
      <c r="G135" s="35" t="s">
        <v>526</v>
      </c>
      <c r="H135" s="70" t="s">
        <v>79</v>
      </c>
      <c r="I135" s="7">
        <v>43000</v>
      </c>
      <c r="J135" s="7">
        <v>42800</v>
      </c>
      <c r="K135" s="7">
        <v>42700</v>
      </c>
      <c r="L135" s="228">
        <f t="shared" ref="L135:L199" si="8">IF(I135="","",ROUND((J135-I135)/I135*100,1))</f>
        <v>-0.5</v>
      </c>
      <c r="M135" s="229">
        <f t="shared" si="6"/>
        <v>-0.2</v>
      </c>
      <c r="N135" s="46">
        <f t="shared" si="7"/>
        <v>-2.3364485981308691E-3</v>
      </c>
    </row>
    <row r="136" spans="1:14" ht="20.149999999999999" customHeight="1">
      <c r="A136" s="11" t="s">
        <v>79</v>
      </c>
      <c r="B136" s="16" t="s">
        <v>16</v>
      </c>
      <c r="C136" s="17">
        <v>3</v>
      </c>
      <c r="D136" s="18" t="s">
        <v>2</v>
      </c>
      <c r="E136" s="19">
        <v>1</v>
      </c>
      <c r="F136" s="35" t="s">
        <v>511</v>
      </c>
      <c r="G136" s="35" t="s">
        <v>543</v>
      </c>
      <c r="H136" s="70" t="s">
        <v>79</v>
      </c>
      <c r="I136" s="7">
        <v>13300</v>
      </c>
      <c r="J136" s="7">
        <v>13200</v>
      </c>
      <c r="K136" s="7">
        <v>13100</v>
      </c>
      <c r="L136" s="228">
        <f t="shared" si="8"/>
        <v>-0.8</v>
      </c>
      <c r="M136" s="229">
        <f t="shared" si="6"/>
        <v>-0.8</v>
      </c>
      <c r="N136" s="46">
        <f t="shared" si="7"/>
        <v>-7.575757575757569E-3</v>
      </c>
    </row>
    <row r="137" spans="1:14" ht="20.149999999999999" customHeight="1">
      <c r="A137" s="11" t="s">
        <v>79</v>
      </c>
      <c r="B137" s="16" t="s">
        <v>16</v>
      </c>
      <c r="C137" s="17">
        <v>5</v>
      </c>
      <c r="D137" s="18" t="s">
        <v>2</v>
      </c>
      <c r="E137" s="19">
        <v>1</v>
      </c>
      <c r="F137" s="35" t="s">
        <v>511</v>
      </c>
      <c r="G137" s="35" t="s">
        <v>238</v>
      </c>
      <c r="H137" s="36" t="s">
        <v>26</v>
      </c>
      <c r="I137" s="7">
        <v>400000</v>
      </c>
      <c r="J137" s="7">
        <v>400000</v>
      </c>
      <c r="K137" s="7">
        <v>404000</v>
      </c>
      <c r="L137" s="228">
        <f t="shared" si="8"/>
        <v>0</v>
      </c>
      <c r="M137" s="229">
        <f t="shared" si="6"/>
        <v>1</v>
      </c>
      <c r="N137" s="46">
        <f t="shared" si="7"/>
        <v>1.0000000000000009E-2</v>
      </c>
    </row>
    <row r="138" spans="1:14" ht="20.149999999999999" customHeight="1">
      <c r="A138" s="11" t="s">
        <v>79</v>
      </c>
      <c r="B138" s="16" t="s">
        <v>16</v>
      </c>
      <c r="C138" s="17">
        <v>5</v>
      </c>
      <c r="D138" s="18" t="s">
        <v>2</v>
      </c>
      <c r="E138" s="19">
        <v>2</v>
      </c>
      <c r="F138" s="35" t="s">
        <v>511</v>
      </c>
      <c r="G138" s="35" t="s">
        <v>239</v>
      </c>
      <c r="H138" s="36" t="s">
        <v>27</v>
      </c>
      <c r="I138" s="7">
        <v>111000</v>
      </c>
      <c r="J138" s="7">
        <v>109000</v>
      </c>
      <c r="K138" s="7">
        <v>108000</v>
      </c>
      <c r="L138" s="228">
        <f t="shared" si="8"/>
        <v>-1.8</v>
      </c>
      <c r="M138" s="229">
        <f t="shared" si="6"/>
        <v>-0.9</v>
      </c>
      <c r="N138" s="46">
        <f t="shared" si="7"/>
        <v>-9.1743119266054496E-3</v>
      </c>
    </row>
    <row r="139" spans="1:14" ht="20.149999999999999" customHeight="1">
      <c r="A139" s="11" t="s">
        <v>79</v>
      </c>
      <c r="B139" s="16" t="s">
        <v>16</v>
      </c>
      <c r="C139" s="17">
        <v>5</v>
      </c>
      <c r="D139" s="18" t="s">
        <v>2</v>
      </c>
      <c r="E139" s="19">
        <v>3</v>
      </c>
      <c r="F139" s="35" t="s">
        <v>511</v>
      </c>
      <c r="G139" s="35" t="s">
        <v>240</v>
      </c>
      <c r="H139" s="36" t="s">
        <v>28</v>
      </c>
      <c r="I139" s="7">
        <v>83600</v>
      </c>
      <c r="J139" s="7">
        <v>82800</v>
      </c>
      <c r="K139" s="7">
        <v>82100</v>
      </c>
      <c r="L139" s="228">
        <f t="shared" si="8"/>
        <v>-1</v>
      </c>
      <c r="M139" s="229">
        <f t="shared" si="6"/>
        <v>-0.8</v>
      </c>
      <c r="N139" s="46">
        <f t="shared" si="7"/>
        <v>-8.4541062801932743E-3</v>
      </c>
    </row>
    <row r="140" spans="1:14" ht="20.149999999999999" customHeight="1">
      <c r="A140" s="11" t="s">
        <v>79</v>
      </c>
      <c r="B140" s="16" t="s">
        <v>16</v>
      </c>
      <c r="C140" s="17">
        <v>5</v>
      </c>
      <c r="D140" s="18" t="s">
        <v>2</v>
      </c>
      <c r="E140" s="19">
        <v>4</v>
      </c>
      <c r="F140" s="35" t="s">
        <v>511</v>
      </c>
      <c r="G140" s="35" t="s">
        <v>544</v>
      </c>
      <c r="H140" s="36" t="s">
        <v>538</v>
      </c>
      <c r="I140" s="7">
        <v>73400</v>
      </c>
      <c r="J140" s="7">
        <v>72700</v>
      </c>
      <c r="K140" s="7">
        <v>72400</v>
      </c>
      <c r="L140" s="228">
        <f t="shared" si="8"/>
        <v>-1</v>
      </c>
      <c r="M140" s="229">
        <f t="shared" si="6"/>
        <v>-0.4</v>
      </c>
      <c r="N140" s="46">
        <f t="shared" si="7"/>
        <v>-4.126547455295726E-3</v>
      </c>
    </row>
    <row r="141" spans="1:14" ht="20.149999999999999" customHeight="1">
      <c r="A141" s="11" t="s">
        <v>79</v>
      </c>
      <c r="B141" s="16" t="s">
        <v>16</v>
      </c>
      <c r="C141" s="17">
        <v>5</v>
      </c>
      <c r="D141" s="18" t="s">
        <v>2</v>
      </c>
      <c r="E141" s="19">
        <v>5</v>
      </c>
      <c r="F141" s="35" t="s">
        <v>511</v>
      </c>
      <c r="G141" s="35" t="s">
        <v>241</v>
      </c>
      <c r="H141" s="36" t="s">
        <v>29</v>
      </c>
      <c r="I141" s="7">
        <v>55100</v>
      </c>
      <c r="J141" s="7">
        <v>54800</v>
      </c>
      <c r="K141" s="7">
        <v>54600</v>
      </c>
      <c r="L141" s="228">
        <f t="shared" si="8"/>
        <v>-0.5</v>
      </c>
      <c r="M141" s="229">
        <f t="shared" si="6"/>
        <v>-0.4</v>
      </c>
      <c r="N141" s="46">
        <f t="shared" si="7"/>
        <v>-3.6496350364964014E-3</v>
      </c>
    </row>
    <row r="142" spans="1:14" ht="20.149999999999999" customHeight="1">
      <c r="A142" s="11" t="s">
        <v>79</v>
      </c>
      <c r="B142" s="16" t="s">
        <v>16</v>
      </c>
      <c r="C142" s="17">
        <v>5</v>
      </c>
      <c r="D142" s="18" t="s">
        <v>2</v>
      </c>
      <c r="E142" s="19">
        <v>6</v>
      </c>
      <c r="F142" s="35" t="s">
        <v>511</v>
      </c>
      <c r="G142" s="35" t="s">
        <v>242</v>
      </c>
      <c r="H142" s="70" t="s">
        <v>79</v>
      </c>
      <c r="I142" s="7">
        <v>52500</v>
      </c>
      <c r="J142" s="7">
        <v>52200</v>
      </c>
      <c r="K142" s="7">
        <v>52000</v>
      </c>
      <c r="L142" s="228">
        <f t="shared" si="8"/>
        <v>-0.6</v>
      </c>
      <c r="M142" s="229">
        <f t="shared" si="6"/>
        <v>-0.4</v>
      </c>
      <c r="N142" s="46">
        <f t="shared" si="7"/>
        <v>-3.8314176245211051E-3</v>
      </c>
    </row>
    <row r="143" spans="1:14" ht="20.149999999999999" customHeight="1">
      <c r="A143" s="11" t="s">
        <v>79</v>
      </c>
      <c r="B143" s="16" t="s">
        <v>16</v>
      </c>
      <c r="C143" s="17">
        <v>5</v>
      </c>
      <c r="D143" s="18" t="s">
        <v>2</v>
      </c>
      <c r="E143" s="19">
        <v>7</v>
      </c>
      <c r="F143" s="35" t="s">
        <v>511</v>
      </c>
      <c r="G143" s="35" t="s">
        <v>243</v>
      </c>
      <c r="H143" s="36" t="s">
        <v>30</v>
      </c>
      <c r="I143" s="7">
        <v>61900</v>
      </c>
      <c r="J143" s="7">
        <v>61700</v>
      </c>
      <c r="K143" s="7">
        <v>61600</v>
      </c>
      <c r="L143" s="228">
        <f t="shared" si="8"/>
        <v>-0.3</v>
      </c>
      <c r="M143" s="229">
        <f t="shared" si="6"/>
        <v>-0.2</v>
      </c>
      <c r="N143" s="46">
        <f t="shared" si="7"/>
        <v>-1.6207455429497752E-3</v>
      </c>
    </row>
    <row r="144" spans="1:14" ht="20.149999999999999" customHeight="1">
      <c r="A144" s="11" t="s">
        <v>79</v>
      </c>
      <c r="B144" s="16" t="s">
        <v>16</v>
      </c>
      <c r="C144" s="17">
        <v>5</v>
      </c>
      <c r="D144" s="18" t="s">
        <v>2</v>
      </c>
      <c r="E144" s="19">
        <v>8</v>
      </c>
      <c r="F144" s="35" t="s">
        <v>511</v>
      </c>
      <c r="G144" s="35" t="s">
        <v>561</v>
      </c>
      <c r="H144" s="36" t="s">
        <v>564</v>
      </c>
      <c r="I144" s="7">
        <v>66500</v>
      </c>
      <c r="J144" s="7">
        <v>66300</v>
      </c>
      <c r="K144" s="7">
        <v>66200</v>
      </c>
      <c r="L144" s="228">
        <f t="shared" si="8"/>
        <v>-0.3</v>
      </c>
      <c r="M144" s="229">
        <f t="shared" si="6"/>
        <v>-0.2</v>
      </c>
      <c r="N144" s="46">
        <f t="shared" si="7"/>
        <v>-1.5082956259426794E-3</v>
      </c>
    </row>
    <row r="145" spans="1:14" ht="20.149999999999999" customHeight="1">
      <c r="A145" s="11" t="s">
        <v>78</v>
      </c>
      <c r="B145" s="16" t="s">
        <v>16</v>
      </c>
      <c r="C145" s="17">
        <v>5</v>
      </c>
      <c r="D145" s="18" t="s">
        <v>2</v>
      </c>
      <c r="E145" s="19">
        <v>9</v>
      </c>
      <c r="F145" s="35" t="s">
        <v>511</v>
      </c>
      <c r="G145" s="35" t="s">
        <v>244</v>
      </c>
      <c r="H145" s="36" t="s">
        <v>31</v>
      </c>
      <c r="I145" s="7">
        <v>76000</v>
      </c>
      <c r="J145" s="7">
        <v>75800</v>
      </c>
      <c r="K145" s="7">
        <v>75700</v>
      </c>
      <c r="L145" s="228">
        <f t="shared" si="8"/>
        <v>-0.3</v>
      </c>
      <c r="M145" s="229">
        <f t="shared" si="6"/>
        <v>-0.1</v>
      </c>
      <c r="N145" s="46">
        <f t="shared" si="7"/>
        <v>-1.3192612137202797E-3</v>
      </c>
    </row>
    <row r="146" spans="1:14" ht="20.149999999999999" customHeight="1">
      <c r="A146" s="11" t="s">
        <v>79</v>
      </c>
      <c r="B146" s="16" t="s">
        <v>16</v>
      </c>
      <c r="C146" s="17">
        <v>5</v>
      </c>
      <c r="D146" s="18" t="s">
        <v>2</v>
      </c>
      <c r="E146" s="19">
        <v>10</v>
      </c>
      <c r="F146" s="35" t="s">
        <v>511</v>
      </c>
      <c r="G146" s="35" t="s">
        <v>562</v>
      </c>
      <c r="H146" s="36" t="s">
        <v>565</v>
      </c>
      <c r="I146" s="7">
        <v>69100</v>
      </c>
      <c r="J146" s="7">
        <v>68900</v>
      </c>
      <c r="K146" s="7">
        <v>68900</v>
      </c>
      <c r="L146" s="228">
        <f t="shared" si="8"/>
        <v>-0.3</v>
      </c>
      <c r="M146" s="229">
        <f t="shared" si="6"/>
        <v>0</v>
      </c>
      <c r="N146" s="46">
        <f t="shared" si="7"/>
        <v>0</v>
      </c>
    </row>
    <row r="147" spans="1:14" ht="20.149999999999999" customHeight="1">
      <c r="A147" s="11"/>
      <c r="B147" s="16" t="s">
        <v>16</v>
      </c>
      <c r="C147" s="17">
        <v>5</v>
      </c>
      <c r="D147" s="18" t="s">
        <v>2</v>
      </c>
      <c r="E147" s="19">
        <v>11</v>
      </c>
      <c r="F147" s="35" t="s">
        <v>511</v>
      </c>
      <c r="G147" s="35" t="s">
        <v>608</v>
      </c>
      <c r="H147" s="36" t="s">
        <v>614</v>
      </c>
      <c r="I147" s="7"/>
      <c r="J147" s="7"/>
      <c r="K147" s="7">
        <v>90400</v>
      </c>
      <c r="L147" s="228" t="str">
        <f t="shared" si="8"/>
        <v/>
      </c>
      <c r="M147" s="229" t="str">
        <f t="shared" si="6"/>
        <v/>
      </c>
      <c r="N147" s="46" t="e">
        <f t="shared" si="7"/>
        <v>#DIV/0!</v>
      </c>
    </row>
    <row r="148" spans="1:14" ht="20.149999999999999" customHeight="1">
      <c r="A148" s="11"/>
      <c r="B148" s="16" t="s">
        <v>16</v>
      </c>
      <c r="C148" s="17">
        <v>5</v>
      </c>
      <c r="D148" s="18" t="s">
        <v>2</v>
      </c>
      <c r="E148" s="19">
        <v>12</v>
      </c>
      <c r="F148" s="35" t="s">
        <v>511</v>
      </c>
      <c r="G148" s="35" t="s">
        <v>603</v>
      </c>
      <c r="H148" s="36" t="s">
        <v>604</v>
      </c>
      <c r="I148" s="7">
        <v>55200</v>
      </c>
      <c r="J148" s="65" t="s">
        <v>602</v>
      </c>
      <c r="K148" s="7">
        <v>54800</v>
      </c>
      <c r="L148" s="228"/>
      <c r="M148" s="229"/>
    </row>
    <row r="149" spans="1:14" ht="20.149999999999999" customHeight="1">
      <c r="A149" s="11" t="s">
        <v>79</v>
      </c>
      <c r="B149" s="16" t="s">
        <v>16</v>
      </c>
      <c r="C149" s="17">
        <v>5</v>
      </c>
      <c r="D149" s="18" t="s">
        <v>2</v>
      </c>
      <c r="E149" s="19">
        <v>13</v>
      </c>
      <c r="F149" s="35" t="s">
        <v>511</v>
      </c>
      <c r="G149" s="35" t="s">
        <v>545</v>
      </c>
      <c r="H149" s="36" t="s">
        <v>539</v>
      </c>
      <c r="I149" s="7">
        <v>67300</v>
      </c>
      <c r="J149" s="7">
        <v>67200</v>
      </c>
      <c r="K149" s="7">
        <v>67200</v>
      </c>
      <c r="L149" s="228">
        <f t="shared" si="8"/>
        <v>-0.1</v>
      </c>
      <c r="M149" s="229">
        <f t="shared" si="6"/>
        <v>0</v>
      </c>
      <c r="N149" s="46">
        <f t="shared" si="7"/>
        <v>0</v>
      </c>
    </row>
    <row r="150" spans="1:14" ht="20.149999999999999" customHeight="1">
      <c r="A150" s="11" t="s">
        <v>79</v>
      </c>
      <c r="B150" s="16" t="s">
        <v>16</v>
      </c>
      <c r="C150" s="17">
        <v>5</v>
      </c>
      <c r="D150" s="18" t="s">
        <v>2</v>
      </c>
      <c r="E150" s="19">
        <v>14</v>
      </c>
      <c r="F150" s="35" t="s">
        <v>511</v>
      </c>
      <c r="G150" s="35" t="s">
        <v>245</v>
      </c>
      <c r="H150" s="36" t="s">
        <v>98</v>
      </c>
      <c r="I150" s="7">
        <v>79100</v>
      </c>
      <c r="J150" s="7">
        <v>78900</v>
      </c>
      <c r="K150" s="7">
        <v>78800</v>
      </c>
      <c r="L150" s="228">
        <f t="shared" si="8"/>
        <v>-0.3</v>
      </c>
      <c r="M150" s="229">
        <f t="shared" si="6"/>
        <v>-0.1</v>
      </c>
      <c r="N150" s="46">
        <f t="shared" si="7"/>
        <v>-1.2674271229404788E-3</v>
      </c>
    </row>
    <row r="151" spans="1:14" ht="20.149999999999999" customHeight="1">
      <c r="A151" s="11" t="s">
        <v>79</v>
      </c>
      <c r="B151" s="16" t="s">
        <v>16</v>
      </c>
      <c r="C151" s="17">
        <v>5</v>
      </c>
      <c r="D151" s="18" t="s">
        <v>2</v>
      </c>
      <c r="E151" s="19">
        <v>15</v>
      </c>
      <c r="F151" s="35" t="s">
        <v>511</v>
      </c>
      <c r="G151" s="35" t="s">
        <v>246</v>
      </c>
      <c r="H151" s="70" t="s">
        <v>79</v>
      </c>
      <c r="I151" s="7">
        <v>63200</v>
      </c>
      <c r="J151" s="7">
        <v>62900</v>
      </c>
      <c r="K151" s="7">
        <v>62700</v>
      </c>
      <c r="L151" s="228">
        <f t="shared" si="8"/>
        <v>-0.5</v>
      </c>
      <c r="M151" s="229">
        <f t="shared" si="6"/>
        <v>-0.3</v>
      </c>
      <c r="N151" s="46">
        <f t="shared" si="7"/>
        <v>-3.1796502384737746E-3</v>
      </c>
    </row>
    <row r="152" spans="1:14" ht="20.149999999999999" customHeight="1">
      <c r="A152" s="11" t="s">
        <v>79</v>
      </c>
      <c r="B152" s="16" t="s">
        <v>16</v>
      </c>
      <c r="C152" s="17">
        <v>5</v>
      </c>
      <c r="D152" s="18" t="s">
        <v>2</v>
      </c>
      <c r="E152" s="19">
        <v>16</v>
      </c>
      <c r="F152" s="35" t="s">
        <v>511</v>
      </c>
      <c r="G152" s="35" t="s">
        <v>247</v>
      </c>
      <c r="H152" s="70" t="s">
        <v>79</v>
      </c>
      <c r="I152" s="7">
        <v>95700</v>
      </c>
      <c r="J152" s="7">
        <v>95300</v>
      </c>
      <c r="K152" s="7">
        <v>95500</v>
      </c>
      <c r="L152" s="228">
        <f t="shared" si="8"/>
        <v>-0.4</v>
      </c>
      <c r="M152" s="229">
        <f t="shared" si="6"/>
        <v>0.2</v>
      </c>
      <c r="N152" s="46">
        <f t="shared" si="7"/>
        <v>2.0986358866736943E-3</v>
      </c>
    </row>
    <row r="153" spans="1:14" ht="20.149999999999999" customHeight="1">
      <c r="A153" s="11" t="s">
        <v>79</v>
      </c>
      <c r="B153" s="16" t="s">
        <v>16</v>
      </c>
      <c r="C153" s="17">
        <v>5</v>
      </c>
      <c r="D153" s="18" t="s">
        <v>2</v>
      </c>
      <c r="E153" s="19">
        <v>17</v>
      </c>
      <c r="F153" s="35" t="s">
        <v>511</v>
      </c>
      <c r="G153" s="35" t="s">
        <v>248</v>
      </c>
      <c r="H153" s="36" t="s">
        <v>32</v>
      </c>
      <c r="I153" s="7">
        <v>68900</v>
      </c>
      <c r="J153" s="7">
        <v>68600</v>
      </c>
      <c r="K153" s="7">
        <v>68600</v>
      </c>
      <c r="L153" s="228">
        <f t="shared" si="8"/>
        <v>-0.4</v>
      </c>
      <c r="M153" s="229">
        <f t="shared" si="6"/>
        <v>0</v>
      </c>
      <c r="N153" s="46">
        <f t="shared" si="7"/>
        <v>0</v>
      </c>
    </row>
    <row r="154" spans="1:14" ht="20.149999999999999" customHeight="1">
      <c r="A154" s="11" t="s">
        <v>79</v>
      </c>
      <c r="B154" s="16" t="s">
        <v>16</v>
      </c>
      <c r="C154" s="17">
        <v>5</v>
      </c>
      <c r="D154" s="18" t="s">
        <v>2</v>
      </c>
      <c r="E154" s="19">
        <v>18</v>
      </c>
      <c r="F154" s="35" t="s">
        <v>511</v>
      </c>
      <c r="G154" s="35" t="s">
        <v>249</v>
      </c>
      <c r="H154" s="36" t="s">
        <v>99</v>
      </c>
      <c r="I154" s="7">
        <v>80700</v>
      </c>
      <c r="J154" s="7">
        <v>80500</v>
      </c>
      <c r="K154" s="7">
        <v>80800</v>
      </c>
      <c r="L154" s="228">
        <f t="shared" si="8"/>
        <v>-0.2</v>
      </c>
      <c r="M154" s="229">
        <f t="shared" si="6"/>
        <v>0.4</v>
      </c>
      <c r="N154" s="46">
        <f t="shared" si="7"/>
        <v>3.7267080745342351E-3</v>
      </c>
    </row>
    <row r="155" spans="1:14" ht="20.149999999999999" customHeight="1">
      <c r="A155" s="11" t="s">
        <v>79</v>
      </c>
      <c r="B155" s="16" t="s">
        <v>16</v>
      </c>
      <c r="C155" s="17">
        <v>5</v>
      </c>
      <c r="D155" s="18" t="s">
        <v>2</v>
      </c>
      <c r="E155" s="19">
        <v>19</v>
      </c>
      <c r="F155" s="35" t="s">
        <v>511</v>
      </c>
      <c r="G155" s="35" t="s">
        <v>546</v>
      </c>
      <c r="H155" s="36" t="s">
        <v>33</v>
      </c>
      <c r="I155" s="7">
        <v>103000</v>
      </c>
      <c r="J155" s="7">
        <v>101000</v>
      </c>
      <c r="K155" s="7">
        <v>99900</v>
      </c>
      <c r="L155" s="228">
        <f t="shared" si="8"/>
        <v>-1.9</v>
      </c>
      <c r="M155" s="229">
        <f t="shared" si="6"/>
        <v>-1.1000000000000001</v>
      </c>
      <c r="N155" s="46">
        <f t="shared" si="7"/>
        <v>-1.0891089108910901E-2</v>
      </c>
    </row>
    <row r="156" spans="1:14" ht="20.149999999999999" customHeight="1">
      <c r="A156" s="11" t="s">
        <v>79</v>
      </c>
      <c r="B156" s="16" t="s">
        <v>16</v>
      </c>
      <c r="C156" s="17">
        <v>5</v>
      </c>
      <c r="D156" s="18" t="s">
        <v>2</v>
      </c>
      <c r="E156" s="19">
        <v>20</v>
      </c>
      <c r="F156" s="35" t="s">
        <v>511</v>
      </c>
      <c r="G156" s="35" t="s">
        <v>250</v>
      </c>
      <c r="H156" s="36" t="s">
        <v>34</v>
      </c>
      <c r="I156" s="7">
        <v>99500</v>
      </c>
      <c r="J156" s="7">
        <v>99100</v>
      </c>
      <c r="K156" s="7">
        <v>99100</v>
      </c>
      <c r="L156" s="228">
        <f t="shared" si="8"/>
        <v>-0.4</v>
      </c>
      <c r="M156" s="229">
        <f t="shared" si="6"/>
        <v>0</v>
      </c>
      <c r="N156" s="46">
        <f t="shared" si="7"/>
        <v>0</v>
      </c>
    </row>
    <row r="157" spans="1:14" ht="20.149999999999999" customHeight="1">
      <c r="A157" s="11" t="s">
        <v>79</v>
      </c>
      <c r="B157" s="16" t="s">
        <v>16</v>
      </c>
      <c r="C157" s="17">
        <v>5</v>
      </c>
      <c r="D157" s="18" t="s">
        <v>2</v>
      </c>
      <c r="E157" s="19">
        <v>21</v>
      </c>
      <c r="F157" s="35" t="s">
        <v>511</v>
      </c>
      <c r="G157" s="35" t="s">
        <v>575</v>
      </c>
      <c r="H157" s="36" t="s">
        <v>578</v>
      </c>
      <c r="I157" s="7">
        <v>59100</v>
      </c>
      <c r="J157" s="7">
        <v>58900</v>
      </c>
      <c r="K157" s="65" t="s">
        <v>609</v>
      </c>
      <c r="L157" s="228">
        <f t="shared" si="8"/>
        <v>-0.3</v>
      </c>
      <c r="M157" s="229"/>
      <c r="N157" s="46" t="e">
        <f t="shared" si="7"/>
        <v>#VALUE!</v>
      </c>
    </row>
    <row r="158" spans="1:14" ht="20.149999999999999" customHeight="1">
      <c r="A158" s="11" t="s">
        <v>79</v>
      </c>
      <c r="B158" s="16" t="s">
        <v>16</v>
      </c>
      <c r="C158" s="17">
        <v>5</v>
      </c>
      <c r="D158" s="18" t="s">
        <v>2</v>
      </c>
      <c r="E158" s="19">
        <v>22</v>
      </c>
      <c r="F158" s="35" t="s">
        <v>511</v>
      </c>
      <c r="G158" s="40" t="s">
        <v>251</v>
      </c>
      <c r="H158" s="35" t="s">
        <v>100</v>
      </c>
      <c r="I158" s="9">
        <v>49200</v>
      </c>
      <c r="J158" s="7">
        <v>49000</v>
      </c>
      <c r="K158" s="7">
        <v>48900</v>
      </c>
      <c r="L158" s="228">
        <f t="shared" si="8"/>
        <v>-0.4</v>
      </c>
      <c r="M158" s="229">
        <f t="shared" si="6"/>
        <v>-0.2</v>
      </c>
      <c r="N158" s="46">
        <f t="shared" si="7"/>
        <v>-2.0408163265306367E-3</v>
      </c>
    </row>
    <row r="159" spans="1:14" ht="20.149999999999999" customHeight="1">
      <c r="A159" s="11" t="s">
        <v>79</v>
      </c>
      <c r="B159" s="16" t="s">
        <v>16</v>
      </c>
      <c r="C159" s="17">
        <v>5</v>
      </c>
      <c r="D159" s="18" t="s">
        <v>2</v>
      </c>
      <c r="E159" s="19">
        <v>23</v>
      </c>
      <c r="F159" s="35" t="s">
        <v>511</v>
      </c>
      <c r="G159" s="35" t="s">
        <v>252</v>
      </c>
      <c r="H159" s="36" t="s">
        <v>101</v>
      </c>
      <c r="I159" s="7">
        <v>72700</v>
      </c>
      <c r="J159" s="7">
        <v>72400</v>
      </c>
      <c r="K159" s="7">
        <v>72200</v>
      </c>
      <c r="L159" s="228">
        <f t="shared" si="8"/>
        <v>-0.4</v>
      </c>
      <c r="M159" s="229">
        <f t="shared" si="6"/>
        <v>-0.3</v>
      </c>
      <c r="N159" s="46">
        <f t="shared" si="7"/>
        <v>-2.7624309392265678E-3</v>
      </c>
    </row>
    <row r="160" spans="1:14" ht="20.149999999999999" customHeight="1">
      <c r="A160" s="11" t="s">
        <v>79</v>
      </c>
      <c r="B160" s="16" t="s">
        <v>16</v>
      </c>
      <c r="C160" s="17">
        <v>5</v>
      </c>
      <c r="D160" s="18" t="s">
        <v>2</v>
      </c>
      <c r="E160" s="19">
        <v>24</v>
      </c>
      <c r="F160" s="35" t="s">
        <v>511</v>
      </c>
      <c r="G160" s="35" t="s">
        <v>253</v>
      </c>
      <c r="H160" s="36" t="s">
        <v>102</v>
      </c>
      <c r="I160" s="7">
        <v>63600</v>
      </c>
      <c r="J160" s="7">
        <v>63500</v>
      </c>
      <c r="K160" s="7">
        <v>63500</v>
      </c>
      <c r="L160" s="228">
        <f t="shared" si="8"/>
        <v>-0.2</v>
      </c>
      <c r="M160" s="229">
        <f t="shared" si="6"/>
        <v>0</v>
      </c>
      <c r="N160" s="46">
        <f t="shared" si="7"/>
        <v>0</v>
      </c>
    </row>
    <row r="161" spans="1:14" ht="20.149999999999999" customHeight="1">
      <c r="A161" s="11" t="s">
        <v>79</v>
      </c>
      <c r="B161" s="16" t="s">
        <v>16</v>
      </c>
      <c r="C161" s="17">
        <v>5</v>
      </c>
      <c r="D161" s="18" t="s">
        <v>2</v>
      </c>
      <c r="E161" s="19">
        <v>25</v>
      </c>
      <c r="F161" s="35" t="s">
        <v>511</v>
      </c>
      <c r="G161" s="35" t="s">
        <v>593</v>
      </c>
      <c r="H161" s="36" t="s">
        <v>594</v>
      </c>
      <c r="I161" s="7"/>
      <c r="J161" s="7">
        <v>49300</v>
      </c>
      <c r="K161" s="7">
        <v>49200</v>
      </c>
      <c r="L161" s="228" t="str">
        <f t="shared" si="8"/>
        <v/>
      </c>
      <c r="M161" s="229">
        <f t="shared" si="6"/>
        <v>-0.2</v>
      </c>
      <c r="N161" s="46">
        <f t="shared" si="7"/>
        <v>-2.0283975659228792E-3</v>
      </c>
    </row>
    <row r="162" spans="1:14" ht="20.149999999999999" customHeight="1">
      <c r="A162" s="11" t="s">
        <v>79</v>
      </c>
      <c r="B162" s="16" t="s">
        <v>16</v>
      </c>
      <c r="C162" s="17">
        <v>5</v>
      </c>
      <c r="D162" s="18" t="s">
        <v>2</v>
      </c>
      <c r="E162" s="19">
        <v>26</v>
      </c>
      <c r="F162" s="35" t="s">
        <v>511</v>
      </c>
      <c r="G162" s="35" t="s">
        <v>254</v>
      </c>
      <c r="H162" s="36" t="s">
        <v>35</v>
      </c>
      <c r="I162" s="7">
        <v>60700</v>
      </c>
      <c r="J162" s="7">
        <v>60500</v>
      </c>
      <c r="K162" s="7">
        <v>60400</v>
      </c>
      <c r="L162" s="228">
        <f t="shared" si="8"/>
        <v>-0.3</v>
      </c>
      <c r="M162" s="229">
        <f t="shared" si="6"/>
        <v>-0.2</v>
      </c>
      <c r="N162" s="46">
        <f t="shared" si="7"/>
        <v>-1.6528925619834212E-3</v>
      </c>
    </row>
    <row r="163" spans="1:14" ht="20.149999999999999" customHeight="1">
      <c r="A163" s="11" t="s">
        <v>79</v>
      </c>
      <c r="B163" s="16" t="s">
        <v>16</v>
      </c>
      <c r="C163" s="17">
        <v>5</v>
      </c>
      <c r="D163" s="18" t="s">
        <v>2</v>
      </c>
      <c r="E163" s="19">
        <v>27</v>
      </c>
      <c r="F163" s="35" t="s">
        <v>511</v>
      </c>
      <c r="G163" s="35" t="s">
        <v>255</v>
      </c>
      <c r="H163" s="36" t="s">
        <v>36</v>
      </c>
      <c r="I163" s="7">
        <v>51400</v>
      </c>
      <c r="J163" s="7">
        <v>51300</v>
      </c>
      <c r="K163" s="7">
        <v>51300</v>
      </c>
      <c r="L163" s="228">
        <f t="shared" si="8"/>
        <v>-0.2</v>
      </c>
      <c r="M163" s="229">
        <f t="shared" si="6"/>
        <v>0</v>
      </c>
      <c r="N163" s="46">
        <f t="shared" si="7"/>
        <v>0</v>
      </c>
    </row>
    <row r="164" spans="1:14" ht="20.149999999999999" customHeight="1">
      <c r="A164" s="11" t="s">
        <v>79</v>
      </c>
      <c r="B164" s="16" t="s">
        <v>16</v>
      </c>
      <c r="C164" s="17">
        <v>5</v>
      </c>
      <c r="D164" s="18" t="s">
        <v>2</v>
      </c>
      <c r="E164" s="19">
        <v>28</v>
      </c>
      <c r="F164" s="35" t="s">
        <v>511</v>
      </c>
      <c r="G164" s="35" t="s">
        <v>547</v>
      </c>
      <c r="H164" s="36" t="s">
        <v>540</v>
      </c>
      <c r="I164" s="7">
        <v>107000</v>
      </c>
      <c r="J164" s="7">
        <v>107000</v>
      </c>
      <c r="K164" s="7">
        <v>108000</v>
      </c>
      <c r="L164" s="228">
        <f t="shared" si="8"/>
        <v>0</v>
      </c>
      <c r="M164" s="229">
        <f t="shared" si="6"/>
        <v>0.9</v>
      </c>
      <c r="N164" s="46">
        <f t="shared" si="7"/>
        <v>9.3457943925232545E-3</v>
      </c>
    </row>
    <row r="165" spans="1:14" ht="20.149999999999999" customHeight="1">
      <c r="A165" s="11" t="s">
        <v>79</v>
      </c>
      <c r="B165" s="16" t="s">
        <v>16</v>
      </c>
      <c r="C165" s="17">
        <v>5</v>
      </c>
      <c r="D165" s="18" t="s">
        <v>2</v>
      </c>
      <c r="E165" s="19">
        <v>201</v>
      </c>
      <c r="F165" s="35" t="s">
        <v>511</v>
      </c>
      <c r="G165" s="35" t="s">
        <v>599</v>
      </c>
      <c r="H165" s="70"/>
      <c r="I165" s="7"/>
      <c r="J165" s="7">
        <v>68500</v>
      </c>
      <c r="K165" s="7">
        <v>68500</v>
      </c>
      <c r="L165" s="228" t="str">
        <f>IF(I165="","",ROUND((J165-I165)/I165*100,1))</f>
        <v/>
      </c>
      <c r="M165" s="229">
        <f>IF(J165="","",ROUND((K165-J165)/J165*100,1))</f>
        <v>0</v>
      </c>
      <c r="N165" s="46">
        <f>K165/J165-1</f>
        <v>0</v>
      </c>
    </row>
    <row r="166" spans="1:14" ht="20.149999999999999" customHeight="1">
      <c r="A166" s="11" t="s">
        <v>79</v>
      </c>
      <c r="B166" s="16" t="s">
        <v>16</v>
      </c>
      <c r="C166" s="17">
        <v>9</v>
      </c>
      <c r="D166" s="18" t="s">
        <v>2</v>
      </c>
      <c r="E166" s="19">
        <v>1</v>
      </c>
      <c r="F166" s="35" t="s">
        <v>511</v>
      </c>
      <c r="G166" s="35" t="s">
        <v>256</v>
      </c>
      <c r="H166" s="70" t="s">
        <v>79</v>
      </c>
      <c r="I166" s="7">
        <v>28400</v>
      </c>
      <c r="J166" s="7">
        <v>28300</v>
      </c>
      <c r="K166" s="7">
        <v>28300</v>
      </c>
      <c r="L166" s="228">
        <f t="shared" si="8"/>
        <v>-0.4</v>
      </c>
      <c r="M166" s="229">
        <f t="shared" si="6"/>
        <v>0</v>
      </c>
      <c r="N166" s="46">
        <f t="shared" si="7"/>
        <v>0</v>
      </c>
    </row>
    <row r="167" spans="1:14" ht="20.149999999999999" customHeight="1">
      <c r="A167" s="11" t="s">
        <v>79</v>
      </c>
      <c r="B167" s="16" t="s">
        <v>16</v>
      </c>
      <c r="C167" s="17">
        <v>9</v>
      </c>
      <c r="D167" s="18" t="s">
        <v>2</v>
      </c>
      <c r="E167" s="19">
        <v>2</v>
      </c>
      <c r="F167" s="35" t="s">
        <v>511</v>
      </c>
      <c r="G167" s="35" t="s">
        <v>257</v>
      </c>
      <c r="H167" s="36" t="s">
        <v>103</v>
      </c>
      <c r="I167" s="7">
        <v>33200</v>
      </c>
      <c r="J167" s="7">
        <v>33100</v>
      </c>
      <c r="K167" s="7">
        <v>33100</v>
      </c>
      <c r="L167" s="228">
        <f t="shared" si="8"/>
        <v>-0.3</v>
      </c>
      <c r="M167" s="229">
        <f t="shared" si="6"/>
        <v>0</v>
      </c>
      <c r="N167" s="46">
        <f t="shared" si="7"/>
        <v>0</v>
      </c>
    </row>
    <row r="168" spans="1:14" ht="20.149999999999999" customHeight="1">
      <c r="A168" s="11" t="s">
        <v>79</v>
      </c>
      <c r="B168" s="16" t="s">
        <v>16</v>
      </c>
      <c r="C168" s="17">
        <v>9</v>
      </c>
      <c r="D168" s="18" t="s">
        <v>2</v>
      </c>
      <c r="E168" s="19">
        <v>3</v>
      </c>
      <c r="F168" s="35" t="s">
        <v>511</v>
      </c>
      <c r="G168" s="35" t="s">
        <v>258</v>
      </c>
      <c r="H168" s="70" t="s">
        <v>79</v>
      </c>
      <c r="I168" s="7">
        <v>22700</v>
      </c>
      <c r="J168" s="7">
        <v>22600</v>
      </c>
      <c r="K168" s="7">
        <v>22600</v>
      </c>
      <c r="L168" s="228">
        <f t="shared" si="8"/>
        <v>-0.4</v>
      </c>
      <c r="M168" s="229">
        <f t="shared" si="6"/>
        <v>0</v>
      </c>
      <c r="N168" s="46">
        <f t="shared" si="7"/>
        <v>0</v>
      </c>
    </row>
    <row r="169" spans="1:14" ht="20.149999999999999" customHeight="1">
      <c r="A169" s="11" t="s">
        <v>79</v>
      </c>
      <c r="B169" s="16" t="s">
        <v>16</v>
      </c>
      <c r="C169" s="17">
        <v>9</v>
      </c>
      <c r="D169" s="18" t="s">
        <v>2</v>
      </c>
      <c r="E169" s="19">
        <v>4</v>
      </c>
      <c r="F169" s="35" t="s">
        <v>511</v>
      </c>
      <c r="G169" s="35" t="s">
        <v>259</v>
      </c>
      <c r="H169" s="70" t="s">
        <v>79</v>
      </c>
      <c r="I169" s="7">
        <v>22300</v>
      </c>
      <c r="J169" s="7">
        <v>22200</v>
      </c>
      <c r="K169" s="7">
        <v>22200</v>
      </c>
      <c r="L169" s="228">
        <f t="shared" si="8"/>
        <v>-0.4</v>
      </c>
      <c r="M169" s="229">
        <f t="shared" si="6"/>
        <v>0</v>
      </c>
      <c r="N169" s="46">
        <f t="shared" si="7"/>
        <v>0</v>
      </c>
    </row>
    <row r="170" spans="1:14" ht="20.149999999999999" customHeight="1">
      <c r="A170" s="11" t="s">
        <v>79</v>
      </c>
      <c r="B170" s="16" t="s">
        <v>16</v>
      </c>
      <c r="C170" s="17">
        <v>9</v>
      </c>
      <c r="D170" s="18" t="s">
        <v>2</v>
      </c>
      <c r="E170" s="19">
        <v>5</v>
      </c>
      <c r="F170" s="35" t="s">
        <v>511</v>
      </c>
      <c r="G170" s="35" t="s">
        <v>260</v>
      </c>
      <c r="H170" s="36" t="s">
        <v>104</v>
      </c>
      <c r="I170" s="7">
        <v>37500</v>
      </c>
      <c r="J170" s="7">
        <v>37400</v>
      </c>
      <c r="K170" s="7">
        <v>37400</v>
      </c>
      <c r="L170" s="228">
        <f t="shared" si="8"/>
        <v>-0.3</v>
      </c>
      <c r="M170" s="229">
        <f t="shared" si="6"/>
        <v>0</v>
      </c>
      <c r="N170" s="46">
        <f t="shared" si="7"/>
        <v>0</v>
      </c>
    </row>
    <row r="171" spans="1:14" ht="20.149999999999999" customHeight="1">
      <c r="A171" s="11" t="s">
        <v>79</v>
      </c>
      <c r="B171" s="16" t="s">
        <v>16</v>
      </c>
      <c r="C171" s="17">
        <v>9</v>
      </c>
      <c r="D171" s="18" t="s">
        <v>2</v>
      </c>
      <c r="E171" s="19">
        <v>6</v>
      </c>
      <c r="F171" s="35" t="s">
        <v>511</v>
      </c>
      <c r="G171" s="35" t="s">
        <v>261</v>
      </c>
      <c r="H171" s="36" t="s">
        <v>37</v>
      </c>
      <c r="I171" s="7">
        <v>23100</v>
      </c>
      <c r="J171" s="7">
        <v>23000</v>
      </c>
      <c r="K171" s="7">
        <v>23000</v>
      </c>
      <c r="L171" s="228">
        <f t="shared" si="8"/>
        <v>-0.4</v>
      </c>
      <c r="M171" s="229">
        <f t="shared" si="6"/>
        <v>0</v>
      </c>
      <c r="N171" s="46">
        <f t="shared" si="7"/>
        <v>0</v>
      </c>
    </row>
    <row r="172" spans="1:14" ht="20.149999999999999" customHeight="1">
      <c r="A172" s="11" t="s">
        <v>79</v>
      </c>
      <c r="B172" s="16" t="s">
        <v>16</v>
      </c>
      <c r="C172" s="17">
        <v>9</v>
      </c>
      <c r="D172" s="18" t="s">
        <v>2</v>
      </c>
      <c r="E172" s="19">
        <v>7</v>
      </c>
      <c r="F172" s="35" t="s">
        <v>511</v>
      </c>
      <c r="G172" s="35" t="s">
        <v>262</v>
      </c>
      <c r="H172" s="36" t="s">
        <v>105</v>
      </c>
      <c r="I172" s="7">
        <v>25700</v>
      </c>
      <c r="J172" s="7">
        <v>25600</v>
      </c>
      <c r="K172" s="7">
        <v>25600</v>
      </c>
      <c r="L172" s="228">
        <f t="shared" si="8"/>
        <v>-0.4</v>
      </c>
      <c r="M172" s="229">
        <f t="shared" si="6"/>
        <v>0</v>
      </c>
      <c r="N172" s="46">
        <f t="shared" si="7"/>
        <v>0</v>
      </c>
    </row>
    <row r="173" spans="1:14" ht="20.149999999999999" customHeight="1">
      <c r="A173" s="11" t="s">
        <v>79</v>
      </c>
      <c r="B173" s="16" t="s">
        <v>16</v>
      </c>
      <c r="C173" s="17">
        <v>9</v>
      </c>
      <c r="D173" s="18" t="s">
        <v>2</v>
      </c>
      <c r="E173" s="19">
        <v>8</v>
      </c>
      <c r="F173" s="35" t="s">
        <v>511</v>
      </c>
      <c r="G173" s="35" t="s">
        <v>263</v>
      </c>
      <c r="H173" s="70" t="s">
        <v>79</v>
      </c>
      <c r="I173" s="7">
        <v>25700</v>
      </c>
      <c r="J173" s="7">
        <v>25600</v>
      </c>
      <c r="K173" s="7">
        <v>25600</v>
      </c>
      <c r="L173" s="228">
        <f t="shared" si="8"/>
        <v>-0.4</v>
      </c>
      <c r="M173" s="229">
        <f t="shared" si="6"/>
        <v>0</v>
      </c>
      <c r="N173" s="46">
        <f t="shared" si="7"/>
        <v>0</v>
      </c>
    </row>
    <row r="174" spans="1:14" ht="20.149999999999999" customHeight="1">
      <c r="A174" s="11" t="s">
        <v>79</v>
      </c>
      <c r="B174" s="16" t="s">
        <v>16</v>
      </c>
      <c r="C174" s="17">
        <v>9</v>
      </c>
      <c r="D174" s="18" t="s">
        <v>2</v>
      </c>
      <c r="E174" s="19">
        <v>9</v>
      </c>
      <c r="F174" s="35" t="s">
        <v>511</v>
      </c>
      <c r="G174" s="35" t="s">
        <v>264</v>
      </c>
      <c r="H174" s="70" t="s">
        <v>79</v>
      </c>
      <c r="I174" s="7">
        <v>25600</v>
      </c>
      <c r="J174" s="7">
        <v>25500</v>
      </c>
      <c r="K174" s="7">
        <v>25500</v>
      </c>
      <c r="L174" s="228">
        <f t="shared" si="8"/>
        <v>-0.4</v>
      </c>
      <c r="M174" s="229">
        <f t="shared" si="6"/>
        <v>0</v>
      </c>
      <c r="N174" s="46">
        <f t="shared" si="7"/>
        <v>0</v>
      </c>
    </row>
    <row r="175" spans="1:14" ht="20.149999999999999" customHeight="1">
      <c r="A175" s="11" t="s">
        <v>79</v>
      </c>
      <c r="B175" s="16" t="s">
        <v>16</v>
      </c>
      <c r="C175" s="17">
        <v>9</v>
      </c>
      <c r="D175" s="18" t="s">
        <v>2</v>
      </c>
      <c r="E175" s="19">
        <v>10</v>
      </c>
      <c r="F175" s="35" t="s">
        <v>511</v>
      </c>
      <c r="G175" s="35" t="s">
        <v>265</v>
      </c>
      <c r="H175" s="70" t="s">
        <v>79</v>
      </c>
      <c r="I175" s="7">
        <v>25300</v>
      </c>
      <c r="J175" s="7">
        <v>25200</v>
      </c>
      <c r="K175" s="7">
        <v>25200</v>
      </c>
      <c r="L175" s="228">
        <f t="shared" si="8"/>
        <v>-0.4</v>
      </c>
      <c r="M175" s="229">
        <f t="shared" si="6"/>
        <v>0</v>
      </c>
      <c r="N175" s="46">
        <f t="shared" si="7"/>
        <v>0</v>
      </c>
    </row>
    <row r="176" spans="1:14" ht="20.149999999999999" customHeight="1">
      <c r="A176" s="11" t="s">
        <v>79</v>
      </c>
      <c r="B176" s="44" t="s">
        <v>16</v>
      </c>
      <c r="C176" s="80">
        <v>13</v>
      </c>
      <c r="D176" s="81" t="s">
        <v>2</v>
      </c>
      <c r="E176" s="82">
        <v>1</v>
      </c>
      <c r="F176" s="83" t="s">
        <v>511</v>
      </c>
      <c r="G176" s="83" t="s">
        <v>548</v>
      </c>
      <c r="H176" s="72" t="s">
        <v>79</v>
      </c>
      <c r="I176" s="45">
        <v>3820</v>
      </c>
      <c r="J176" s="45">
        <v>3760</v>
      </c>
      <c r="K176" s="45">
        <v>3700</v>
      </c>
      <c r="L176" s="234">
        <f t="shared" si="8"/>
        <v>-1.6</v>
      </c>
      <c r="M176" s="235">
        <f t="shared" si="6"/>
        <v>-1.6</v>
      </c>
      <c r="N176" s="46">
        <f t="shared" si="7"/>
        <v>-1.5957446808510634E-2</v>
      </c>
    </row>
    <row r="177" spans="1:14" ht="20.149999999999999" customHeight="1">
      <c r="A177" s="11" t="s">
        <v>79</v>
      </c>
      <c r="B177" s="12" t="s">
        <v>38</v>
      </c>
      <c r="C177" s="13" t="s">
        <v>79</v>
      </c>
      <c r="D177" s="14" t="s">
        <v>2</v>
      </c>
      <c r="E177" s="15">
        <v>1</v>
      </c>
      <c r="F177" s="33" t="s">
        <v>266</v>
      </c>
      <c r="G177" s="33" t="s">
        <v>267</v>
      </c>
      <c r="H177" s="34" t="s">
        <v>39</v>
      </c>
      <c r="I177" s="6">
        <v>49400</v>
      </c>
      <c r="J177" s="6">
        <v>48700</v>
      </c>
      <c r="K177" s="6">
        <v>48200</v>
      </c>
      <c r="L177" s="226">
        <f t="shared" si="8"/>
        <v>-1.4</v>
      </c>
      <c r="M177" s="227">
        <f t="shared" si="6"/>
        <v>-1</v>
      </c>
      <c r="N177" s="46">
        <f t="shared" si="7"/>
        <v>-1.0266940451745366E-2</v>
      </c>
    </row>
    <row r="178" spans="1:14" ht="20.149999999999999" customHeight="1">
      <c r="A178" s="11" t="s">
        <v>78</v>
      </c>
      <c r="B178" s="16" t="s">
        <v>38</v>
      </c>
      <c r="C178" s="17" t="s">
        <v>79</v>
      </c>
      <c r="D178" s="18" t="s">
        <v>2</v>
      </c>
      <c r="E178" s="19">
        <v>2</v>
      </c>
      <c r="F178" s="35" t="s">
        <v>266</v>
      </c>
      <c r="G178" s="35" t="s">
        <v>268</v>
      </c>
      <c r="H178" s="70" t="s">
        <v>79</v>
      </c>
      <c r="I178" s="7">
        <v>44000</v>
      </c>
      <c r="J178" s="7">
        <v>43400</v>
      </c>
      <c r="K178" s="7">
        <v>42800</v>
      </c>
      <c r="L178" s="228">
        <f t="shared" si="8"/>
        <v>-1.4</v>
      </c>
      <c r="M178" s="229">
        <f t="shared" si="6"/>
        <v>-1.4</v>
      </c>
      <c r="N178" s="46">
        <f t="shared" si="7"/>
        <v>-1.3824884792626779E-2</v>
      </c>
    </row>
    <row r="179" spans="1:14" ht="20.149999999999999" customHeight="1">
      <c r="A179" s="11" t="s">
        <v>79</v>
      </c>
      <c r="B179" s="16" t="s">
        <v>38</v>
      </c>
      <c r="C179" s="17" t="s">
        <v>79</v>
      </c>
      <c r="D179" s="18" t="s">
        <v>2</v>
      </c>
      <c r="E179" s="19">
        <v>3</v>
      </c>
      <c r="F179" s="35" t="s">
        <v>266</v>
      </c>
      <c r="G179" s="35" t="s">
        <v>269</v>
      </c>
      <c r="H179" s="70" t="s">
        <v>79</v>
      </c>
      <c r="I179" s="7">
        <v>58300</v>
      </c>
      <c r="J179" s="7">
        <v>58000</v>
      </c>
      <c r="K179" s="7">
        <v>58000</v>
      </c>
      <c r="L179" s="228">
        <f t="shared" si="8"/>
        <v>-0.5</v>
      </c>
      <c r="M179" s="229">
        <f t="shared" si="6"/>
        <v>0</v>
      </c>
      <c r="N179" s="46">
        <f t="shared" si="7"/>
        <v>0</v>
      </c>
    </row>
    <row r="180" spans="1:14" ht="20.149999999999999" customHeight="1">
      <c r="A180" s="11" t="s">
        <v>79</v>
      </c>
      <c r="B180" s="16" t="s">
        <v>38</v>
      </c>
      <c r="C180" s="17" t="s">
        <v>79</v>
      </c>
      <c r="D180" s="18" t="s">
        <v>2</v>
      </c>
      <c r="E180" s="19">
        <v>4</v>
      </c>
      <c r="F180" s="35" t="s">
        <v>266</v>
      </c>
      <c r="G180" s="35" t="s">
        <v>270</v>
      </c>
      <c r="H180" s="70" t="s">
        <v>79</v>
      </c>
      <c r="I180" s="7">
        <v>32800</v>
      </c>
      <c r="J180" s="7">
        <v>32300</v>
      </c>
      <c r="K180" s="7">
        <v>31900</v>
      </c>
      <c r="L180" s="228">
        <f t="shared" si="8"/>
        <v>-1.5</v>
      </c>
      <c r="M180" s="229">
        <f t="shared" si="6"/>
        <v>-1.2</v>
      </c>
      <c r="N180" s="46">
        <f t="shared" si="7"/>
        <v>-1.2383900928792602E-2</v>
      </c>
    </row>
    <row r="181" spans="1:14" ht="20.149999999999999" customHeight="1">
      <c r="A181" s="11" t="s">
        <v>79</v>
      </c>
      <c r="B181" s="16" t="s">
        <v>38</v>
      </c>
      <c r="C181" s="17" t="s">
        <v>79</v>
      </c>
      <c r="D181" s="18" t="s">
        <v>2</v>
      </c>
      <c r="E181" s="19">
        <v>5</v>
      </c>
      <c r="F181" s="35" t="s">
        <v>266</v>
      </c>
      <c r="G181" s="35" t="s">
        <v>271</v>
      </c>
      <c r="H181" s="36" t="s">
        <v>40</v>
      </c>
      <c r="I181" s="7">
        <v>41500</v>
      </c>
      <c r="J181" s="7">
        <v>40900</v>
      </c>
      <c r="K181" s="7">
        <v>40500</v>
      </c>
      <c r="L181" s="228">
        <f t="shared" si="8"/>
        <v>-1.4</v>
      </c>
      <c r="M181" s="229">
        <f t="shared" si="6"/>
        <v>-1</v>
      </c>
      <c r="N181" s="46">
        <f t="shared" si="7"/>
        <v>-9.7799511002445438E-3</v>
      </c>
    </row>
    <row r="182" spans="1:14" ht="20.149999999999999" customHeight="1">
      <c r="A182" s="11" t="s">
        <v>79</v>
      </c>
      <c r="B182" s="16" t="s">
        <v>38</v>
      </c>
      <c r="C182" s="17" t="s">
        <v>79</v>
      </c>
      <c r="D182" s="18" t="s">
        <v>2</v>
      </c>
      <c r="E182" s="19">
        <v>6</v>
      </c>
      <c r="F182" s="35" t="s">
        <v>266</v>
      </c>
      <c r="G182" s="35" t="s">
        <v>272</v>
      </c>
      <c r="H182" s="70" t="s">
        <v>79</v>
      </c>
      <c r="I182" s="7">
        <v>27500</v>
      </c>
      <c r="J182" s="7">
        <v>27100</v>
      </c>
      <c r="K182" s="7">
        <v>26700</v>
      </c>
      <c r="L182" s="228">
        <f t="shared" si="8"/>
        <v>-1.5</v>
      </c>
      <c r="M182" s="229">
        <f t="shared" si="6"/>
        <v>-1.5</v>
      </c>
      <c r="N182" s="46">
        <f t="shared" si="7"/>
        <v>-1.4760147601476037E-2</v>
      </c>
    </row>
    <row r="183" spans="1:14" ht="20.149999999999999" customHeight="1">
      <c r="A183" s="11" t="s">
        <v>79</v>
      </c>
      <c r="B183" s="16" t="s">
        <v>38</v>
      </c>
      <c r="C183" s="17" t="s">
        <v>79</v>
      </c>
      <c r="D183" s="18" t="s">
        <v>2</v>
      </c>
      <c r="E183" s="19">
        <v>7</v>
      </c>
      <c r="F183" s="35" t="s">
        <v>266</v>
      </c>
      <c r="G183" s="35" t="s">
        <v>273</v>
      </c>
      <c r="H183" s="70" t="s">
        <v>79</v>
      </c>
      <c r="I183" s="7">
        <v>23500</v>
      </c>
      <c r="J183" s="7">
        <v>23200</v>
      </c>
      <c r="K183" s="7">
        <v>22900</v>
      </c>
      <c r="L183" s="228">
        <f t="shared" si="8"/>
        <v>-1.3</v>
      </c>
      <c r="M183" s="229">
        <f t="shared" si="6"/>
        <v>-1.3</v>
      </c>
      <c r="N183" s="46">
        <f t="shared" si="7"/>
        <v>-1.2931034482758674E-2</v>
      </c>
    </row>
    <row r="184" spans="1:14" ht="20.149999999999999" customHeight="1">
      <c r="A184" s="11" t="s">
        <v>79</v>
      </c>
      <c r="B184" s="16" t="s">
        <v>38</v>
      </c>
      <c r="C184" s="17" t="s">
        <v>79</v>
      </c>
      <c r="D184" s="18" t="s">
        <v>2</v>
      </c>
      <c r="E184" s="19">
        <v>8</v>
      </c>
      <c r="F184" s="35" t="s">
        <v>266</v>
      </c>
      <c r="G184" s="35" t="s">
        <v>274</v>
      </c>
      <c r="H184" s="70" t="s">
        <v>79</v>
      </c>
      <c r="I184" s="7">
        <v>25700</v>
      </c>
      <c r="J184" s="7">
        <v>25100</v>
      </c>
      <c r="K184" s="7">
        <v>24600</v>
      </c>
      <c r="L184" s="228">
        <f t="shared" si="8"/>
        <v>-2.2999999999999998</v>
      </c>
      <c r="M184" s="229">
        <f t="shared" si="6"/>
        <v>-2</v>
      </c>
      <c r="N184" s="46">
        <f t="shared" si="7"/>
        <v>-1.9920318725099584E-2</v>
      </c>
    </row>
    <row r="185" spans="1:14" ht="20.149999999999999" customHeight="1">
      <c r="A185" s="11" t="s">
        <v>79</v>
      </c>
      <c r="B185" s="16" t="s">
        <v>38</v>
      </c>
      <c r="C185" s="17" t="s">
        <v>79</v>
      </c>
      <c r="D185" s="18" t="s">
        <v>2</v>
      </c>
      <c r="E185" s="19">
        <v>9</v>
      </c>
      <c r="F185" s="35" t="s">
        <v>266</v>
      </c>
      <c r="G185" s="35" t="s">
        <v>275</v>
      </c>
      <c r="H185" s="70" t="s">
        <v>79</v>
      </c>
      <c r="I185" s="7">
        <v>19100</v>
      </c>
      <c r="J185" s="7">
        <v>18600</v>
      </c>
      <c r="K185" s="7">
        <v>18200</v>
      </c>
      <c r="L185" s="228">
        <f t="shared" si="8"/>
        <v>-2.6</v>
      </c>
      <c r="M185" s="229">
        <f t="shared" si="6"/>
        <v>-2.2000000000000002</v>
      </c>
      <c r="N185" s="46">
        <f t="shared" si="7"/>
        <v>-2.1505376344086002E-2</v>
      </c>
    </row>
    <row r="186" spans="1:14" ht="20.149999999999999" customHeight="1">
      <c r="A186" s="11" t="s">
        <v>79</v>
      </c>
      <c r="B186" s="16" t="s">
        <v>38</v>
      </c>
      <c r="C186" s="17" t="s">
        <v>79</v>
      </c>
      <c r="D186" s="18" t="s">
        <v>2</v>
      </c>
      <c r="E186" s="19">
        <v>10</v>
      </c>
      <c r="F186" s="35" t="s">
        <v>266</v>
      </c>
      <c r="G186" s="35" t="s">
        <v>276</v>
      </c>
      <c r="H186" s="70" t="s">
        <v>79</v>
      </c>
      <c r="I186" s="7">
        <v>31400</v>
      </c>
      <c r="J186" s="7">
        <v>30800</v>
      </c>
      <c r="K186" s="7">
        <v>30300</v>
      </c>
      <c r="L186" s="228">
        <f t="shared" si="8"/>
        <v>-1.9</v>
      </c>
      <c r="M186" s="229">
        <f t="shared" si="6"/>
        <v>-1.6</v>
      </c>
      <c r="N186" s="46">
        <f t="shared" si="7"/>
        <v>-1.6233766233766267E-2</v>
      </c>
    </row>
    <row r="187" spans="1:14" ht="20.149999999999999" customHeight="1">
      <c r="A187" s="11" t="s">
        <v>79</v>
      </c>
      <c r="B187" s="16" t="s">
        <v>38</v>
      </c>
      <c r="C187" s="17" t="s">
        <v>79</v>
      </c>
      <c r="D187" s="18" t="s">
        <v>2</v>
      </c>
      <c r="E187" s="19">
        <v>11</v>
      </c>
      <c r="F187" s="35" t="s">
        <v>266</v>
      </c>
      <c r="G187" s="35" t="s">
        <v>277</v>
      </c>
      <c r="H187" s="70" t="s">
        <v>79</v>
      </c>
      <c r="I187" s="7">
        <v>35600</v>
      </c>
      <c r="J187" s="7">
        <v>35200</v>
      </c>
      <c r="K187" s="7">
        <v>34800</v>
      </c>
      <c r="L187" s="228">
        <f t="shared" si="8"/>
        <v>-1.1000000000000001</v>
      </c>
      <c r="M187" s="229">
        <f t="shared" si="6"/>
        <v>-1.1000000000000001</v>
      </c>
      <c r="N187" s="46">
        <f t="shared" si="7"/>
        <v>-1.1363636363636354E-2</v>
      </c>
    </row>
    <row r="188" spans="1:14" ht="20.149999999999999" customHeight="1">
      <c r="A188" s="11" t="s">
        <v>79</v>
      </c>
      <c r="B188" s="16" t="s">
        <v>38</v>
      </c>
      <c r="C188" s="17" t="s">
        <v>79</v>
      </c>
      <c r="D188" s="18" t="s">
        <v>2</v>
      </c>
      <c r="E188" s="19">
        <v>12</v>
      </c>
      <c r="F188" s="35" t="s">
        <v>266</v>
      </c>
      <c r="G188" s="35" t="s">
        <v>549</v>
      </c>
      <c r="H188" s="70" t="s">
        <v>79</v>
      </c>
      <c r="I188" s="7">
        <v>12100</v>
      </c>
      <c r="J188" s="7">
        <v>11800</v>
      </c>
      <c r="K188" s="7">
        <v>11600</v>
      </c>
      <c r="L188" s="228">
        <f t="shared" si="8"/>
        <v>-2.5</v>
      </c>
      <c r="M188" s="229">
        <f t="shared" si="6"/>
        <v>-1.7</v>
      </c>
      <c r="N188" s="46">
        <f t="shared" si="7"/>
        <v>-1.6949152542372836E-2</v>
      </c>
    </row>
    <row r="189" spans="1:14" ht="20.149999999999999" customHeight="1">
      <c r="A189" s="11" t="s">
        <v>79</v>
      </c>
      <c r="B189" s="16" t="s">
        <v>38</v>
      </c>
      <c r="C189" s="17">
        <v>5</v>
      </c>
      <c r="D189" s="18" t="s">
        <v>2</v>
      </c>
      <c r="E189" s="19">
        <v>1</v>
      </c>
      <c r="F189" s="35" t="s">
        <v>266</v>
      </c>
      <c r="G189" s="35" t="s">
        <v>278</v>
      </c>
      <c r="H189" s="36" t="s">
        <v>106</v>
      </c>
      <c r="I189" s="7">
        <v>50500</v>
      </c>
      <c r="J189" s="7">
        <v>49400</v>
      </c>
      <c r="K189" s="7">
        <v>48500</v>
      </c>
      <c r="L189" s="228">
        <f t="shared" si="8"/>
        <v>-2.2000000000000002</v>
      </c>
      <c r="M189" s="229">
        <f t="shared" si="6"/>
        <v>-1.8</v>
      </c>
      <c r="N189" s="46">
        <f t="shared" si="7"/>
        <v>-1.8218623481781382E-2</v>
      </c>
    </row>
    <row r="190" spans="1:14" ht="20.149999999999999" customHeight="1">
      <c r="A190" s="11" t="s">
        <v>79</v>
      </c>
      <c r="B190" s="16" t="s">
        <v>38</v>
      </c>
      <c r="C190" s="17">
        <v>5</v>
      </c>
      <c r="D190" s="18" t="s">
        <v>2</v>
      </c>
      <c r="E190" s="19">
        <v>2</v>
      </c>
      <c r="F190" s="35" t="s">
        <v>266</v>
      </c>
      <c r="G190" s="35" t="s">
        <v>279</v>
      </c>
      <c r="H190" s="36" t="s">
        <v>107</v>
      </c>
      <c r="I190" s="7">
        <v>142000</v>
      </c>
      <c r="J190" s="7">
        <v>142000</v>
      </c>
      <c r="K190" s="7">
        <v>142000</v>
      </c>
      <c r="L190" s="228">
        <f t="shared" si="8"/>
        <v>0</v>
      </c>
      <c r="M190" s="229">
        <f t="shared" si="6"/>
        <v>0</v>
      </c>
      <c r="N190" s="46">
        <f t="shared" si="7"/>
        <v>0</v>
      </c>
    </row>
    <row r="191" spans="1:14" ht="20.149999999999999" customHeight="1">
      <c r="A191" s="11" t="s">
        <v>79</v>
      </c>
      <c r="B191" s="16" t="s">
        <v>38</v>
      </c>
      <c r="C191" s="17">
        <v>5</v>
      </c>
      <c r="D191" s="18" t="s">
        <v>2</v>
      </c>
      <c r="E191" s="19">
        <v>3</v>
      </c>
      <c r="F191" s="35" t="s">
        <v>266</v>
      </c>
      <c r="G191" s="35" t="s">
        <v>280</v>
      </c>
      <c r="H191" s="70" t="s">
        <v>79</v>
      </c>
      <c r="I191" s="7">
        <v>300000</v>
      </c>
      <c r="J191" s="7">
        <v>300000</v>
      </c>
      <c r="K191" s="7">
        <v>300000</v>
      </c>
      <c r="L191" s="228">
        <f t="shared" si="8"/>
        <v>0</v>
      </c>
      <c r="M191" s="229">
        <f t="shared" si="6"/>
        <v>0</v>
      </c>
      <c r="N191" s="46">
        <f t="shared" si="7"/>
        <v>0</v>
      </c>
    </row>
    <row r="192" spans="1:14" ht="20.149999999999999" customHeight="1">
      <c r="A192" s="11" t="s">
        <v>79</v>
      </c>
      <c r="B192" s="16" t="s">
        <v>38</v>
      </c>
      <c r="C192" s="17">
        <v>5</v>
      </c>
      <c r="D192" s="18" t="s">
        <v>2</v>
      </c>
      <c r="E192" s="19">
        <v>4</v>
      </c>
      <c r="F192" s="35" t="s">
        <v>266</v>
      </c>
      <c r="G192" s="35" t="s">
        <v>281</v>
      </c>
      <c r="H192" s="36" t="s">
        <v>41</v>
      </c>
      <c r="I192" s="7">
        <v>70500</v>
      </c>
      <c r="J192" s="7">
        <v>69600</v>
      </c>
      <c r="K192" s="7">
        <v>68900</v>
      </c>
      <c r="L192" s="228">
        <f t="shared" si="8"/>
        <v>-1.3</v>
      </c>
      <c r="M192" s="229">
        <f t="shared" si="6"/>
        <v>-1</v>
      </c>
      <c r="N192" s="46">
        <f t="shared" si="7"/>
        <v>-1.0057471264367845E-2</v>
      </c>
    </row>
    <row r="193" spans="1:14" ht="20.149999999999999" customHeight="1">
      <c r="A193" s="11" t="s">
        <v>79</v>
      </c>
      <c r="B193" s="28" t="s">
        <v>38</v>
      </c>
      <c r="C193" s="29">
        <v>5</v>
      </c>
      <c r="D193" s="30" t="s">
        <v>2</v>
      </c>
      <c r="E193" s="31">
        <v>5</v>
      </c>
      <c r="F193" s="41" t="s">
        <v>266</v>
      </c>
      <c r="G193" s="41" t="s">
        <v>282</v>
      </c>
      <c r="H193" s="73" t="s">
        <v>79</v>
      </c>
      <c r="I193" s="32">
        <v>55600</v>
      </c>
      <c r="J193" s="32">
        <v>54600</v>
      </c>
      <c r="K193" s="32">
        <v>53800</v>
      </c>
      <c r="L193" s="236">
        <f t="shared" si="8"/>
        <v>-1.8</v>
      </c>
      <c r="M193" s="237">
        <f t="shared" si="6"/>
        <v>-1.5</v>
      </c>
      <c r="N193" s="46">
        <f t="shared" si="7"/>
        <v>-1.46520146520146E-2</v>
      </c>
    </row>
    <row r="194" spans="1:14" ht="20.149999999999999" customHeight="1">
      <c r="A194" s="11" t="s">
        <v>79</v>
      </c>
      <c r="B194" s="20" t="s">
        <v>38</v>
      </c>
      <c r="C194" s="21">
        <v>5</v>
      </c>
      <c r="D194" s="22" t="s">
        <v>2</v>
      </c>
      <c r="E194" s="23">
        <v>6</v>
      </c>
      <c r="F194" s="37" t="s">
        <v>266</v>
      </c>
      <c r="G194" s="37" t="s">
        <v>527</v>
      </c>
      <c r="H194" s="71" t="s">
        <v>79</v>
      </c>
      <c r="I194" s="8">
        <v>30000</v>
      </c>
      <c r="J194" s="8">
        <v>29200</v>
      </c>
      <c r="K194" s="8">
        <v>28400</v>
      </c>
      <c r="L194" s="230">
        <f t="shared" si="8"/>
        <v>-2.7</v>
      </c>
      <c r="M194" s="231">
        <f t="shared" si="6"/>
        <v>-2.7</v>
      </c>
      <c r="N194" s="46">
        <f t="shared" si="7"/>
        <v>-2.7397260273972601E-2</v>
      </c>
    </row>
    <row r="195" spans="1:14" ht="20.149999999999999" customHeight="1">
      <c r="A195" s="11" t="s">
        <v>79</v>
      </c>
      <c r="B195" s="12" t="s">
        <v>42</v>
      </c>
      <c r="C195" s="13" t="s">
        <v>79</v>
      </c>
      <c r="D195" s="14" t="s">
        <v>2</v>
      </c>
      <c r="E195" s="15">
        <v>1</v>
      </c>
      <c r="F195" s="33" t="s">
        <v>283</v>
      </c>
      <c r="G195" s="33" t="s">
        <v>284</v>
      </c>
      <c r="H195" s="69" t="s">
        <v>79</v>
      </c>
      <c r="I195" s="6">
        <v>23100</v>
      </c>
      <c r="J195" s="6">
        <v>22600</v>
      </c>
      <c r="K195" s="6">
        <v>22200</v>
      </c>
      <c r="L195" s="226">
        <f t="shared" si="8"/>
        <v>-2.2000000000000002</v>
      </c>
      <c r="M195" s="227">
        <f t="shared" si="6"/>
        <v>-1.8</v>
      </c>
      <c r="N195" s="46">
        <f t="shared" si="7"/>
        <v>-1.7699115044247815E-2</v>
      </c>
    </row>
    <row r="196" spans="1:14" ht="20.149999999999999" customHeight="1">
      <c r="A196" s="11" t="s">
        <v>79</v>
      </c>
      <c r="B196" s="16" t="s">
        <v>42</v>
      </c>
      <c r="C196" s="17" t="s">
        <v>79</v>
      </c>
      <c r="D196" s="18" t="s">
        <v>2</v>
      </c>
      <c r="E196" s="19">
        <v>2</v>
      </c>
      <c r="F196" s="35" t="s">
        <v>283</v>
      </c>
      <c r="G196" s="35" t="s">
        <v>285</v>
      </c>
      <c r="H196" s="70" t="s">
        <v>79</v>
      </c>
      <c r="I196" s="7">
        <v>34000</v>
      </c>
      <c r="J196" s="7">
        <v>33500</v>
      </c>
      <c r="K196" s="7">
        <v>33200</v>
      </c>
      <c r="L196" s="228">
        <f t="shared" si="8"/>
        <v>-1.5</v>
      </c>
      <c r="M196" s="229">
        <f t="shared" si="6"/>
        <v>-0.9</v>
      </c>
      <c r="N196" s="46">
        <f t="shared" si="7"/>
        <v>-8.9552238805969964E-3</v>
      </c>
    </row>
    <row r="197" spans="1:14" ht="20.149999999999999" customHeight="1">
      <c r="A197" s="11" t="s">
        <v>79</v>
      </c>
      <c r="B197" s="16" t="s">
        <v>42</v>
      </c>
      <c r="C197" s="17" t="s">
        <v>79</v>
      </c>
      <c r="D197" s="18" t="s">
        <v>2</v>
      </c>
      <c r="E197" s="19">
        <v>3</v>
      </c>
      <c r="F197" s="35" t="s">
        <v>283</v>
      </c>
      <c r="G197" s="35" t="s">
        <v>286</v>
      </c>
      <c r="H197" s="70" t="s">
        <v>79</v>
      </c>
      <c r="I197" s="7">
        <v>15600</v>
      </c>
      <c r="J197" s="7">
        <v>15400</v>
      </c>
      <c r="K197" s="7">
        <v>15200</v>
      </c>
      <c r="L197" s="228">
        <f t="shared" si="8"/>
        <v>-1.3</v>
      </c>
      <c r="M197" s="229">
        <f t="shared" si="6"/>
        <v>-1.3</v>
      </c>
      <c r="N197" s="46">
        <f t="shared" si="7"/>
        <v>-1.2987012987012991E-2</v>
      </c>
    </row>
    <row r="198" spans="1:14" ht="20.149999999999999" customHeight="1">
      <c r="A198" s="11" t="s">
        <v>79</v>
      </c>
      <c r="B198" s="16" t="s">
        <v>42</v>
      </c>
      <c r="C198" s="17" t="s">
        <v>79</v>
      </c>
      <c r="D198" s="18" t="s">
        <v>2</v>
      </c>
      <c r="E198" s="19">
        <v>4</v>
      </c>
      <c r="F198" s="35" t="s">
        <v>283</v>
      </c>
      <c r="G198" s="35" t="s">
        <v>287</v>
      </c>
      <c r="H198" s="70" t="s">
        <v>79</v>
      </c>
      <c r="I198" s="7">
        <v>43100</v>
      </c>
      <c r="J198" s="7">
        <v>42300</v>
      </c>
      <c r="K198" s="7">
        <v>41700</v>
      </c>
      <c r="L198" s="228">
        <f t="shared" si="8"/>
        <v>-1.9</v>
      </c>
      <c r="M198" s="229">
        <f t="shared" si="6"/>
        <v>-1.4</v>
      </c>
      <c r="N198" s="46">
        <f t="shared" si="7"/>
        <v>-1.4184397163120588E-2</v>
      </c>
    </row>
    <row r="199" spans="1:14" ht="20.149999999999999" customHeight="1">
      <c r="A199" s="11" t="s">
        <v>79</v>
      </c>
      <c r="B199" s="16" t="s">
        <v>42</v>
      </c>
      <c r="C199" s="17" t="s">
        <v>79</v>
      </c>
      <c r="D199" s="18" t="s">
        <v>2</v>
      </c>
      <c r="E199" s="19">
        <v>5</v>
      </c>
      <c r="F199" s="35" t="s">
        <v>283</v>
      </c>
      <c r="G199" s="35" t="s">
        <v>288</v>
      </c>
      <c r="H199" s="70" t="s">
        <v>79</v>
      </c>
      <c r="I199" s="7">
        <v>16800</v>
      </c>
      <c r="J199" s="7">
        <v>16500</v>
      </c>
      <c r="K199" s="7">
        <v>16200</v>
      </c>
      <c r="L199" s="228">
        <f t="shared" si="8"/>
        <v>-1.8</v>
      </c>
      <c r="M199" s="229">
        <f t="shared" ref="M199:M262" si="9">IF(J199="","",ROUND((K199-J199)/J199*100,1))</f>
        <v>-1.8</v>
      </c>
      <c r="N199" s="46">
        <f t="shared" ref="N199:N262" si="10">K199/J199-1</f>
        <v>-1.8181818181818188E-2</v>
      </c>
    </row>
    <row r="200" spans="1:14" ht="20.149999999999999" customHeight="1">
      <c r="A200" s="11" t="s">
        <v>78</v>
      </c>
      <c r="B200" s="16" t="s">
        <v>42</v>
      </c>
      <c r="C200" s="17" t="s">
        <v>79</v>
      </c>
      <c r="D200" s="18" t="s">
        <v>2</v>
      </c>
      <c r="E200" s="19">
        <v>6</v>
      </c>
      <c r="F200" s="35" t="s">
        <v>283</v>
      </c>
      <c r="G200" s="35" t="s">
        <v>289</v>
      </c>
      <c r="H200" s="70" t="s">
        <v>79</v>
      </c>
      <c r="I200" s="7">
        <v>66400</v>
      </c>
      <c r="J200" s="7">
        <v>66200</v>
      </c>
      <c r="K200" s="7">
        <v>66100</v>
      </c>
      <c r="L200" s="228">
        <f t="shared" ref="L200:L263" si="11">IF(I200="","",ROUND((J200-I200)/I200*100,1))</f>
        <v>-0.3</v>
      </c>
      <c r="M200" s="229">
        <f t="shared" si="9"/>
        <v>-0.2</v>
      </c>
      <c r="N200" s="46">
        <f t="shared" si="10"/>
        <v>-1.5105740181269312E-3</v>
      </c>
    </row>
    <row r="201" spans="1:14" ht="20.149999999999999" customHeight="1">
      <c r="A201" s="11" t="s">
        <v>79</v>
      </c>
      <c r="B201" s="16" t="s">
        <v>42</v>
      </c>
      <c r="C201" s="17" t="s">
        <v>79</v>
      </c>
      <c r="D201" s="18" t="s">
        <v>2</v>
      </c>
      <c r="E201" s="19">
        <v>7</v>
      </c>
      <c r="F201" s="35" t="s">
        <v>283</v>
      </c>
      <c r="G201" s="35" t="s">
        <v>290</v>
      </c>
      <c r="H201" s="70" t="s">
        <v>79</v>
      </c>
      <c r="I201" s="7">
        <v>39600</v>
      </c>
      <c r="J201" s="7">
        <v>38900</v>
      </c>
      <c r="K201" s="7">
        <v>38300</v>
      </c>
      <c r="L201" s="228">
        <f t="shared" si="11"/>
        <v>-1.8</v>
      </c>
      <c r="M201" s="229">
        <f t="shared" si="9"/>
        <v>-1.5</v>
      </c>
      <c r="N201" s="46">
        <f t="shared" si="10"/>
        <v>-1.5424164524421635E-2</v>
      </c>
    </row>
    <row r="202" spans="1:14" ht="20.149999999999999" customHeight="1">
      <c r="A202" s="11" t="s">
        <v>79</v>
      </c>
      <c r="B202" s="16" t="s">
        <v>42</v>
      </c>
      <c r="C202" s="17" t="s">
        <v>79</v>
      </c>
      <c r="D202" s="18" t="s">
        <v>2</v>
      </c>
      <c r="E202" s="19">
        <v>8</v>
      </c>
      <c r="F202" s="35" t="s">
        <v>283</v>
      </c>
      <c r="G202" s="35" t="s">
        <v>515</v>
      </c>
      <c r="H202" s="70" t="s">
        <v>79</v>
      </c>
      <c r="I202" s="7">
        <v>33000</v>
      </c>
      <c r="J202" s="7">
        <v>32500</v>
      </c>
      <c r="K202" s="7">
        <v>32100</v>
      </c>
      <c r="L202" s="228">
        <f t="shared" si="11"/>
        <v>-1.5</v>
      </c>
      <c r="M202" s="229">
        <f t="shared" si="9"/>
        <v>-1.2</v>
      </c>
      <c r="N202" s="46">
        <f t="shared" si="10"/>
        <v>-1.2307692307692353E-2</v>
      </c>
    </row>
    <row r="203" spans="1:14" ht="20.149999999999999" customHeight="1">
      <c r="A203" s="11" t="s">
        <v>79</v>
      </c>
      <c r="B203" s="16" t="s">
        <v>42</v>
      </c>
      <c r="C203" s="17" t="s">
        <v>79</v>
      </c>
      <c r="D203" s="18" t="s">
        <v>2</v>
      </c>
      <c r="E203" s="19">
        <v>9</v>
      </c>
      <c r="F203" s="35" t="s">
        <v>283</v>
      </c>
      <c r="G203" s="35" t="s">
        <v>291</v>
      </c>
      <c r="H203" s="70" t="s">
        <v>79</v>
      </c>
      <c r="I203" s="7">
        <v>37800</v>
      </c>
      <c r="J203" s="7">
        <v>37200</v>
      </c>
      <c r="K203" s="7">
        <v>36800</v>
      </c>
      <c r="L203" s="228">
        <f t="shared" si="11"/>
        <v>-1.6</v>
      </c>
      <c r="M203" s="229">
        <f t="shared" si="9"/>
        <v>-1.1000000000000001</v>
      </c>
      <c r="N203" s="46">
        <f t="shared" si="10"/>
        <v>-1.0752688172043001E-2</v>
      </c>
    </row>
    <row r="204" spans="1:14" ht="20.149999999999999" customHeight="1">
      <c r="A204" s="11" t="s">
        <v>79</v>
      </c>
      <c r="B204" s="16" t="s">
        <v>42</v>
      </c>
      <c r="C204" s="17" t="s">
        <v>79</v>
      </c>
      <c r="D204" s="18" t="s">
        <v>2</v>
      </c>
      <c r="E204" s="19">
        <v>10</v>
      </c>
      <c r="F204" s="35" t="s">
        <v>283</v>
      </c>
      <c r="G204" s="35" t="s">
        <v>292</v>
      </c>
      <c r="H204" s="70" t="s">
        <v>79</v>
      </c>
      <c r="I204" s="7">
        <v>29400</v>
      </c>
      <c r="J204" s="7">
        <v>29000</v>
      </c>
      <c r="K204" s="7">
        <v>28700</v>
      </c>
      <c r="L204" s="228">
        <f t="shared" si="11"/>
        <v>-1.4</v>
      </c>
      <c r="M204" s="229">
        <f t="shared" si="9"/>
        <v>-1</v>
      </c>
      <c r="N204" s="46">
        <f t="shared" si="10"/>
        <v>-1.0344827586206917E-2</v>
      </c>
    </row>
    <row r="205" spans="1:14" ht="20.149999999999999" customHeight="1">
      <c r="A205" s="11" t="s">
        <v>79</v>
      </c>
      <c r="B205" s="16" t="s">
        <v>42</v>
      </c>
      <c r="C205" s="17" t="s">
        <v>79</v>
      </c>
      <c r="D205" s="18" t="s">
        <v>2</v>
      </c>
      <c r="E205" s="19">
        <v>11</v>
      </c>
      <c r="F205" s="35" t="s">
        <v>283</v>
      </c>
      <c r="G205" s="35" t="s">
        <v>293</v>
      </c>
      <c r="H205" s="70" t="s">
        <v>79</v>
      </c>
      <c r="I205" s="7">
        <v>48100</v>
      </c>
      <c r="J205" s="7">
        <v>48000</v>
      </c>
      <c r="K205" s="7">
        <v>48000</v>
      </c>
      <c r="L205" s="228">
        <f t="shared" si="11"/>
        <v>-0.2</v>
      </c>
      <c r="M205" s="229">
        <f t="shared" si="9"/>
        <v>0</v>
      </c>
      <c r="N205" s="46">
        <f t="shared" si="10"/>
        <v>0</v>
      </c>
    </row>
    <row r="206" spans="1:14" ht="20.149999999999999" customHeight="1">
      <c r="A206" s="11" t="s">
        <v>79</v>
      </c>
      <c r="B206" s="16" t="s">
        <v>42</v>
      </c>
      <c r="C206" s="17" t="s">
        <v>79</v>
      </c>
      <c r="D206" s="18" t="s">
        <v>2</v>
      </c>
      <c r="E206" s="19">
        <v>12</v>
      </c>
      <c r="F206" s="35" t="s">
        <v>283</v>
      </c>
      <c r="G206" s="35" t="s">
        <v>294</v>
      </c>
      <c r="H206" s="70" t="s">
        <v>79</v>
      </c>
      <c r="I206" s="7">
        <v>42600</v>
      </c>
      <c r="J206" s="7">
        <v>42200</v>
      </c>
      <c r="K206" s="7">
        <v>41900</v>
      </c>
      <c r="L206" s="228">
        <f t="shared" si="11"/>
        <v>-0.9</v>
      </c>
      <c r="M206" s="229">
        <f t="shared" si="9"/>
        <v>-0.7</v>
      </c>
      <c r="N206" s="46">
        <f t="shared" si="10"/>
        <v>-7.1090047393365108E-3</v>
      </c>
    </row>
    <row r="207" spans="1:14" ht="20.149999999999999" customHeight="1">
      <c r="A207" s="11" t="s">
        <v>79</v>
      </c>
      <c r="B207" s="16" t="s">
        <v>42</v>
      </c>
      <c r="C207" s="17" t="s">
        <v>79</v>
      </c>
      <c r="D207" s="18" t="s">
        <v>2</v>
      </c>
      <c r="E207" s="19">
        <v>13</v>
      </c>
      <c r="F207" s="35" t="s">
        <v>283</v>
      </c>
      <c r="G207" s="35" t="s">
        <v>295</v>
      </c>
      <c r="H207" s="70" t="s">
        <v>79</v>
      </c>
      <c r="I207" s="7">
        <v>47800</v>
      </c>
      <c r="J207" s="7">
        <v>47700</v>
      </c>
      <c r="K207" s="7">
        <v>47700</v>
      </c>
      <c r="L207" s="228">
        <f t="shared" si="11"/>
        <v>-0.2</v>
      </c>
      <c r="M207" s="229">
        <f t="shared" si="9"/>
        <v>0</v>
      </c>
      <c r="N207" s="46">
        <f t="shared" si="10"/>
        <v>0</v>
      </c>
    </row>
    <row r="208" spans="1:14" ht="20.149999999999999" customHeight="1">
      <c r="A208" s="11" t="s">
        <v>79</v>
      </c>
      <c r="B208" s="16" t="s">
        <v>42</v>
      </c>
      <c r="C208" s="17" t="s">
        <v>79</v>
      </c>
      <c r="D208" s="18" t="s">
        <v>2</v>
      </c>
      <c r="E208" s="19">
        <v>14</v>
      </c>
      <c r="F208" s="35" t="s">
        <v>283</v>
      </c>
      <c r="G208" s="35" t="s">
        <v>296</v>
      </c>
      <c r="H208" s="70" t="s">
        <v>79</v>
      </c>
      <c r="I208" s="7">
        <v>34200</v>
      </c>
      <c r="J208" s="7">
        <v>33800</v>
      </c>
      <c r="K208" s="7">
        <v>33500</v>
      </c>
      <c r="L208" s="228">
        <f t="shared" si="11"/>
        <v>-1.2</v>
      </c>
      <c r="M208" s="229">
        <f t="shared" si="9"/>
        <v>-0.9</v>
      </c>
      <c r="N208" s="46">
        <f t="shared" si="10"/>
        <v>-8.8757396449704595E-3</v>
      </c>
    </row>
    <row r="209" spans="1:14" ht="20.149999999999999" customHeight="1">
      <c r="A209" s="11" t="s">
        <v>78</v>
      </c>
      <c r="B209" s="16" t="s">
        <v>42</v>
      </c>
      <c r="C209" s="17" t="s">
        <v>79</v>
      </c>
      <c r="D209" s="18" t="s">
        <v>2</v>
      </c>
      <c r="E209" s="19">
        <v>15</v>
      </c>
      <c r="F209" s="35" t="s">
        <v>283</v>
      </c>
      <c r="G209" s="35" t="s">
        <v>297</v>
      </c>
      <c r="H209" s="70" t="s">
        <v>79</v>
      </c>
      <c r="I209" s="7">
        <v>37500</v>
      </c>
      <c r="J209" s="7">
        <v>37000</v>
      </c>
      <c r="K209" s="7">
        <v>36500</v>
      </c>
      <c r="L209" s="228">
        <f t="shared" si="11"/>
        <v>-1.3</v>
      </c>
      <c r="M209" s="229">
        <f t="shared" si="9"/>
        <v>-1.4</v>
      </c>
      <c r="N209" s="46">
        <f t="shared" si="10"/>
        <v>-1.3513513513513487E-2</v>
      </c>
    </row>
    <row r="210" spans="1:14" ht="20.149999999999999" customHeight="1">
      <c r="A210" s="11" t="s">
        <v>79</v>
      </c>
      <c r="B210" s="16" t="s">
        <v>42</v>
      </c>
      <c r="C210" s="17" t="s">
        <v>79</v>
      </c>
      <c r="D210" s="18" t="s">
        <v>2</v>
      </c>
      <c r="E210" s="19">
        <v>16</v>
      </c>
      <c r="F210" s="35" t="s">
        <v>283</v>
      </c>
      <c r="G210" s="35" t="s">
        <v>298</v>
      </c>
      <c r="H210" s="70" t="s">
        <v>79</v>
      </c>
      <c r="I210" s="7">
        <v>20100</v>
      </c>
      <c r="J210" s="7">
        <v>19500</v>
      </c>
      <c r="K210" s="7">
        <v>19100</v>
      </c>
      <c r="L210" s="228">
        <f t="shared" si="11"/>
        <v>-3</v>
      </c>
      <c r="M210" s="229">
        <f t="shared" si="9"/>
        <v>-2.1</v>
      </c>
      <c r="N210" s="46">
        <f t="shared" si="10"/>
        <v>-2.0512820512820551E-2</v>
      </c>
    </row>
    <row r="211" spans="1:14" ht="20.149999999999999" customHeight="1">
      <c r="A211" s="11" t="s">
        <v>79</v>
      </c>
      <c r="B211" s="16" t="s">
        <v>42</v>
      </c>
      <c r="C211" s="17" t="s">
        <v>79</v>
      </c>
      <c r="D211" s="18" t="s">
        <v>2</v>
      </c>
      <c r="E211" s="19">
        <v>17</v>
      </c>
      <c r="F211" s="35" t="s">
        <v>283</v>
      </c>
      <c r="G211" s="35" t="s">
        <v>299</v>
      </c>
      <c r="H211" s="70" t="s">
        <v>79</v>
      </c>
      <c r="I211" s="7">
        <v>27400</v>
      </c>
      <c r="J211" s="7">
        <v>26900</v>
      </c>
      <c r="K211" s="7">
        <v>26500</v>
      </c>
      <c r="L211" s="228">
        <f t="shared" si="11"/>
        <v>-1.8</v>
      </c>
      <c r="M211" s="229">
        <f t="shared" si="9"/>
        <v>-1.5</v>
      </c>
      <c r="N211" s="46">
        <f t="shared" si="10"/>
        <v>-1.4869888475836479E-2</v>
      </c>
    </row>
    <row r="212" spans="1:14" ht="20.149999999999999" customHeight="1">
      <c r="A212" s="11" t="s">
        <v>79</v>
      </c>
      <c r="B212" s="16" t="s">
        <v>42</v>
      </c>
      <c r="C212" s="17" t="s">
        <v>79</v>
      </c>
      <c r="D212" s="18" t="s">
        <v>2</v>
      </c>
      <c r="E212" s="19">
        <v>18</v>
      </c>
      <c r="F212" s="35" t="s">
        <v>283</v>
      </c>
      <c r="G212" s="35" t="s">
        <v>300</v>
      </c>
      <c r="H212" s="70" t="s">
        <v>79</v>
      </c>
      <c r="I212" s="7">
        <v>38000</v>
      </c>
      <c r="J212" s="7">
        <v>37600</v>
      </c>
      <c r="K212" s="7">
        <v>37300</v>
      </c>
      <c r="L212" s="228">
        <f t="shared" si="11"/>
        <v>-1.1000000000000001</v>
      </c>
      <c r="M212" s="229">
        <f t="shared" si="9"/>
        <v>-0.8</v>
      </c>
      <c r="N212" s="46">
        <f t="shared" si="10"/>
        <v>-7.9787234042553168E-3</v>
      </c>
    </row>
    <row r="213" spans="1:14" ht="20.149999999999999" customHeight="1">
      <c r="A213" s="11" t="s">
        <v>79</v>
      </c>
      <c r="B213" s="16" t="s">
        <v>42</v>
      </c>
      <c r="C213" s="17" t="s">
        <v>79</v>
      </c>
      <c r="D213" s="18" t="s">
        <v>2</v>
      </c>
      <c r="E213" s="19">
        <v>19</v>
      </c>
      <c r="F213" s="35" t="s">
        <v>283</v>
      </c>
      <c r="G213" s="35" t="s">
        <v>301</v>
      </c>
      <c r="H213" s="70" t="s">
        <v>79</v>
      </c>
      <c r="I213" s="7">
        <v>27200</v>
      </c>
      <c r="J213" s="7">
        <v>26800</v>
      </c>
      <c r="K213" s="7">
        <v>26500</v>
      </c>
      <c r="L213" s="228">
        <f t="shared" si="11"/>
        <v>-1.5</v>
      </c>
      <c r="M213" s="229">
        <f t="shared" si="9"/>
        <v>-1.1000000000000001</v>
      </c>
      <c r="N213" s="46">
        <f t="shared" si="10"/>
        <v>-1.1194029850746245E-2</v>
      </c>
    </row>
    <row r="214" spans="1:14" ht="20.149999999999999" customHeight="1">
      <c r="A214" s="11" t="s">
        <v>79</v>
      </c>
      <c r="B214" s="16" t="s">
        <v>42</v>
      </c>
      <c r="C214" s="17" t="s">
        <v>79</v>
      </c>
      <c r="D214" s="18" t="s">
        <v>2</v>
      </c>
      <c r="E214" s="19">
        <v>20</v>
      </c>
      <c r="F214" s="35" t="s">
        <v>283</v>
      </c>
      <c r="G214" s="35" t="s">
        <v>302</v>
      </c>
      <c r="H214" s="70" t="s">
        <v>79</v>
      </c>
      <c r="I214" s="7">
        <v>15300</v>
      </c>
      <c r="J214" s="7">
        <v>15000</v>
      </c>
      <c r="K214" s="7">
        <v>14800</v>
      </c>
      <c r="L214" s="228">
        <f t="shared" si="11"/>
        <v>-2</v>
      </c>
      <c r="M214" s="229">
        <f t="shared" si="9"/>
        <v>-1.3</v>
      </c>
      <c r="N214" s="46">
        <f t="shared" si="10"/>
        <v>-1.3333333333333308E-2</v>
      </c>
    </row>
    <row r="215" spans="1:14" ht="20.149999999999999" customHeight="1">
      <c r="A215" s="11" t="s">
        <v>79</v>
      </c>
      <c r="B215" s="16" t="s">
        <v>42</v>
      </c>
      <c r="C215" s="17" t="s">
        <v>79</v>
      </c>
      <c r="D215" s="18" t="s">
        <v>2</v>
      </c>
      <c r="E215" s="19">
        <v>21</v>
      </c>
      <c r="F215" s="35" t="s">
        <v>283</v>
      </c>
      <c r="G215" s="35" t="s">
        <v>303</v>
      </c>
      <c r="H215" s="70" t="s">
        <v>79</v>
      </c>
      <c r="I215" s="7">
        <v>13700</v>
      </c>
      <c r="J215" s="7">
        <v>13400</v>
      </c>
      <c r="K215" s="7">
        <v>13200</v>
      </c>
      <c r="L215" s="228">
        <f t="shared" si="11"/>
        <v>-2.2000000000000002</v>
      </c>
      <c r="M215" s="229">
        <f t="shared" si="9"/>
        <v>-1.5</v>
      </c>
      <c r="N215" s="46">
        <f t="shared" si="10"/>
        <v>-1.4925373134328401E-2</v>
      </c>
    </row>
    <row r="216" spans="1:14" ht="20.149999999999999" customHeight="1">
      <c r="A216" s="11" t="s">
        <v>79</v>
      </c>
      <c r="B216" s="16" t="s">
        <v>42</v>
      </c>
      <c r="C216" s="17" t="s">
        <v>79</v>
      </c>
      <c r="D216" s="18" t="s">
        <v>2</v>
      </c>
      <c r="E216" s="19">
        <v>22</v>
      </c>
      <c r="F216" s="35" t="s">
        <v>283</v>
      </c>
      <c r="G216" s="35" t="s">
        <v>610</v>
      </c>
      <c r="H216" s="70" t="s">
        <v>79</v>
      </c>
      <c r="I216" s="7">
        <v>13300</v>
      </c>
      <c r="J216" s="7">
        <v>13000</v>
      </c>
      <c r="K216" s="7">
        <v>12700</v>
      </c>
      <c r="L216" s="228">
        <f t="shared" si="11"/>
        <v>-2.2999999999999998</v>
      </c>
      <c r="M216" s="229">
        <f t="shared" si="9"/>
        <v>-2.2999999999999998</v>
      </c>
      <c r="N216" s="46">
        <f t="shared" si="10"/>
        <v>-2.3076923076923106E-2</v>
      </c>
    </row>
    <row r="217" spans="1:14" ht="20.149999999999999" customHeight="1">
      <c r="A217" s="11" t="s">
        <v>79</v>
      </c>
      <c r="B217" s="16" t="s">
        <v>42</v>
      </c>
      <c r="C217" s="17" t="s">
        <v>79</v>
      </c>
      <c r="D217" s="18" t="s">
        <v>2</v>
      </c>
      <c r="E217" s="19">
        <v>23</v>
      </c>
      <c r="F217" s="35" t="s">
        <v>283</v>
      </c>
      <c r="G217" s="35" t="s">
        <v>550</v>
      </c>
      <c r="H217" s="70" t="s">
        <v>79</v>
      </c>
      <c r="I217" s="7">
        <v>12300</v>
      </c>
      <c r="J217" s="7">
        <v>12000</v>
      </c>
      <c r="K217" s="7">
        <v>11800</v>
      </c>
      <c r="L217" s="228">
        <f t="shared" si="11"/>
        <v>-2.4</v>
      </c>
      <c r="M217" s="229">
        <f t="shared" si="9"/>
        <v>-1.7</v>
      </c>
      <c r="N217" s="46">
        <f t="shared" si="10"/>
        <v>-1.6666666666666718E-2</v>
      </c>
    </row>
    <row r="218" spans="1:14" ht="20.149999999999999" customHeight="1">
      <c r="A218" s="11" t="s">
        <v>79</v>
      </c>
      <c r="B218" s="16" t="s">
        <v>42</v>
      </c>
      <c r="C218" s="17">
        <v>5</v>
      </c>
      <c r="D218" s="18" t="s">
        <v>2</v>
      </c>
      <c r="E218" s="19">
        <v>1</v>
      </c>
      <c r="F218" s="35" t="s">
        <v>283</v>
      </c>
      <c r="G218" s="35" t="s">
        <v>304</v>
      </c>
      <c r="H218" s="70" t="s">
        <v>79</v>
      </c>
      <c r="I218" s="7">
        <v>64300</v>
      </c>
      <c r="J218" s="7">
        <v>63300</v>
      </c>
      <c r="K218" s="7">
        <v>62400</v>
      </c>
      <c r="L218" s="228">
        <f t="shared" si="11"/>
        <v>-1.6</v>
      </c>
      <c r="M218" s="229">
        <f t="shared" si="9"/>
        <v>-1.4</v>
      </c>
      <c r="N218" s="46">
        <f t="shared" si="10"/>
        <v>-1.4218009478673022E-2</v>
      </c>
    </row>
    <row r="219" spans="1:14" ht="20.149999999999999" customHeight="1">
      <c r="A219" s="11" t="s">
        <v>79</v>
      </c>
      <c r="B219" s="16" t="s">
        <v>42</v>
      </c>
      <c r="C219" s="17">
        <v>5</v>
      </c>
      <c r="D219" s="18" t="s">
        <v>2</v>
      </c>
      <c r="E219" s="19">
        <v>2</v>
      </c>
      <c r="F219" s="35" t="s">
        <v>283</v>
      </c>
      <c r="G219" s="35" t="s">
        <v>305</v>
      </c>
      <c r="H219" s="70" t="s">
        <v>79</v>
      </c>
      <c r="I219" s="7">
        <v>89200</v>
      </c>
      <c r="J219" s="7">
        <v>88000</v>
      </c>
      <c r="K219" s="7">
        <v>87000</v>
      </c>
      <c r="L219" s="228">
        <f t="shared" si="11"/>
        <v>-1.3</v>
      </c>
      <c r="M219" s="229">
        <f t="shared" si="9"/>
        <v>-1.1000000000000001</v>
      </c>
      <c r="N219" s="46">
        <f t="shared" si="10"/>
        <v>-1.1363636363636354E-2</v>
      </c>
    </row>
    <row r="220" spans="1:14" ht="20.149999999999999" customHeight="1">
      <c r="A220" s="11" t="s">
        <v>79</v>
      </c>
      <c r="B220" s="16" t="s">
        <v>42</v>
      </c>
      <c r="C220" s="17">
        <v>5</v>
      </c>
      <c r="D220" s="18" t="s">
        <v>2</v>
      </c>
      <c r="E220" s="19">
        <v>3</v>
      </c>
      <c r="F220" s="35" t="s">
        <v>283</v>
      </c>
      <c r="G220" s="35" t="s">
        <v>306</v>
      </c>
      <c r="H220" s="70" t="s">
        <v>79</v>
      </c>
      <c r="I220" s="7">
        <v>50000</v>
      </c>
      <c r="J220" s="7">
        <v>49600</v>
      </c>
      <c r="K220" s="7">
        <v>49200</v>
      </c>
      <c r="L220" s="228">
        <f t="shared" si="11"/>
        <v>-0.8</v>
      </c>
      <c r="M220" s="229">
        <f t="shared" si="9"/>
        <v>-0.8</v>
      </c>
      <c r="N220" s="46">
        <f t="shared" si="10"/>
        <v>-8.0645161290322509E-3</v>
      </c>
    </row>
    <row r="221" spans="1:14" ht="20.149999999999999" customHeight="1">
      <c r="A221" s="11" t="s">
        <v>78</v>
      </c>
      <c r="B221" s="16" t="s">
        <v>42</v>
      </c>
      <c r="C221" s="17">
        <v>5</v>
      </c>
      <c r="D221" s="18" t="s">
        <v>2</v>
      </c>
      <c r="E221" s="19">
        <v>4</v>
      </c>
      <c r="F221" s="35" t="s">
        <v>283</v>
      </c>
      <c r="G221" s="35" t="s">
        <v>611</v>
      </c>
      <c r="H221" s="70" t="s">
        <v>79</v>
      </c>
      <c r="I221" s="7">
        <v>91400</v>
      </c>
      <c r="J221" s="7">
        <v>90900</v>
      </c>
      <c r="K221" s="7">
        <v>90400</v>
      </c>
      <c r="L221" s="228">
        <f t="shared" si="11"/>
        <v>-0.5</v>
      </c>
      <c r="M221" s="229">
        <f t="shared" si="9"/>
        <v>-0.6</v>
      </c>
      <c r="N221" s="46">
        <f t="shared" si="10"/>
        <v>-5.5005500550054931E-3</v>
      </c>
    </row>
    <row r="222" spans="1:14" ht="20.149999999999999" customHeight="1">
      <c r="A222" s="11" t="s">
        <v>79</v>
      </c>
      <c r="B222" s="16" t="s">
        <v>42</v>
      </c>
      <c r="C222" s="17">
        <v>5</v>
      </c>
      <c r="D222" s="18" t="s">
        <v>2</v>
      </c>
      <c r="E222" s="19">
        <v>5</v>
      </c>
      <c r="F222" s="35" t="s">
        <v>283</v>
      </c>
      <c r="G222" s="35" t="s">
        <v>612</v>
      </c>
      <c r="H222" s="70" t="s">
        <v>79</v>
      </c>
      <c r="I222" s="7">
        <v>37000</v>
      </c>
      <c r="J222" s="7">
        <v>36200</v>
      </c>
      <c r="K222" s="7">
        <v>35600</v>
      </c>
      <c r="L222" s="228">
        <f t="shared" si="11"/>
        <v>-2.2000000000000002</v>
      </c>
      <c r="M222" s="229">
        <f t="shared" si="9"/>
        <v>-1.7</v>
      </c>
      <c r="N222" s="46">
        <f t="shared" si="10"/>
        <v>-1.6574585635359074E-2</v>
      </c>
    </row>
    <row r="223" spans="1:14" ht="20.149999999999999" customHeight="1">
      <c r="A223" s="11" t="s">
        <v>79</v>
      </c>
      <c r="B223" s="16" t="s">
        <v>42</v>
      </c>
      <c r="C223" s="17">
        <v>5</v>
      </c>
      <c r="D223" s="18" t="s">
        <v>2</v>
      </c>
      <c r="E223" s="19">
        <v>6</v>
      </c>
      <c r="F223" s="35" t="s">
        <v>283</v>
      </c>
      <c r="G223" s="35" t="s">
        <v>307</v>
      </c>
      <c r="H223" s="70" t="s">
        <v>79</v>
      </c>
      <c r="I223" s="7">
        <v>53300</v>
      </c>
      <c r="J223" s="7">
        <v>52800</v>
      </c>
      <c r="K223" s="7">
        <v>52200</v>
      </c>
      <c r="L223" s="228">
        <f t="shared" si="11"/>
        <v>-0.9</v>
      </c>
      <c r="M223" s="229">
        <f t="shared" si="9"/>
        <v>-1.1000000000000001</v>
      </c>
      <c r="N223" s="46">
        <f t="shared" si="10"/>
        <v>-1.1363636363636354E-2</v>
      </c>
    </row>
    <row r="224" spans="1:14" ht="20.149999999999999" customHeight="1">
      <c r="A224" s="11" t="s">
        <v>79</v>
      </c>
      <c r="B224" s="16" t="s">
        <v>42</v>
      </c>
      <c r="C224" s="17">
        <v>5</v>
      </c>
      <c r="D224" s="18" t="s">
        <v>2</v>
      </c>
      <c r="E224" s="19">
        <v>7</v>
      </c>
      <c r="F224" s="35" t="s">
        <v>283</v>
      </c>
      <c r="G224" s="35" t="s">
        <v>308</v>
      </c>
      <c r="H224" s="70" t="s">
        <v>79</v>
      </c>
      <c r="I224" s="7">
        <v>79400</v>
      </c>
      <c r="J224" s="7">
        <v>79000</v>
      </c>
      <c r="K224" s="7">
        <v>78700</v>
      </c>
      <c r="L224" s="228">
        <f t="shared" si="11"/>
        <v>-0.5</v>
      </c>
      <c r="M224" s="229">
        <f t="shared" si="9"/>
        <v>-0.4</v>
      </c>
      <c r="N224" s="46">
        <f t="shared" si="10"/>
        <v>-3.7974683544304E-3</v>
      </c>
    </row>
    <row r="225" spans="1:14" ht="20.149999999999999" customHeight="1">
      <c r="A225" s="11" t="s">
        <v>79</v>
      </c>
      <c r="B225" s="16" t="s">
        <v>42</v>
      </c>
      <c r="C225" s="17">
        <v>9</v>
      </c>
      <c r="D225" s="18" t="s">
        <v>2</v>
      </c>
      <c r="E225" s="19">
        <v>1</v>
      </c>
      <c r="F225" s="35" t="s">
        <v>283</v>
      </c>
      <c r="G225" s="35" t="s">
        <v>309</v>
      </c>
      <c r="H225" s="70" t="s">
        <v>79</v>
      </c>
      <c r="I225" s="7">
        <v>15200</v>
      </c>
      <c r="J225" s="7">
        <v>14900</v>
      </c>
      <c r="K225" s="7">
        <v>14700</v>
      </c>
      <c r="L225" s="228">
        <f t="shared" si="11"/>
        <v>-2</v>
      </c>
      <c r="M225" s="229">
        <f t="shared" si="9"/>
        <v>-1.3</v>
      </c>
      <c r="N225" s="46">
        <f t="shared" si="10"/>
        <v>-1.3422818791946289E-2</v>
      </c>
    </row>
    <row r="226" spans="1:14" ht="20.149999999999999" customHeight="1">
      <c r="A226" s="11" t="s">
        <v>79</v>
      </c>
      <c r="B226" s="20" t="s">
        <v>42</v>
      </c>
      <c r="C226" s="21">
        <v>9</v>
      </c>
      <c r="D226" s="22" t="s">
        <v>2</v>
      </c>
      <c r="E226" s="23">
        <v>2</v>
      </c>
      <c r="F226" s="37" t="s">
        <v>283</v>
      </c>
      <c r="G226" s="37" t="s">
        <v>310</v>
      </c>
      <c r="H226" s="71" t="s">
        <v>79</v>
      </c>
      <c r="I226" s="8">
        <v>13800</v>
      </c>
      <c r="J226" s="8">
        <v>13700</v>
      </c>
      <c r="K226" s="8">
        <v>13600</v>
      </c>
      <c r="L226" s="230">
        <f t="shared" si="11"/>
        <v>-0.7</v>
      </c>
      <c r="M226" s="231">
        <f t="shared" si="9"/>
        <v>-0.7</v>
      </c>
      <c r="N226" s="46">
        <f t="shared" si="10"/>
        <v>-7.2992700729926918E-3</v>
      </c>
    </row>
    <row r="227" spans="1:14" ht="20.149999999999999" customHeight="1">
      <c r="A227" s="11" t="s">
        <v>79</v>
      </c>
      <c r="B227" s="12" t="s">
        <v>43</v>
      </c>
      <c r="C227" s="13" t="s">
        <v>79</v>
      </c>
      <c r="D227" s="14" t="s">
        <v>2</v>
      </c>
      <c r="E227" s="15">
        <v>1</v>
      </c>
      <c r="F227" s="33" t="s">
        <v>311</v>
      </c>
      <c r="G227" s="33" t="s">
        <v>312</v>
      </c>
      <c r="H227" s="69" t="s">
        <v>79</v>
      </c>
      <c r="I227" s="6">
        <v>38600</v>
      </c>
      <c r="J227" s="6">
        <v>37600</v>
      </c>
      <c r="K227" s="6">
        <v>36700</v>
      </c>
      <c r="L227" s="226">
        <f t="shared" si="11"/>
        <v>-2.6</v>
      </c>
      <c r="M227" s="227">
        <f t="shared" si="9"/>
        <v>-2.4</v>
      </c>
      <c r="N227" s="46">
        <f t="shared" si="10"/>
        <v>-2.393617021276595E-2</v>
      </c>
    </row>
    <row r="228" spans="1:14" ht="20.149999999999999" customHeight="1">
      <c r="A228" s="11" t="s">
        <v>79</v>
      </c>
      <c r="B228" s="16" t="s">
        <v>43</v>
      </c>
      <c r="C228" s="17" t="s">
        <v>79</v>
      </c>
      <c r="D228" s="18" t="s">
        <v>2</v>
      </c>
      <c r="E228" s="19">
        <v>2</v>
      </c>
      <c r="F228" s="35" t="s">
        <v>311</v>
      </c>
      <c r="G228" s="35" t="s">
        <v>313</v>
      </c>
      <c r="H228" s="70" t="s">
        <v>79</v>
      </c>
      <c r="I228" s="7">
        <v>69000</v>
      </c>
      <c r="J228" s="7">
        <v>69000</v>
      </c>
      <c r="K228" s="7">
        <v>69200</v>
      </c>
      <c r="L228" s="228">
        <f t="shared" si="11"/>
        <v>0</v>
      </c>
      <c r="M228" s="229">
        <f t="shared" si="9"/>
        <v>0.3</v>
      </c>
      <c r="N228" s="46">
        <f t="shared" si="10"/>
        <v>2.8985507246377384E-3</v>
      </c>
    </row>
    <row r="229" spans="1:14" ht="20.149999999999999" customHeight="1">
      <c r="A229" s="11" t="s">
        <v>79</v>
      </c>
      <c r="B229" s="16" t="s">
        <v>43</v>
      </c>
      <c r="C229" s="17" t="s">
        <v>79</v>
      </c>
      <c r="D229" s="18" t="s">
        <v>2</v>
      </c>
      <c r="E229" s="19">
        <v>3</v>
      </c>
      <c r="F229" s="35" t="s">
        <v>311</v>
      </c>
      <c r="G229" s="35" t="s">
        <v>314</v>
      </c>
      <c r="H229" s="70" t="s">
        <v>79</v>
      </c>
      <c r="I229" s="7">
        <v>20500</v>
      </c>
      <c r="J229" s="7">
        <v>20200</v>
      </c>
      <c r="K229" s="7">
        <v>20000</v>
      </c>
      <c r="L229" s="228">
        <f t="shared" si="11"/>
        <v>-1.5</v>
      </c>
      <c r="M229" s="229">
        <f t="shared" si="9"/>
        <v>-1</v>
      </c>
      <c r="N229" s="46">
        <f t="shared" si="10"/>
        <v>-9.9009900990099098E-3</v>
      </c>
    </row>
    <row r="230" spans="1:14" ht="20.149999999999999" customHeight="1">
      <c r="A230" s="11" t="s">
        <v>79</v>
      </c>
      <c r="B230" s="16" t="s">
        <v>43</v>
      </c>
      <c r="C230" s="17" t="s">
        <v>79</v>
      </c>
      <c r="D230" s="18" t="s">
        <v>2</v>
      </c>
      <c r="E230" s="19">
        <v>4</v>
      </c>
      <c r="F230" s="35" t="s">
        <v>311</v>
      </c>
      <c r="G230" s="35" t="s">
        <v>315</v>
      </c>
      <c r="H230" s="70" t="s">
        <v>79</v>
      </c>
      <c r="I230" s="7">
        <v>44300</v>
      </c>
      <c r="J230" s="7">
        <v>44200</v>
      </c>
      <c r="K230" s="7">
        <v>44200</v>
      </c>
      <c r="L230" s="228">
        <f t="shared" si="11"/>
        <v>-0.2</v>
      </c>
      <c r="M230" s="229">
        <f t="shared" si="9"/>
        <v>0</v>
      </c>
      <c r="N230" s="46">
        <f t="shared" si="10"/>
        <v>0</v>
      </c>
    </row>
    <row r="231" spans="1:14" ht="20.149999999999999" customHeight="1">
      <c r="A231" s="11" t="s">
        <v>79</v>
      </c>
      <c r="B231" s="16" t="s">
        <v>43</v>
      </c>
      <c r="C231" s="17" t="s">
        <v>79</v>
      </c>
      <c r="D231" s="18" t="s">
        <v>2</v>
      </c>
      <c r="E231" s="19">
        <v>5</v>
      </c>
      <c r="F231" s="35" t="s">
        <v>311</v>
      </c>
      <c r="G231" s="35" t="s">
        <v>316</v>
      </c>
      <c r="H231" s="70" t="s">
        <v>79</v>
      </c>
      <c r="I231" s="7">
        <v>25300</v>
      </c>
      <c r="J231" s="7">
        <v>25100</v>
      </c>
      <c r="K231" s="7">
        <v>24900</v>
      </c>
      <c r="L231" s="228">
        <f t="shared" si="11"/>
        <v>-0.8</v>
      </c>
      <c r="M231" s="229">
        <f t="shared" si="9"/>
        <v>-0.8</v>
      </c>
      <c r="N231" s="46">
        <f t="shared" si="10"/>
        <v>-7.9681274900398336E-3</v>
      </c>
    </row>
    <row r="232" spans="1:14" ht="20.149999999999999" customHeight="1">
      <c r="A232" s="11" t="s">
        <v>78</v>
      </c>
      <c r="B232" s="16" t="s">
        <v>43</v>
      </c>
      <c r="C232" s="17" t="s">
        <v>79</v>
      </c>
      <c r="D232" s="18" t="s">
        <v>2</v>
      </c>
      <c r="E232" s="19">
        <v>6</v>
      </c>
      <c r="F232" s="35" t="s">
        <v>311</v>
      </c>
      <c r="G232" s="35" t="s">
        <v>317</v>
      </c>
      <c r="H232" s="70" t="s">
        <v>79</v>
      </c>
      <c r="I232" s="7">
        <v>52800</v>
      </c>
      <c r="J232" s="7">
        <v>52600</v>
      </c>
      <c r="K232" s="7">
        <v>52500</v>
      </c>
      <c r="L232" s="228">
        <f t="shared" si="11"/>
        <v>-0.4</v>
      </c>
      <c r="M232" s="229">
        <f t="shared" si="9"/>
        <v>-0.2</v>
      </c>
      <c r="N232" s="46">
        <f t="shared" si="10"/>
        <v>-1.9011406844106071E-3</v>
      </c>
    </row>
    <row r="233" spans="1:14" ht="20.149999999999999" customHeight="1">
      <c r="A233" s="11" t="s">
        <v>79</v>
      </c>
      <c r="B233" s="16" t="s">
        <v>43</v>
      </c>
      <c r="C233" s="17" t="s">
        <v>79</v>
      </c>
      <c r="D233" s="18" t="s">
        <v>2</v>
      </c>
      <c r="E233" s="19">
        <v>7</v>
      </c>
      <c r="F233" s="35" t="s">
        <v>311</v>
      </c>
      <c r="G233" s="35" t="s">
        <v>318</v>
      </c>
      <c r="H233" s="70" t="s">
        <v>79</v>
      </c>
      <c r="I233" s="7">
        <v>30200</v>
      </c>
      <c r="J233" s="7">
        <v>29900</v>
      </c>
      <c r="K233" s="7">
        <v>29600</v>
      </c>
      <c r="L233" s="228">
        <f t="shared" si="11"/>
        <v>-1</v>
      </c>
      <c r="M233" s="229">
        <f t="shared" si="9"/>
        <v>-1</v>
      </c>
      <c r="N233" s="46">
        <f t="shared" si="10"/>
        <v>-1.0033444816053505E-2</v>
      </c>
    </row>
    <row r="234" spans="1:14" ht="20.149999999999999" customHeight="1">
      <c r="A234" s="11" t="s">
        <v>79</v>
      </c>
      <c r="B234" s="16" t="s">
        <v>43</v>
      </c>
      <c r="C234" s="17" t="s">
        <v>79</v>
      </c>
      <c r="D234" s="18" t="s">
        <v>2</v>
      </c>
      <c r="E234" s="19">
        <v>8</v>
      </c>
      <c r="F234" s="35" t="s">
        <v>311</v>
      </c>
      <c r="G234" s="35" t="s">
        <v>319</v>
      </c>
      <c r="H234" s="70" t="s">
        <v>79</v>
      </c>
      <c r="I234" s="7">
        <v>16700</v>
      </c>
      <c r="J234" s="7">
        <v>16400</v>
      </c>
      <c r="K234" s="7">
        <v>16100</v>
      </c>
      <c r="L234" s="228">
        <f t="shared" si="11"/>
        <v>-1.8</v>
      </c>
      <c r="M234" s="229">
        <f t="shared" si="9"/>
        <v>-1.8</v>
      </c>
      <c r="N234" s="46">
        <f t="shared" si="10"/>
        <v>-1.8292682926829285E-2</v>
      </c>
    </row>
    <row r="235" spans="1:14" ht="20.149999999999999" customHeight="1">
      <c r="A235" s="11" t="s">
        <v>79</v>
      </c>
      <c r="B235" s="16" t="s">
        <v>43</v>
      </c>
      <c r="C235" s="17" t="s">
        <v>79</v>
      </c>
      <c r="D235" s="18" t="s">
        <v>2</v>
      </c>
      <c r="E235" s="19">
        <v>9</v>
      </c>
      <c r="F235" s="35" t="s">
        <v>311</v>
      </c>
      <c r="G235" s="35" t="s">
        <v>320</v>
      </c>
      <c r="H235" s="70" t="s">
        <v>79</v>
      </c>
      <c r="I235" s="7">
        <v>45100</v>
      </c>
      <c r="J235" s="7">
        <v>44900</v>
      </c>
      <c r="K235" s="7">
        <v>44800</v>
      </c>
      <c r="L235" s="228">
        <f t="shared" si="11"/>
        <v>-0.4</v>
      </c>
      <c r="M235" s="229">
        <f t="shared" si="9"/>
        <v>-0.2</v>
      </c>
      <c r="N235" s="46">
        <f t="shared" si="10"/>
        <v>-2.2271714922048602E-3</v>
      </c>
    </row>
    <row r="236" spans="1:14" ht="20.149999999999999" customHeight="1">
      <c r="A236" s="11" t="s">
        <v>78</v>
      </c>
      <c r="B236" s="16" t="s">
        <v>43</v>
      </c>
      <c r="C236" s="17" t="s">
        <v>79</v>
      </c>
      <c r="D236" s="18" t="s">
        <v>2</v>
      </c>
      <c r="E236" s="19">
        <v>10</v>
      </c>
      <c r="F236" s="35" t="s">
        <v>311</v>
      </c>
      <c r="G236" s="35" t="s">
        <v>321</v>
      </c>
      <c r="H236" s="70" t="s">
        <v>79</v>
      </c>
      <c r="I236" s="7">
        <v>78100</v>
      </c>
      <c r="J236" s="7">
        <v>78100</v>
      </c>
      <c r="K236" s="7">
        <v>78200</v>
      </c>
      <c r="L236" s="228">
        <f t="shared" si="11"/>
        <v>0</v>
      </c>
      <c r="M236" s="229">
        <f t="shared" si="9"/>
        <v>0.1</v>
      </c>
      <c r="N236" s="46">
        <f t="shared" si="10"/>
        <v>1.280409731113874E-3</v>
      </c>
    </row>
    <row r="237" spans="1:14" ht="20.149999999999999" customHeight="1">
      <c r="A237" s="11" t="s">
        <v>78</v>
      </c>
      <c r="B237" s="16" t="s">
        <v>43</v>
      </c>
      <c r="C237" s="17" t="s">
        <v>79</v>
      </c>
      <c r="D237" s="18" t="s">
        <v>2</v>
      </c>
      <c r="E237" s="19">
        <v>11</v>
      </c>
      <c r="F237" s="35" t="s">
        <v>311</v>
      </c>
      <c r="G237" s="35" t="s">
        <v>322</v>
      </c>
      <c r="H237" s="70" t="s">
        <v>79</v>
      </c>
      <c r="I237" s="7">
        <v>44700</v>
      </c>
      <c r="J237" s="7">
        <v>43500</v>
      </c>
      <c r="K237" s="7">
        <v>42400</v>
      </c>
      <c r="L237" s="228">
        <f t="shared" si="11"/>
        <v>-2.7</v>
      </c>
      <c r="M237" s="229">
        <f t="shared" si="9"/>
        <v>-2.5</v>
      </c>
      <c r="N237" s="46">
        <f t="shared" si="10"/>
        <v>-2.5287356321839094E-2</v>
      </c>
    </row>
    <row r="238" spans="1:14" ht="20.149999999999999" customHeight="1">
      <c r="A238" s="11" t="s">
        <v>79</v>
      </c>
      <c r="B238" s="16" t="s">
        <v>43</v>
      </c>
      <c r="C238" s="17" t="s">
        <v>79</v>
      </c>
      <c r="D238" s="18" t="s">
        <v>2</v>
      </c>
      <c r="E238" s="19">
        <v>12</v>
      </c>
      <c r="F238" s="35" t="s">
        <v>311</v>
      </c>
      <c r="G238" s="35" t="s">
        <v>323</v>
      </c>
      <c r="H238" s="70" t="s">
        <v>79</v>
      </c>
      <c r="I238" s="7">
        <v>85600</v>
      </c>
      <c r="J238" s="7">
        <v>85600</v>
      </c>
      <c r="K238" s="7">
        <v>86400</v>
      </c>
      <c r="L238" s="228">
        <f t="shared" si="11"/>
        <v>0</v>
      </c>
      <c r="M238" s="229">
        <f t="shared" si="9"/>
        <v>0.9</v>
      </c>
      <c r="N238" s="46">
        <f t="shared" si="10"/>
        <v>9.3457943925232545E-3</v>
      </c>
    </row>
    <row r="239" spans="1:14" ht="20.149999999999999" customHeight="1">
      <c r="A239" s="11" t="s">
        <v>79</v>
      </c>
      <c r="B239" s="16" t="s">
        <v>43</v>
      </c>
      <c r="C239" s="17" t="s">
        <v>79</v>
      </c>
      <c r="D239" s="18" t="s">
        <v>2</v>
      </c>
      <c r="E239" s="19">
        <v>13</v>
      </c>
      <c r="F239" s="35" t="s">
        <v>311</v>
      </c>
      <c r="G239" s="35" t="s">
        <v>324</v>
      </c>
      <c r="H239" s="70" t="s">
        <v>79</v>
      </c>
      <c r="I239" s="7">
        <v>55200</v>
      </c>
      <c r="J239" s="7">
        <v>55100</v>
      </c>
      <c r="K239" s="7">
        <v>55100</v>
      </c>
      <c r="L239" s="228">
        <f t="shared" si="11"/>
        <v>-0.2</v>
      </c>
      <c r="M239" s="229">
        <f t="shared" si="9"/>
        <v>0</v>
      </c>
      <c r="N239" s="46">
        <f t="shared" si="10"/>
        <v>0</v>
      </c>
    </row>
    <row r="240" spans="1:14" ht="20.149999999999999" customHeight="1">
      <c r="A240" s="11" t="s">
        <v>79</v>
      </c>
      <c r="B240" s="16" t="s">
        <v>43</v>
      </c>
      <c r="C240" s="17" t="s">
        <v>79</v>
      </c>
      <c r="D240" s="18" t="s">
        <v>2</v>
      </c>
      <c r="E240" s="19">
        <v>14</v>
      </c>
      <c r="F240" s="35" t="s">
        <v>311</v>
      </c>
      <c r="G240" s="35" t="s">
        <v>325</v>
      </c>
      <c r="H240" s="70" t="s">
        <v>79</v>
      </c>
      <c r="I240" s="7">
        <v>56700</v>
      </c>
      <c r="J240" s="7">
        <v>56300</v>
      </c>
      <c r="K240" s="7">
        <v>56100</v>
      </c>
      <c r="L240" s="228">
        <f t="shared" si="11"/>
        <v>-0.7</v>
      </c>
      <c r="M240" s="229">
        <f t="shared" si="9"/>
        <v>-0.4</v>
      </c>
      <c r="N240" s="46">
        <f t="shared" si="10"/>
        <v>-3.5523978685613189E-3</v>
      </c>
    </row>
    <row r="241" spans="1:14" ht="20.149999999999999" customHeight="1">
      <c r="A241" s="11" t="s">
        <v>79</v>
      </c>
      <c r="B241" s="16" t="s">
        <v>43</v>
      </c>
      <c r="C241" s="17" t="s">
        <v>79</v>
      </c>
      <c r="D241" s="18" t="s">
        <v>2</v>
      </c>
      <c r="E241" s="19">
        <v>15</v>
      </c>
      <c r="F241" s="35" t="s">
        <v>311</v>
      </c>
      <c r="G241" s="35" t="s">
        <v>580</v>
      </c>
      <c r="H241" s="70" t="s">
        <v>79</v>
      </c>
      <c r="I241" s="7">
        <v>56800</v>
      </c>
      <c r="J241" s="7">
        <v>56700</v>
      </c>
      <c r="K241" s="7">
        <v>56800</v>
      </c>
      <c r="L241" s="228">
        <f t="shared" si="11"/>
        <v>-0.2</v>
      </c>
      <c r="M241" s="229">
        <f t="shared" si="9"/>
        <v>0.2</v>
      </c>
      <c r="N241" s="46">
        <f t="shared" si="10"/>
        <v>1.7636684303350414E-3</v>
      </c>
    </row>
    <row r="242" spans="1:14" ht="20.149999999999999" customHeight="1">
      <c r="A242" s="11" t="s">
        <v>79</v>
      </c>
      <c r="B242" s="16" t="s">
        <v>43</v>
      </c>
      <c r="C242" s="17" t="s">
        <v>79</v>
      </c>
      <c r="D242" s="18" t="s">
        <v>2</v>
      </c>
      <c r="E242" s="19">
        <v>16</v>
      </c>
      <c r="F242" s="35" t="s">
        <v>311</v>
      </c>
      <c r="G242" s="35" t="s">
        <v>326</v>
      </c>
      <c r="H242" s="70" t="s">
        <v>79</v>
      </c>
      <c r="I242" s="7">
        <v>12600</v>
      </c>
      <c r="J242" s="7">
        <v>12400</v>
      </c>
      <c r="K242" s="7">
        <v>12200</v>
      </c>
      <c r="L242" s="228">
        <f t="shared" si="11"/>
        <v>-1.6</v>
      </c>
      <c r="M242" s="229">
        <f t="shared" si="9"/>
        <v>-1.6</v>
      </c>
      <c r="N242" s="46">
        <f t="shared" si="10"/>
        <v>-1.6129032258064502E-2</v>
      </c>
    </row>
    <row r="243" spans="1:14" ht="20.149999999999999" customHeight="1">
      <c r="A243" s="11" t="s">
        <v>79</v>
      </c>
      <c r="B243" s="16" t="s">
        <v>43</v>
      </c>
      <c r="C243" s="17" t="s">
        <v>79</v>
      </c>
      <c r="D243" s="18" t="s">
        <v>2</v>
      </c>
      <c r="E243" s="19">
        <v>17</v>
      </c>
      <c r="F243" s="35" t="s">
        <v>311</v>
      </c>
      <c r="G243" s="35" t="s">
        <v>327</v>
      </c>
      <c r="H243" s="70" t="s">
        <v>79</v>
      </c>
      <c r="I243" s="7">
        <v>69200</v>
      </c>
      <c r="J243" s="7">
        <v>69100</v>
      </c>
      <c r="K243" s="7">
        <v>69200</v>
      </c>
      <c r="L243" s="228">
        <f t="shared" si="11"/>
        <v>-0.1</v>
      </c>
      <c r="M243" s="229">
        <f t="shared" si="9"/>
        <v>0.1</v>
      </c>
      <c r="N243" s="46">
        <f t="shared" si="10"/>
        <v>1.4471780028944004E-3</v>
      </c>
    </row>
    <row r="244" spans="1:14" ht="20.149999999999999" customHeight="1">
      <c r="A244" s="11" t="s">
        <v>79</v>
      </c>
      <c r="B244" s="16" t="s">
        <v>43</v>
      </c>
      <c r="C244" s="17" t="s">
        <v>79</v>
      </c>
      <c r="D244" s="18" t="s">
        <v>2</v>
      </c>
      <c r="E244" s="19">
        <v>18</v>
      </c>
      <c r="F244" s="35" t="s">
        <v>311</v>
      </c>
      <c r="G244" s="35" t="s">
        <v>328</v>
      </c>
      <c r="H244" s="70" t="s">
        <v>79</v>
      </c>
      <c r="I244" s="7">
        <v>56500</v>
      </c>
      <c r="J244" s="7">
        <v>56400</v>
      </c>
      <c r="K244" s="7">
        <v>56400</v>
      </c>
      <c r="L244" s="228">
        <f t="shared" si="11"/>
        <v>-0.2</v>
      </c>
      <c r="M244" s="229">
        <f t="shared" si="9"/>
        <v>0</v>
      </c>
      <c r="N244" s="46">
        <f t="shared" si="10"/>
        <v>0</v>
      </c>
    </row>
    <row r="245" spans="1:14" ht="20.149999999999999" customHeight="1">
      <c r="A245" s="11" t="s">
        <v>79</v>
      </c>
      <c r="B245" s="16" t="s">
        <v>43</v>
      </c>
      <c r="C245" s="17" t="s">
        <v>79</v>
      </c>
      <c r="D245" s="18" t="s">
        <v>2</v>
      </c>
      <c r="E245" s="19">
        <v>19</v>
      </c>
      <c r="F245" s="35" t="s">
        <v>311</v>
      </c>
      <c r="G245" s="35" t="s">
        <v>329</v>
      </c>
      <c r="H245" s="70" t="s">
        <v>79</v>
      </c>
      <c r="I245" s="7">
        <v>41600</v>
      </c>
      <c r="J245" s="7">
        <v>41500</v>
      </c>
      <c r="K245" s="7">
        <v>41500</v>
      </c>
      <c r="L245" s="228">
        <f t="shared" si="11"/>
        <v>-0.2</v>
      </c>
      <c r="M245" s="229">
        <f t="shared" si="9"/>
        <v>0</v>
      </c>
      <c r="N245" s="46">
        <f t="shared" si="10"/>
        <v>0</v>
      </c>
    </row>
    <row r="246" spans="1:14" ht="20.149999999999999" customHeight="1">
      <c r="A246" s="11" t="s">
        <v>79</v>
      </c>
      <c r="B246" s="16" t="s">
        <v>43</v>
      </c>
      <c r="C246" s="17" t="s">
        <v>79</v>
      </c>
      <c r="D246" s="18" t="s">
        <v>2</v>
      </c>
      <c r="E246" s="19">
        <v>20</v>
      </c>
      <c r="F246" s="35" t="s">
        <v>311</v>
      </c>
      <c r="G246" s="35" t="s">
        <v>330</v>
      </c>
      <c r="H246" s="70" t="s">
        <v>79</v>
      </c>
      <c r="I246" s="7">
        <v>83500</v>
      </c>
      <c r="J246" s="7">
        <v>83500</v>
      </c>
      <c r="K246" s="7">
        <v>84200</v>
      </c>
      <c r="L246" s="228">
        <f t="shared" si="11"/>
        <v>0</v>
      </c>
      <c r="M246" s="229">
        <f t="shared" si="9"/>
        <v>0.8</v>
      </c>
      <c r="N246" s="46">
        <f t="shared" si="10"/>
        <v>8.3832335329341312E-3</v>
      </c>
    </row>
    <row r="247" spans="1:14" ht="20.149999999999999" customHeight="1">
      <c r="A247" s="11" t="s">
        <v>79</v>
      </c>
      <c r="B247" s="16" t="s">
        <v>43</v>
      </c>
      <c r="C247" s="17" t="s">
        <v>79</v>
      </c>
      <c r="D247" s="18" t="s">
        <v>2</v>
      </c>
      <c r="E247" s="19">
        <v>21</v>
      </c>
      <c r="F247" s="35" t="s">
        <v>311</v>
      </c>
      <c r="G247" s="35" t="s">
        <v>331</v>
      </c>
      <c r="H247" s="70" t="s">
        <v>79</v>
      </c>
      <c r="I247" s="7">
        <v>48600</v>
      </c>
      <c r="J247" s="7">
        <v>48500</v>
      </c>
      <c r="K247" s="7">
        <v>48500</v>
      </c>
      <c r="L247" s="228">
        <f t="shared" si="11"/>
        <v>-0.2</v>
      </c>
      <c r="M247" s="229">
        <f t="shared" si="9"/>
        <v>0</v>
      </c>
      <c r="N247" s="46">
        <f t="shared" si="10"/>
        <v>0</v>
      </c>
    </row>
    <row r="248" spans="1:14" ht="20.149999999999999" customHeight="1">
      <c r="A248" s="11" t="s">
        <v>79</v>
      </c>
      <c r="B248" s="16" t="s">
        <v>43</v>
      </c>
      <c r="C248" s="17" t="s">
        <v>79</v>
      </c>
      <c r="D248" s="18" t="s">
        <v>2</v>
      </c>
      <c r="E248" s="19">
        <v>22</v>
      </c>
      <c r="F248" s="35" t="s">
        <v>311</v>
      </c>
      <c r="G248" s="35" t="s">
        <v>332</v>
      </c>
      <c r="H248" s="70" t="s">
        <v>79</v>
      </c>
      <c r="I248" s="7">
        <v>67200</v>
      </c>
      <c r="J248" s="7">
        <v>67000</v>
      </c>
      <c r="K248" s="7">
        <v>67000</v>
      </c>
      <c r="L248" s="228">
        <f t="shared" si="11"/>
        <v>-0.3</v>
      </c>
      <c r="M248" s="229">
        <f t="shared" si="9"/>
        <v>0</v>
      </c>
      <c r="N248" s="46">
        <f t="shared" si="10"/>
        <v>0</v>
      </c>
    </row>
    <row r="249" spans="1:14" ht="20.149999999999999" customHeight="1">
      <c r="A249" s="11" t="s">
        <v>79</v>
      </c>
      <c r="B249" s="16" t="s">
        <v>43</v>
      </c>
      <c r="C249" s="17" t="s">
        <v>79</v>
      </c>
      <c r="D249" s="18" t="s">
        <v>2</v>
      </c>
      <c r="E249" s="19">
        <v>23</v>
      </c>
      <c r="F249" s="35" t="s">
        <v>311</v>
      </c>
      <c r="G249" s="35" t="s">
        <v>333</v>
      </c>
      <c r="H249" s="70" t="s">
        <v>79</v>
      </c>
      <c r="I249" s="7">
        <v>55800</v>
      </c>
      <c r="J249" s="7">
        <v>55800</v>
      </c>
      <c r="K249" s="7">
        <v>55900</v>
      </c>
      <c r="L249" s="228">
        <f t="shared" si="11"/>
        <v>0</v>
      </c>
      <c r="M249" s="229">
        <f t="shared" si="9"/>
        <v>0.2</v>
      </c>
      <c r="N249" s="46">
        <f t="shared" si="10"/>
        <v>1.7921146953405742E-3</v>
      </c>
    </row>
    <row r="250" spans="1:14" ht="20.149999999999999" customHeight="1">
      <c r="A250" s="11" t="s">
        <v>79</v>
      </c>
      <c r="B250" s="16" t="s">
        <v>43</v>
      </c>
      <c r="C250" s="17" t="s">
        <v>79</v>
      </c>
      <c r="D250" s="18" t="s">
        <v>2</v>
      </c>
      <c r="E250" s="19">
        <v>24</v>
      </c>
      <c r="F250" s="35" t="s">
        <v>311</v>
      </c>
      <c r="G250" s="35" t="s">
        <v>581</v>
      </c>
      <c r="H250" s="70" t="s">
        <v>79</v>
      </c>
      <c r="I250" s="7">
        <v>87800</v>
      </c>
      <c r="J250" s="7">
        <v>87800</v>
      </c>
      <c r="K250" s="7">
        <v>88700</v>
      </c>
      <c r="L250" s="228">
        <f t="shared" si="11"/>
        <v>0</v>
      </c>
      <c r="M250" s="229">
        <f t="shared" si="9"/>
        <v>1</v>
      </c>
      <c r="N250" s="46">
        <f t="shared" si="10"/>
        <v>1.0250569476081939E-2</v>
      </c>
    </row>
    <row r="251" spans="1:14" ht="20.149999999999999" customHeight="1">
      <c r="A251" s="11" t="s">
        <v>79</v>
      </c>
      <c r="B251" s="16" t="s">
        <v>43</v>
      </c>
      <c r="C251" s="17" t="s">
        <v>79</v>
      </c>
      <c r="D251" s="18" t="s">
        <v>2</v>
      </c>
      <c r="E251" s="19">
        <v>25</v>
      </c>
      <c r="F251" s="35" t="s">
        <v>311</v>
      </c>
      <c r="G251" s="35" t="s">
        <v>334</v>
      </c>
      <c r="H251" s="70" t="s">
        <v>79</v>
      </c>
      <c r="I251" s="7">
        <v>57700</v>
      </c>
      <c r="J251" s="7">
        <v>57500</v>
      </c>
      <c r="K251" s="7">
        <v>57500</v>
      </c>
      <c r="L251" s="228">
        <f t="shared" si="11"/>
        <v>-0.3</v>
      </c>
      <c r="M251" s="229">
        <f t="shared" si="9"/>
        <v>0</v>
      </c>
      <c r="N251" s="46">
        <f t="shared" si="10"/>
        <v>0</v>
      </c>
    </row>
    <row r="252" spans="1:14" ht="20.149999999999999" customHeight="1">
      <c r="A252" s="11" t="s">
        <v>79</v>
      </c>
      <c r="B252" s="16" t="s">
        <v>43</v>
      </c>
      <c r="C252" s="17" t="s">
        <v>79</v>
      </c>
      <c r="D252" s="18" t="s">
        <v>2</v>
      </c>
      <c r="E252" s="19">
        <v>26</v>
      </c>
      <c r="F252" s="35" t="s">
        <v>311</v>
      </c>
      <c r="G252" s="35" t="s">
        <v>335</v>
      </c>
      <c r="H252" s="70" t="s">
        <v>79</v>
      </c>
      <c r="I252" s="7">
        <v>45900</v>
      </c>
      <c r="J252" s="7">
        <v>45700</v>
      </c>
      <c r="K252" s="7">
        <v>45600</v>
      </c>
      <c r="L252" s="228">
        <f t="shared" si="11"/>
        <v>-0.4</v>
      </c>
      <c r="M252" s="229">
        <f t="shared" si="9"/>
        <v>-0.2</v>
      </c>
      <c r="N252" s="46">
        <f t="shared" si="10"/>
        <v>-2.1881838074397919E-3</v>
      </c>
    </row>
    <row r="253" spans="1:14" ht="20.149999999999999" customHeight="1">
      <c r="A253" s="11" t="s">
        <v>79</v>
      </c>
      <c r="B253" s="16" t="s">
        <v>43</v>
      </c>
      <c r="C253" s="17" t="s">
        <v>79</v>
      </c>
      <c r="D253" s="18" t="s">
        <v>2</v>
      </c>
      <c r="E253" s="19">
        <v>27</v>
      </c>
      <c r="F253" s="35" t="s">
        <v>311</v>
      </c>
      <c r="G253" s="35" t="s">
        <v>336</v>
      </c>
      <c r="H253" s="70" t="s">
        <v>79</v>
      </c>
      <c r="I253" s="7">
        <v>73400</v>
      </c>
      <c r="J253" s="7">
        <v>73400</v>
      </c>
      <c r="K253" s="7">
        <v>73900</v>
      </c>
      <c r="L253" s="228">
        <f t="shared" si="11"/>
        <v>0</v>
      </c>
      <c r="M253" s="229">
        <f t="shared" si="9"/>
        <v>0.7</v>
      </c>
      <c r="N253" s="46">
        <f t="shared" si="10"/>
        <v>6.8119891008173727E-3</v>
      </c>
    </row>
    <row r="254" spans="1:14" ht="20.149999999999999" customHeight="1">
      <c r="A254" s="11" t="s">
        <v>79</v>
      </c>
      <c r="B254" s="16" t="s">
        <v>43</v>
      </c>
      <c r="C254" s="17" t="s">
        <v>79</v>
      </c>
      <c r="D254" s="18" t="s">
        <v>2</v>
      </c>
      <c r="E254" s="19">
        <v>28</v>
      </c>
      <c r="F254" s="35" t="s">
        <v>311</v>
      </c>
      <c r="G254" s="35" t="s">
        <v>337</v>
      </c>
      <c r="H254" s="70" t="s">
        <v>79</v>
      </c>
      <c r="I254" s="7">
        <v>17300</v>
      </c>
      <c r="J254" s="7">
        <v>17000</v>
      </c>
      <c r="K254" s="7">
        <v>16700</v>
      </c>
      <c r="L254" s="228">
        <f t="shared" si="11"/>
        <v>-1.7</v>
      </c>
      <c r="M254" s="229">
        <f t="shared" si="9"/>
        <v>-1.8</v>
      </c>
      <c r="N254" s="46">
        <f t="shared" si="10"/>
        <v>-1.764705882352946E-2</v>
      </c>
    </row>
    <row r="255" spans="1:14" ht="20.149999999999999" customHeight="1">
      <c r="A255" s="11" t="s">
        <v>79</v>
      </c>
      <c r="B255" s="16" t="s">
        <v>43</v>
      </c>
      <c r="C255" s="17" t="s">
        <v>79</v>
      </c>
      <c r="D255" s="18" t="s">
        <v>2</v>
      </c>
      <c r="E255" s="19">
        <v>29</v>
      </c>
      <c r="F255" s="35" t="s">
        <v>311</v>
      </c>
      <c r="G255" s="35" t="s">
        <v>338</v>
      </c>
      <c r="H255" s="70" t="s">
        <v>79</v>
      </c>
      <c r="I255" s="7">
        <v>66700</v>
      </c>
      <c r="J255" s="7">
        <v>66700</v>
      </c>
      <c r="K255" s="7">
        <v>66900</v>
      </c>
      <c r="L255" s="228">
        <f t="shared" si="11"/>
        <v>0</v>
      </c>
      <c r="M255" s="229">
        <f t="shared" si="9"/>
        <v>0.3</v>
      </c>
      <c r="N255" s="46">
        <f t="shared" si="10"/>
        <v>2.9985007496251548E-3</v>
      </c>
    </row>
    <row r="256" spans="1:14" ht="20.149999999999999" customHeight="1">
      <c r="A256" s="11" t="s">
        <v>79</v>
      </c>
      <c r="B256" s="16" t="s">
        <v>43</v>
      </c>
      <c r="C256" s="17" t="s">
        <v>79</v>
      </c>
      <c r="D256" s="18" t="s">
        <v>2</v>
      </c>
      <c r="E256" s="19">
        <v>30</v>
      </c>
      <c r="F256" s="35" t="s">
        <v>311</v>
      </c>
      <c r="G256" s="35" t="s">
        <v>339</v>
      </c>
      <c r="H256" s="70" t="s">
        <v>79</v>
      </c>
      <c r="I256" s="7">
        <v>66900</v>
      </c>
      <c r="J256" s="7">
        <v>66900</v>
      </c>
      <c r="K256" s="7">
        <v>67200</v>
      </c>
      <c r="L256" s="228">
        <f t="shared" si="11"/>
        <v>0</v>
      </c>
      <c r="M256" s="229">
        <f t="shared" si="9"/>
        <v>0.4</v>
      </c>
      <c r="N256" s="46">
        <f t="shared" si="10"/>
        <v>4.484304932735439E-3</v>
      </c>
    </row>
    <row r="257" spans="1:14" ht="20.149999999999999" customHeight="1">
      <c r="A257" s="11" t="s">
        <v>79</v>
      </c>
      <c r="B257" s="16" t="s">
        <v>43</v>
      </c>
      <c r="C257" s="17" t="s">
        <v>79</v>
      </c>
      <c r="D257" s="18" t="s">
        <v>2</v>
      </c>
      <c r="E257" s="19">
        <v>31</v>
      </c>
      <c r="F257" s="35" t="s">
        <v>311</v>
      </c>
      <c r="G257" s="35" t="s">
        <v>340</v>
      </c>
      <c r="H257" s="70" t="s">
        <v>79</v>
      </c>
      <c r="I257" s="7">
        <v>43300</v>
      </c>
      <c r="J257" s="7">
        <v>42700</v>
      </c>
      <c r="K257" s="7">
        <v>42200</v>
      </c>
      <c r="L257" s="228">
        <f t="shared" si="11"/>
        <v>-1.4</v>
      </c>
      <c r="M257" s="229">
        <f t="shared" si="9"/>
        <v>-1.2</v>
      </c>
      <c r="N257" s="46">
        <f t="shared" si="10"/>
        <v>-1.1709601873536313E-2</v>
      </c>
    </row>
    <row r="258" spans="1:14" ht="20.149999999999999" customHeight="1">
      <c r="A258" s="11" t="s">
        <v>79</v>
      </c>
      <c r="B258" s="16" t="s">
        <v>43</v>
      </c>
      <c r="C258" s="17" t="s">
        <v>79</v>
      </c>
      <c r="D258" s="18" t="s">
        <v>2</v>
      </c>
      <c r="E258" s="19">
        <v>32</v>
      </c>
      <c r="F258" s="35" t="s">
        <v>311</v>
      </c>
      <c r="G258" s="35" t="s">
        <v>341</v>
      </c>
      <c r="H258" s="70" t="s">
        <v>79</v>
      </c>
      <c r="I258" s="7">
        <v>33700</v>
      </c>
      <c r="J258" s="7">
        <v>32600</v>
      </c>
      <c r="K258" s="7">
        <v>31700</v>
      </c>
      <c r="L258" s="228">
        <f t="shared" si="11"/>
        <v>-3.3</v>
      </c>
      <c r="M258" s="229">
        <f t="shared" si="9"/>
        <v>-2.8</v>
      </c>
      <c r="N258" s="46">
        <f t="shared" si="10"/>
        <v>-2.7607361963190136E-2</v>
      </c>
    </row>
    <row r="259" spans="1:14" ht="20.149999999999999" customHeight="1">
      <c r="A259" s="11" t="s">
        <v>79</v>
      </c>
      <c r="B259" s="16" t="s">
        <v>43</v>
      </c>
      <c r="C259" s="17" t="s">
        <v>79</v>
      </c>
      <c r="D259" s="18" t="s">
        <v>2</v>
      </c>
      <c r="E259" s="19">
        <v>33</v>
      </c>
      <c r="F259" s="35" t="s">
        <v>311</v>
      </c>
      <c r="G259" s="35" t="s">
        <v>342</v>
      </c>
      <c r="H259" s="70" t="s">
        <v>79</v>
      </c>
      <c r="I259" s="7">
        <v>26800</v>
      </c>
      <c r="J259" s="7">
        <v>26400</v>
      </c>
      <c r="K259" s="7">
        <v>26000</v>
      </c>
      <c r="L259" s="228">
        <f t="shared" si="11"/>
        <v>-1.5</v>
      </c>
      <c r="M259" s="229">
        <f t="shared" si="9"/>
        <v>-1.5</v>
      </c>
      <c r="N259" s="46">
        <f t="shared" si="10"/>
        <v>-1.5151515151515138E-2</v>
      </c>
    </row>
    <row r="260" spans="1:14" ht="20.149999999999999" customHeight="1">
      <c r="A260" s="11" t="s">
        <v>79</v>
      </c>
      <c r="B260" s="16" t="s">
        <v>43</v>
      </c>
      <c r="C260" s="17" t="s">
        <v>79</v>
      </c>
      <c r="D260" s="18" t="s">
        <v>2</v>
      </c>
      <c r="E260" s="19">
        <v>34</v>
      </c>
      <c r="F260" s="35" t="s">
        <v>311</v>
      </c>
      <c r="G260" s="35" t="s">
        <v>343</v>
      </c>
      <c r="H260" s="70" t="s">
        <v>79</v>
      </c>
      <c r="I260" s="7">
        <v>31300</v>
      </c>
      <c r="J260" s="7">
        <v>30900</v>
      </c>
      <c r="K260" s="7">
        <v>30600</v>
      </c>
      <c r="L260" s="228">
        <f t="shared" si="11"/>
        <v>-1.3</v>
      </c>
      <c r="M260" s="229">
        <f t="shared" si="9"/>
        <v>-1</v>
      </c>
      <c r="N260" s="46">
        <f t="shared" si="10"/>
        <v>-9.7087378640776656E-3</v>
      </c>
    </row>
    <row r="261" spans="1:14" ht="20.149999999999999" customHeight="1">
      <c r="A261" s="11" t="s">
        <v>79</v>
      </c>
      <c r="B261" s="16" t="s">
        <v>43</v>
      </c>
      <c r="C261" s="17" t="s">
        <v>79</v>
      </c>
      <c r="D261" s="18" t="s">
        <v>2</v>
      </c>
      <c r="E261" s="19">
        <v>35</v>
      </c>
      <c r="F261" s="35" t="s">
        <v>311</v>
      </c>
      <c r="G261" s="35" t="s">
        <v>528</v>
      </c>
      <c r="H261" s="70" t="s">
        <v>79</v>
      </c>
      <c r="I261" s="7">
        <v>64100</v>
      </c>
      <c r="J261" s="7">
        <v>64100</v>
      </c>
      <c r="K261" s="7">
        <v>64400</v>
      </c>
      <c r="L261" s="228">
        <f t="shared" si="11"/>
        <v>0</v>
      </c>
      <c r="M261" s="229">
        <f t="shared" si="9"/>
        <v>0.5</v>
      </c>
      <c r="N261" s="46">
        <f t="shared" si="10"/>
        <v>4.6801872074881956E-3</v>
      </c>
    </row>
    <row r="262" spans="1:14" ht="20.149999999999999" customHeight="1">
      <c r="A262" s="11" t="s">
        <v>79</v>
      </c>
      <c r="B262" s="16" t="s">
        <v>43</v>
      </c>
      <c r="C262" s="17" t="s">
        <v>79</v>
      </c>
      <c r="D262" s="18" t="s">
        <v>2</v>
      </c>
      <c r="E262" s="19">
        <v>36</v>
      </c>
      <c r="F262" s="35" t="s">
        <v>311</v>
      </c>
      <c r="G262" s="35" t="s">
        <v>529</v>
      </c>
      <c r="H262" s="70" t="s">
        <v>79</v>
      </c>
      <c r="I262" s="7">
        <v>63200</v>
      </c>
      <c r="J262" s="7">
        <v>63200</v>
      </c>
      <c r="K262" s="7">
        <v>63400</v>
      </c>
      <c r="L262" s="228">
        <f t="shared" si="11"/>
        <v>0</v>
      </c>
      <c r="M262" s="229">
        <f t="shared" si="9"/>
        <v>0.3</v>
      </c>
      <c r="N262" s="46">
        <f t="shared" si="10"/>
        <v>3.1645569620253333E-3</v>
      </c>
    </row>
    <row r="263" spans="1:14" ht="20.149999999999999" customHeight="1">
      <c r="A263" s="11" t="s">
        <v>79</v>
      </c>
      <c r="B263" s="16" t="s">
        <v>43</v>
      </c>
      <c r="C263" s="17" t="s">
        <v>79</v>
      </c>
      <c r="D263" s="18" t="s">
        <v>2</v>
      </c>
      <c r="E263" s="19">
        <v>37</v>
      </c>
      <c r="F263" s="35" t="s">
        <v>311</v>
      </c>
      <c r="G263" s="35" t="s">
        <v>530</v>
      </c>
      <c r="H263" s="70" t="s">
        <v>79</v>
      </c>
      <c r="I263" s="7">
        <v>56000</v>
      </c>
      <c r="J263" s="7">
        <v>55900</v>
      </c>
      <c r="K263" s="7">
        <v>55900</v>
      </c>
      <c r="L263" s="228">
        <f t="shared" si="11"/>
        <v>-0.2</v>
      </c>
      <c r="M263" s="229">
        <f t="shared" ref="M263:M326" si="12">IF(J263="","",ROUND((K263-J263)/J263*100,1))</f>
        <v>0</v>
      </c>
      <c r="N263" s="46">
        <f t="shared" ref="N263:N326" si="13">K263/J263-1</f>
        <v>0</v>
      </c>
    </row>
    <row r="264" spans="1:14" ht="20.149999999999999" customHeight="1">
      <c r="A264" s="11" t="s">
        <v>79</v>
      </c>
      <c r="B264" s="16" t="s">
        <v>43</v>
      </c>
      <c r="C264" s="17" t="s">
        <v>79</v>
      </c>
      <c r="D264" s="18" t="s">
        <v>2</v>
      </c>
      <c r="E264" s="19">
        <v>38</v>
      </c>
      <c r="F264" s="35" t="s">
        <v>311</v>
      </c>
      <c r="G264" s="35" t="s">
        <v>531</v>
      </c>
      <c r="H264" s="70" t="s">
        <v>79</v>
      </c>
      <c r="I264" s="7">
        <v>65400</v>
      </c>
      <c r="J264" s="7">
        <v>65300</v>
      </c>
      <c r="K264" s="7">
        <v>65300</v>
      </c>
      <c r="L264" s="228">
        <f t="shared" ref="L264:L327" si="14">IF(I264="","",ROUND((J264-I264)/I264*100,1))</f>
        <v>-0.2</v>
      </c>
      <c r="M264" s="229">
        <f t="shared" si="12"/>
        <v>0</v>
      </c>
      <c r="N264" s="46">
        <f t="shared" si="13"/>
        <v>0</v>
      </c>
    </row>
    <row r="265" spans="1:14" ht="20.149999999999999" customHeight="1">
      <c r="A265" s="11" t="s">
        <v>79</v>
      </c>
      <c r="B265" s="16" t="s">
        <v>43</v>
      </c>
      <c r="C265" s="17" t="s">
        <v>79</v>
      </c>
      <c r="D265" s="18" t="s">
        <v>2</v>
      </c>
      <c r="E265" s="19">
        <v>39</v>
      </c>
      <c r="F265" s="35" t="s">
        <v>311</v>
      </c>
      <c r="G265" s="35" t="s">
        <v>551</v>
      </c>
      <c r="H265" s="70" t="s">
        <v>79</v>
      </c>
      <c r="I265" s="7">
        <v>57100</v>
      </c>
      <c r="J265" s="7">
        <v>57100</v>
      </c>
      <c r="K265" s="7">
        <v>57200</v>
      </c>
      <c r="L265" s="228">
        <f t="shared" si="14"/>
        <v>0</v>
      </c>
      <c r="M265" s="229">
        <f t="shared" si="12"/>
        <v>0.2</v>
      </c>
      <c r="N265" s="46">
        <f t="shared" si="13"/>
        <v>1.7513134851139256E-3</v>
      </c>
    </row>
    <row r="266" spans="1:14" ht="20.149999999999999" customHeight="1">
      <c r="A266" s="11" t="s">
        <v>79</v>
      </c>
      <c r="B266" s="16" t="s">
        <v>43</v>
      </c>
      <c r="C266" s="17">
        <v>3</v>
      </c>
      <c r="D266" s="18" t="s">
        <v>2</v>
      </c>
      <c r="E266" s="19">
        <v>1</v>
      </c>
      <c r="F266" s="35" t="s">
        <v>311</v>
      </c>
      <c r="G266" s="35" t="s">
        <v>595</v>
      </c>
      <c r="H266" s="70" t="s">
        <v>79</v>
      </c>
      <c r="I266" s="7"/>
      <c r="J266" s="7">
        <v>14500</v>
      </c>
      <c r="K266" s="7">
        <v>14600</v>
      </c>
      <c r="L266" s="228" t="str">
        <f t="shared" si="14"/>
        <v/>
      </c>
      <c r="M266" s="229">
        <f t="shared" si="12"/>
        <v>0.7</v>
      </c>
      <c r="N266" s="46">
        <f t="shared" si="13"/>
        <v>6.8965517241379448E-3</v>
      </c>
    </row>
    <row r="267" spans="1:14" ht="20.149999999999999" customHeight="1">
      <c r="A267" s="11" t="s">
        <v>79</v>
      </c>
      <c r="B267" s="16" t="s">
        <v>43</v>
      </c>
      <c r="C267" s="17">
        <v>5</v>
      </c>
      <c r="D267" s="18" t="s">
        <v>2</v>
      </c>
      <c r="E267" s="19">
        <v>1</v>
      </c>
      <c r="F267" s="35" t="s">
        <v>311</v>
      </c>
      <c r="G267" s="35" t="s">
        <v>344</v>
      </c>
      <c r="H267" s="70" t="s">
        <v>79</v>
      </c>
      <c r="I267" s="7">
        <v>147000</v>
      </c>
      <c r="J267" s="7">
        <v>147000</v>
      </c>
      <c r="K267" s="7">
        <v>147000</v>
      </c>
      <c r="L267" s="228">
        <f t="shared" si="14"/>
        <v>0</v>
      </c>
      <c r="M267" s="229">
        <f t="shared" si="12"/>
        <v>0</v>
      </c>
      <c r="N267" s="46">
        <f t="shared" si="13"/>
        <v>0</v>
      </c>
    </row>
    <row r="268" spans="1:14" ht="20.149999999999999" customHeight="1">
      <c r="A268" s="11" t="s">
        <v>79</v>
      </c>
      <c r="B268" s="16" t="s">
        <v>43</v>
      </c>
      <c r="C268" s="17">
        <v>5</v>
      </c>
      <c r="D268" s="18" t="s">
        <v>2</v>
      </c>
      <c r="E268" s="19">
        <v>2</v>
      </c>
      <c r="F268" s="35" t="s">
        <v>311</v>
      </c>
      <c r="G268" s="35" t="s">
        <v>345</v>
      </c>
      <c r="H268" s="70" t="s">
        <v>79</v>
      </c>
      <c r="I268" s="7">
        <v>84100</v>
      </c>
      <c r="J268" s="7">
        <v>83900</v>
      </c>
      <c r="K268" s="7">
        <v>83700</v>
      </c>
      <c r="L268" s="228">
        <f t="shared" si="14"/>
        <v>-0.2</v>
      </c>
      <c r="M268" s="229">
        <f t="shared" si="12"/>
        <v>-0.2</v>
      </c>
      <c r="N268" s="46">
        <f t="shared" si="13"/>
        <v>-2.3837902264600697E-3</v>
      </c>
    </row>
    <row r="269" spans="1:14" ht="20.149999999999999" customHeight="1">
      <c r="A269" s="11" t="s">
        <v>78</v>
      </c>
      <c r="B269" s="16" t="s">
        <v>43</v>
      </c>
      <c r="C269" s="17">
        <v>5</v>
      </c>
      <c r="D269" s="18" t="s">
        <v>2</v>
      </c>
      <c r="E269" s="19">
        <v>3</v>
      </c>
      <c r="F269" s="35" t="s">
        <v>311</v>
      </c>
      <c r="G269" s="35" t="s">
        <v>346</v>
      </c>
      <c r="H269" s="70" t="s">
        <v>79</v>
      </c>
      <c r="I269" s="7">
        <v>96300</v>
      </c>
      <c r="J269" s="7">
        <v>95500</v>
      </c>
      <c r="K269" s="7">
        <v>94800</v>
      </c>
      <c r="L269" s="228">
        <f t="shared" si="14"/>
        <v>-0.8</v>
      </c>
      <c r="M269" s="229">
        <f t="shared" si="12"/>
        <v>-0.7</v>
      </c>
      <c r="N269" s="46">
        <f t="shared" si="13"/>
        <v>-7.3298429319371694E-3</v>
      </c>
    </row>
    <row r="270" spans="1:14" ht="20.149999999999999" customHeight="1">
      <c r="A270" s="11" t="s">
        <v>79</v>
      </c>
      <c r="B270" s="16" t="s">
        <v>43</v>
      </c>
      <c r="C270" s="17">
        <v>5</v>
      </c>
      <c r="D270" s="18" t="s">
        <v>2</v>
      </c>
      <c r="E270" s="19">
        <v>4</v>
      </c>
      <c r="F270" s="35" t="s">
        <v>311</v>
      </c>
      <c r="G270" s="35" t="s">
        <v>347</v>
      </c>
      <c r="H270" s="70" t="s">
        <v>79</v>
      </c>
      <c r="I270" s="7">
        <v>73300</v>
      </c>
      <c r="J270" s="7">
        <v>72800</v>
      </c>
      <c r="K270" s="7">
        <v>72400</v>
      </c>
      <c r="L270" s="228">
        <f t="shared" si="14"/>
        <v>-0.7</v>
      </c>
      <c r="M270" s="229">
        <f t="shared" si="12"/>
        <v>-0.5</v>
      </c>
      <c r="N270" s="46">
        <f t="shared" si="13"/>
        <v>-5.494505494505475E-3</v>
      </c>
    </row>
    <row r="271" spans="1:14" ht="20.149999999999999" customHeight="1">
      <c r="A271" s="11" t="s">
        <v>79</v>
      </c>
      <c r="B271" s="16" t="s">
        <v>43</v>
      </c>
      <c r="C271" s="17">
        <v>5</v>
      </c>
      <c r="D271" s="18" t="s">
        <v>2</v>
      </c>
      <c r="E271" s="19">
        <v>5</v>
      </c>
      <c r="F271" s="35" t="s">
        <v>311</v>
      </c>
      <c r="G271" s="35" t="s">
        <v>348</v>
      </c>
      <c r="H271" s="70" t="s">
        <v>79</v>
      </c>
      <c r="I271" s="7">
        <v>56600</v>
      </c>
      <c r="J271" s="7">
        <v>56400</v>
      </c>
      <c r="K271" s="7">
        <v>56300</v>
      </c>
      <c r="L271" s="228">
        <f t="shared" si="14"/>
        <v>-0.4</v>
      </c>
      <c r="M271" s="229">
        <f t="shared" si="12"/>
        <v>-0.2</v>
      </c>
      <c r="N271" s="46">
        <f t="shared" si="13"/>
        <v>-1.7730496453900457E-3</v>
      </c>
    </row>
    <row r="272" spans="1:14" ht="20.149999999999999" customHeight="1">
      <c r="A272" s="11" t="s">
        <v>79</v>
      </c>
      <c r="B272" s="16" t="s">
        <v>43</v>
      </c>
      <c r="C272" s="17">
        <v>5</v>
      </c>
      <c r="D272" s="18" t="s">
        <v>2</v>
      </c>
      <c r="E272" s="19">
        <v>6</v>
      </c>
      <c r="F272" s="35" t="s">
        <v>311</v>
      </c>
      <c r="G272" s="35" t="s">
        <v>349</v>
      </c>
      <c r="H272" s="70" t="s">
        <v>79</v>
      </c>
      <c r="I272" s="7">
        <v>65600</v>
      </c>
      <c r="J272" s="7">
        <v>65500</v>
      </c>
      <c r="K272" s="7">
        <v>65500</v>
      </c>
      <c r="L272" s="228">
        <f t="shared" si="14"/>
        <v>-0.2</v>
      </c>
      <c r="M272" s="229">
        <f t="shared" si="12"/>
        <v>0</v>
      </c>
      <c r="N272" s="46">
        <f t="shared" si="13"/>
        <v>0</v>
      </c>
    </row>
    <row r="273" spans="1:14" ht="20.149999999999999" customHeight="1">
      <c r="A273" s="11" t="s">
        <v>79</v>
      </c>
      <c r="B273" s="16" t="s">
        <v>43</v>
      </c>
      <c r="C273" s="17">
        <v>5</v>
      </c>
      <c r="D273" s="18" t="s">
        <v>2</v>
      </c>
      <c r="E273" s="19">
        <v>7</v>
      </c>
      <c r="F273" s="35" t="s">
        <v>311</v>
      </c>
      <c r="G273" s="35" t="s">
        <v>576</v>
      </c>
      <c r="H273" s="70"/>
      <c r="I273" s="7">
        <v>72600</v>
      </c>
      <c r="J273" s="7">
        <v>72500</v>
      </c>
      <c r="K273" s="7">
        <v>72500</v>
      </c>
      <c r="L273" s="228">
        <f t="shared" si="14"/>
        <v>-0.1</v>
      </c>
      <c r="M273" s="229">
        <f t="shared" si="12"/>
        <v>0</v>
      </c>
      <c r="N273" s="46">
        <f t="shared" si="13"/>
        <v>0</v>
      </c>
    </row>
    <row r="274" spans="1:14" ht="20.149999999999999" customHeight="1">
      <c r="A274" s="11" t="s">
        <v>79</v>
      </c>
      <c r="B274" s="16" t="s">
        <v>43</v>
      </c>
      <c r="C274" s="17">
        <v>9</v>
      </c>
      <c r="D274" s="18" t="s">
        <v>2</v>
      </c>
      <c r="E274" s="19">
        <v>1</v>
      </c>
      <c r="F274" s="35" t="s">
        <v>311</v>
      </c>
      <c r="G274" s="35" t="s">
        <v>350</v>
      </c>
      <c r="H274" s="70" t="s">
        <v>79</v>
      </c>
      <c r="I274" s="7">
        <v>32500</v>
      </c>
      <c r="J274" s="7">
        <v>32400</v>
      </c>
      <c r="K274" s="7">
        <v>32400</v>
      </c>
      <c r="L274" s="228">
        <f t="shared" si="14"/>
        <v>-0.3</v>
      </c>
      <c r="M274" s="229">
        <f t="shared" si="12"/>
        <v>0</v>
      </c>
      <c r="N274" s="46">
        <f t="shared" si="13"/>
        <v>0</v>
      </c>
    </row>
    <row r="275" spans="1:14" ht="20.149999999999999" customHeight="1">
      <c r="A275" s="11" t="s">
        <v>79</v>
      </c>
      <c r="B275" s="28" t="s">
        <v>43</v>
      </c>
      <c r="C275" s="29">
        <v>9</v>
      </c>
      <c r="D275" s="30" t="s">
        <v>2</v>
      </c>
      <c r="E275" s="31">
        <v>2</v>
      </c>
      <c r="F275" s="41" t="s">
        <v>311</v>
      </c>
      <c r="G275" s="41" t="s">
        <v>351</v>
      </c>
      <c r="H275" s="73" t="s">
        <v>79</v>
      </c>
      <c r="I275" s="32">
        <v>21700</v>
      </c>
      <c r="J275" s="32">
        <v>21600</v>
      </c>
      <c r="K275" s="32">
        <v>21600</v>
      </c>
      <c r="L275" s="236">
        <f t="shared" si="14"/>
        <v>-0.5</v>
      </c>
      <c r="M275" s="237">
        <f t="shared" si="12"/>
        <v>0</v>
      </c>
      <c r="N275" s="46">
        <f t="shared" si="13"/>
        <v>0</v>
      </c>
    </row>
    <row r="276" spans="1:14" ht="20.149999999999999" customHeight="1">
      <c r="A276" s="11" t="s">
        <v>79</v>
      </c>
      <c r="B276" s="20" t="s">
        <v>43</v>
      </c>
      <c r="C276" s="21">
        <v>13</v>
      </c>
      <c r="D276" s="22" t="s">
        <v>2</v>
      </c>
      <c r="E276" s="23">
        <v>1</v>
      </c>
      <c r="F276" s="37" t="s">
        <v>311</v>
      </c>
      <c r="G276" s="37" t="s">
        <v>552</v>
      </c>
      <c r="H276" s="71" t="s">
        <v>79</v>
      </c>
      <c r="I276" s="8">
        <v>3390</v>
      </c>
      <c r="J276" s="8">
        <v>3320</v>
      </c>
      <c r="K276" s="8">
        <v>3250</v>
      </c>
      <c r="L276" s="230">
        <f t="shared" si="14"/>
        <v>-2.1</v>
      </c>
      <c r="M276" s="231">
        <f t="shared" si="12"/>
        <v>-2.1</v>
      </c>
      <c r="N276" s="46">
        <f t="shared" si="13"/>
        <v>-2.108433734939763E-2</v>
      </c>
    </row>
    <row r="277" spans="1:14" ht="20.149999999999999" customHeight="1">
      <c r="A277" s="11" t="s">
        <v>79</v>
      </c>
      <c r="B277" s="12" t="s">
        <v>44</v>
      </c>
      <c r="C277" s="13" t="s">
        <v>79</v>
      </c>
      <c r="D277" s="14" t="s">
        <v>2</v>
      </c>
      <c r="E277" s="15">
        <v>1</v>
      </c>
      <c r="F277" s="33" t="s">
        <v>352</v>
      </c>
      <c r="G277" s="33" t="s">
        <v>353</v>
      </c>
      <c r="H277" s="34" t="s">
        <v>45</v>
      </c>
      <c r="I277" s="6">
        <v>39800</v>
      </c>
      <c r="J277" s="6">
        <v>39600</v>
      </c>
      <c r="K277" s="6">
        <v>39600</v>
      </c>
      <c r="L277" s="226">
        <f t="shared" si="14"/>
        <v>-0.5</v>
      </c>
      <c r="M277" s="227">
        <f t="shared" si="12"/>
        <v>0</v>
      </c>
      <c r="N277" s="46">
        <f t="shared" si="13"/>
        <v>0</v>
      </c>
    </row>
    <row r="278" spans="1:14" ht="20.149999999999999" customHeight="1">
      <c r="A278" s="11" t="s">
        <v>79</v>
      </c>
      <c r="B278" s="16" t="s">
        <v>44</v>
      </c>
      <c r="C278" s="17" t="s">
        <v>79</v>
      </c>
      <c r="D278" s="18" t="s">
        <v>2</v>
      </c>
      <c r="E278" s="19">
        <v>2</v>
      </c>
      <c r="F278" s="35" t="s">
        <v>352</v>
      </c>
      <c r="G278" s="35" t="s">
        <v>354</v>
      </c>
      <c r="H278" s="36" t="s">
        <v>108</v>
      </c>
      <c r="I278" s="7">
        <v>22500</v>
      </c>
      <c r="J278" s="7">
        <v>22400</v>
      </c>
      <c r="K278" s="7">
        <v>22400</v>
      </c>
      <c r="L278" s="228">
        <f t="shared" si="14"/>
        <v>-0.4</v>
      </c>
      <c r="M278" s="229">
        <f t="shared" si="12"/>
        <v>0</v>
      </c>
      <c r="N278" s="46">
        <f t="shared" si="13"/>
        <v>0</v>
      </c>
    </row>
    <row r="279" spans="1:14" ht="20.149999999999999" customHeight="1">
      <c r="A279" s="11" t="s">
        <v>79</v>
      </c>
      <c r="B279" s="16" t="s">
        <v>44</v>
      </c>
      <c r="C279" s="17" t="s">
        <v>79</v>
      </c>
      <c r="D279" s="18" t="s">
        <v>2</v>
      </c>
      <c r="E279" s="19">
        <v>3</v>
      </c>
      <c r="F279" s="35" t="s">
        <v>352</v>
      </c>
      <c r="G279" s="35" t="s">
        <v>355</v>
      </c>
      <c r="H279" s="36" t="s">
        <v>46</v>
      </c>
      <c r="I279" s="7">
        <v>32600</v>
      </c>
      <c r="J279" s="7">
        <v>31800</v>
      </c>
      <c r="K279" s="7">
        <v>31200</v>
      </c>
      <c r="L279" s="228">
        <f t="shared" si="14"/>
        <v>-2.5</v>
      </c>
      <c r="M279" s="229">
        <f t="shared" si="12"/>
        <v>-1.9</v>
      </c>
      <c r="N279" s="46">
        <f t="shared" si="13"/>
        <v>-1.8867924528301883E-2</v>
      </c>
    </row>
    <row r="280" spans="1:14" ht="20.149999999999999" customHeight="1">
      <c r="A280" s="11" t="s">
        <v>79</v>
      </c>
      <c r="B280" s="16" t="s">
        <v>44</v>
      </c>
      <c r="C280" s="17" t="s">
        <v>79</v>
      </c>
      <c r="D280" s="18" t="s">
        <v>2</v>
      </c>
      <c r="E280" s="19">
        <v>4</v>
      </c>
      <c r="F280" s="35" t="s">
        <v>352</v>
      </c>
      <c r="G280" s="35" t="s">
        <v>356</v>
      </c>
      <c r="H280" s="36" t="s">
        <v>109</v>
      </c>
      <c r="I280" s="7">
        <v>44600</v>
      </c>
      <c r="J280" s="7">
        <v>44500</v>
      </c>
      <c r="K280" s="7">
        <v>44600</v>
      </c>
      <c r="L280" s="228">
        <f t="shared" si="14"/>
        <v>-0.2</v>
      </c>
      <c r="M280" s="229">
        <f t="shared" si="12"/>
        <v>0.2</v>
      </c>
      <c r="N280" s="46">
        <f t="shared" si="13"/>
        <v>2.2471910112360494E-3</v>
      </c>
    </row>
    <row r="281" spans="1:14" ht="20.149999999999999" customHeight="1">
      <c r="A281" s="11" t="s">
        <v>79</v>
      </c>
      <c r="B281" s="16" t="s">
        <v>44</v>
      </c>
      <c r="C281" s="17" t="s">
        <v>79</v>
      </c>
      <c r="D281" s="18" t="s">
        <v>2</v>
      </c>
      <c r="E281" s="19">
        <v>5</v>
      </c>
      <c r="F281" s="35" t="s">
        <v>352</v>
      </c>
      <c r="G281" s="35" t="s">
        <v>357</v>
      </c>
      <c r="H281" s="36" t="s">
        <v>47</v>
      </c>
      <c r="I281" s="7">
        <v>45600</v>
      </c>
      <c r="J281" s="7">
        <v>45600</v>
      </c>
      <c r="K281" s="7">
        <v>45700</v>
      </c>
      <c r="L281" s="228">
        <f t="shared" si="14"/>
        <v>0</v>
      </c>
      <c r="M281" s="229">
        <f t="shared" si="12"/>
        <v>0.2</v>
      </c>
      <c r="N281" s="46">
        <f t="shared" si="13"/>
        <v>2.1929824561404132E-3</v>
      </c>
    </row>
    <row r="282" spans="1:14" ht="20.149999999999999" customHeight="1">
      <c r="A282" s="11" t="s">
        <v>79</v>
      </c>
      <c r="B282" s="16" t="s">
        <v>44</v>
      </c>
      <c r="C282" s="17" t="s">
        <v>79</v>
      </c>
      <c r="D282" s="18" t="s">
        <v>2</v>
      </c>
      <c r="E282" s="19">
        <v>6</v>
      </c>
      <c r="F282" s="35" t="s">
        <v>352</v>
      </c>
      <c r="G282" s="35" t="s">
        <v>358</v>
      </c>
      <c r="H282" s="36" t="s">
        <v>110</v>
      </c>
      <c r="I282" s="7">
        <v>39900</v>
      </c>
      <c r="J282" s="7">
        <v>39800</v>
      </c>
      <c r="K282" s="7">
        <v>39800</v>
      </c>
      <c r="L282" s="228">
        <f t="shared" si="14"/>
        <v>-0.3</v>
      </c>
      <c r="M282" s="229">
        <f t="shared" si="12"/>
        <v>0</v>
      </c>
      <c r="N282" s="46">
        <f t="shared" si="13"/>
        <v>0</v>
      </c>
    </row>
    <row r="283" spans="1:14" ht="20.149999999999999" customHeight="1">
      <c r="A283" s="11" t="s">
        <v>78</v>
      </c>
      <c r="B283" s="16" t="s">
        <v>44</v>
      </c>
      <c r="C283" s="17" t="s">
        <v>79</v>
      </c>
      <c r="D283" s="18" t="s">
        <v>2</v>
      </c>
      <c r="E283" s="19">
        <v>7</v>
      </c>
      <c r="F283" s="35" t="s">
        <v>352</v>
      </c>
      <c r="G283" s="35" t="s">
        <v>359</v>
      </c>
      <c r="H283" s="70"/>
      <c r="I283" s="7">
        <v>41400</v>
      </c>
      <c r="J283" s="7">
        <v>41200</v>
      </c>
      <c r="K283" s="7">
        <v>41100</v>
      </c>
      <c r="L283" s="228">
        <f t="shared" si="14"/>
        <v>-0.5</v>
      </c>
      <c r="M283" s="229">
        <f t="shared" si="12"/>
        <v>-0.2</v>
      </c>
      <c r="N283" s="46">
        <f t="shared" si="13"/>
        <v>-2.4271844660194164E-3</v>
      </c>
    </row>
    <row r="284" spans="1:14" ht="20.149999999999999" customHeight="1">
      <c r="A284" s="11" t="s">
        <v>79</v>
      </c>
      <c r="B284" s="16" t="s">
        <v>44</v>
      </c>
      <c r="C284" s="17" t="s">
        <v>79</v>
      </c>
      <c r="D284" s="18" t="s">
        <v>2</v>
      </c>
      <c r="E284" s="19">
        <v>8</v>
      </c>
      <c r="F284" s="35" t="s">
        <v>352</v>
      </c>
      <c r="G284" s="35" t="s">
        <v>360</v>
      </c>
      <c r="H284" s="36" t="s">
        <v>48</v>
      </c>
      <c r="I284" s="7">
        <v>44300</v>
      </c>
      <c r="J284" s="7">
        <v>44200</v>
      </c>
      <c r="K284" s="7">
        <v>44200</v>
      </c>
      <c r="L284" s="228">
        <f t="shared" si="14"/>
        <v>-0.2</v>
      </c>
      <c r="M284" s="229">
        <f t="shared" si="12"/>
        <v>0</v>
      </c>
      <c r="N284" s="46">
        <f t="shared" si="13"/>
        <v>0</v>
      </c>
    </row>
    <row r="285" spans="1:14" ht="20.149999999999999" customHeight="1">
      <c r="A285" s="11" t="s">
        <v>79</v>
      </c>
      <c r="B285" s="16" t="s">
        <v>44</v>
      </c>
      <c r="C285" s="17" t="s">
        <v>79</v>
      </c>
      <c r="D285" s="18" t="s">
        <v>2</v>
      </c>
      <c r="E285" s="19">
        <v>9</v>
      </c>
      <c r="F285" s="35" t="s">
        <v>352</v>
      </c>
      <c r="G285" s="35" t="s">
        <v>361</v>
      </c>
      <c r="H285" s="70" t="s">
        <v>79</v>
      </c>
      <c r="I285" s="7">
        <v>41200</v>
      </c>
      <c r="J285" s="7">
        <v>41100</v>
      </c>
      <c r="K285" s="7">
        <v>41100</v>
      </c>
      <c r="L285" s="228">
        <f t="shared" si="14"/>
        <v>-0.2</v>
      </c>
      <c r="M285" s="229">
        <f t="shared" si="12"/>
        <v>0</v>
      </c>
      <c r="N285" s="46">
        <f t="shared" si="13"/>
        <v>0</v>
      </c>
    </row>
    <row r="286" spans="1:14" ht="20.149999999999999" customHeight="1">
      <c r="A286" s="11" t="s">
        <v>79</v>
      </c>
      <c r="B286" s="16" t="s">
        <v>44</v>
      </c>
      <c r="C286" s="17" t="s">
        <v>79</v>
      </c>
      <c r="D286" s="18" t="s">
        <v>2</v>
      </c>
      <c r="E286" s="19">
        <v>10</v>
      </c>
      <c r="F286" s="35" t="s">
        <v>352</v>
      </c>
      <c r="G286" s="35" t="s">
        <v>362</v>
      </c>
      <c r="H286" s="70" t="s">
        <v>79</v>
      </c>
      <c r="I286" s="7">
        <v>45000</v>
      </c>
      <c r="J286" s="7">
        <v>45000</v>
      </c>
      <c r="K286" s="7">
        <v>45200</v>
      </c>
      <c r="L286" s="228">
        <f t="shared" si="14"/>
        <v>0</v>
      </c>
      <c r="M286" s="229">
        <f t="shared" si="12"/>
        <v>0.4</v>
      </c>
      <c r="N286" s="46">
        <f t="shared" si="13"/>
        <v>4.4444444444444731E-3</v>
      </c>
    </row>
    <row r="287" spans="1:14" ht="20.149999999999999" customHeight="1">
      <c r="A287" s="11" t="s">
        <v>79</v>
      </c>
      <c r="B287" s="16" t="s">
        <v>44</v>
      </c>
      <c r="C287" s="17" t="s">
        <v>79</v>
      </c>
      <c r="D287" s="18" t="s">
        <v>2</v>
      </c>
      <c r="E287" s="19">
        <v>11</v>
      </c>
      <c r="F287" s="35" t="s">
        <v>352</v>
      </c>
      <c r="G287" s="35" t="s">
        <v>363</v>
      </c>
      <c r="H287" s="36" t="s">
        <v>111</v>
      </c>
      <c r="I287" s="7">
        <v>33700</v>
      </c>
      <c r="J287" s="7">
        <v>33200</v>
      </c>
      <c r="K287" s="7">
        <v>32900</v>
      </c>
      <c r="L287" s="228">
        <f t="shared" si="14"/>
        <v>-1.5</v>
      </c>
      <c r="M287" s="229">
        <f t="shared" si="12"/>
        <v>-0.9</v>
      </c>
      <c r="N287" s="46">
        <f t="shared" si="13"/>
        <v>-9.0361445783132543E-3</v>
      </c>
    </row>
    <row r="288" spans="1:14" ht="20.149999999999999" customHeight="1">
      <c r="A288" s="11" t="s">
        <v>79</v>
      </c>
      <c r="B288" s="16" t="s">
        <v>44</v>
      </c>
      <c r="C288" s="17" t="s">
        <v>79</v>
      </c>
      <c r="D288" s="18" t="s">
        <v>2</v>
      </c>
      <c r="E288" s="19">
        <v>12</v>
      </c>
      <c r="F288" s="35" t="s">
        <v>352</v>
      </c>
      <c r="G288" s="35" t="s">
        <v>364</v>
      </c>
      <c r="H288" s="36" t="s">
        <v>112</v>
      </c>
      <c r="I288" s="7">
        <v>34900</v>
      </c>
      <c r="J288" s="7">
        <v>34800</v>
      </c>
      <c r="K288" s="7">
        <v>34900</v>
      </c>
      <c r="L288" s="228">
        <f t="shared" si="14"/>
        <v>-0.3</v>
      </c>
      <c r="M288" s="229">
        <f t="shared" si="12"/>
        <v>0.3</v>
      </c>
      <c r="N288" s="46">
        <f t="shared" si="13"/>
        <v>2.8735632183907178E-3</v>
      </c>
    </row>
    <row r="289" spans="1:14" ht="20.149999999999999" customHeight="1">
      <c r="A289" s="11" t="s">
        <v>79</v>
      </c>
      <c r="B289" s="16" t="s">
        <v>44</v>
      </c>
      <c r="C289" s="17" t="s">
        <v>79</v>
      </c>
      <c r="D289" s="18" t="s">
        <v>2</v>
      </c>
      <c r="E289" s="19">
        <v>13</v>
      </c>
      <c r="F289" s="35" t="s">
        <v>352</v>
      </c>
      <c r="G289" s="35" t="s">
        <v>365</v>
      </c>
      <c r="H289" s="36" t="s">
        <v>49</v>
      </c>
      <c r="I289" s="7">
        <v>52200</v>
      </c>
      <c r="J289" s="7">
        <v>52100</v>
      </c>
      <c r="K289" s="7">
        <v>52100</v>
      </c>
      <c r="L289" s="228">
        <f t="shared" si="14"/>
        <v>-0.2</v>
      </c>
      <c r="M289" s="229">
        <f t="shared" si="12"/>
        <v>0</v>
      </c>
      <c r="N289" s="46">
        <f t="shared" si="13"/>
        <v>0</v>
      </c>
    </row>
    <row r="290" spans="1:14" ht="20.149999999999999" customHeight="1">
      <c r="A290" s="11" t="s">
        <v>79</v>
      </c>
      <c r="B290" s="16" t="s">
        <v>44</v>
      </c>
      <c r="C290" s="17" t="s">
        <v>79</v>
      </c>
      <c r="D290" s="18" t="s">
        <v>2</v>
      </c>
      <c r="E290" s="19">
        <v>14</v>
      </c>
      <c r="F290" s="35" t="s">
        <v>352</v>
      </c>
      <c r="G290" s="35" t="s">
        <v>366</v>
      </c>
      <c r="H290" s="36" t="s">
        <v>50</v>
      </c>
      <c r="I290" s="7">
        <v>20100</v>
      </c>
      <c r="J290" s="7">
        <v>19600</v>
      </c>
      <c r="K290" s="7">
        <v>19200</v>
      </c>
      <c r="L290" s="228">
        <f t="shared" si="14"/>
        <v>-2.5</v>
      </c>
      <c r="M290" s="229">
        <f t="shared" si="12"/>
        <v>-2</v>
      </c>
      <c r="N290" s="46">
        <f t="shared" si="13"/>
        <v>-2.0408163265306145E-2</v>
      </c>
    </row>
    <row r="291" spans="1:14" ht="20.149999999999999" customHeight="1">
      <c r="A291" s="11" t="s">
        <v>79</v>
      </c>
      <c r="B291" s="16" t="s">
        <v>44</v>
      </c>
      <c r="C291" s="17" t="s">
        <v>79</v>
      </c>
      <c r="D291" s="18" t="s">
        <v>2</v>
      </c>
      <c r="E291" s="19">
        <v>15</v>
      </c>
      <c r="F291" s="35" t="s">
        <v>352</v>
      </c>
      <c r="G291" s="40" t="s">
        <v>367</v>
      </c>
      <c r="H291" s="35" t="s">
        <v>113</v>
      </c>
      <c r="I291" s="9">
        <v>45400</v>
      </c>
      <c r="J291" s="7">
        <v>45400</v>
      </c>
      <c r="K291" s="7">
        <v>45500</v>
      </c>
      <c r="L291" s="238">
        <f t="shared" si="14"/>
        <v>0</v>
      </c>
      <c r="M291" s="239">
        <f t="shared" si="12"/>
        <v>0.2</v>
      </c>
      <c r="N291" s="46">
        <f t="shared" si="13"/>
        <v>2.2026431718060735E-3</v>
      </c>
    </row>
    <row r="292" spans="1:14" ht="20.149999999999999" customHeight="1">
      <c r="A292" s="11" t="s">
        <v>79</v>
      </c>
      <c r="B292" s="16" t="s">
        <v>44</v>
      </c>
      <c r="C292" s="17" t="s">
        <v>79</v>
      </c>
      <c r="D292" s="18" t="s">
        <v>2</v>
      </c>
      <c r="E292" s="19">
        <v>16</v>
      </c>
      <c r="F292" s="35" t="s">
        <v>352</v>
      </c>
      <c r="G292" s="35" t="s">
        <v>368</v>
      </c>
      <c r="H292" s="70" t="s">
        <v>79</v>
      </c>
      <c r="I292" s="7">
        <v>39000</v>
      </c>
      <c r="J292" s="7">
        <v>38800</v>
      </c>
      <c r="K292" s="7">
        <v>38800</v>
      </c>
      <c r="L292" s="228">
        <f t="shared" si="14"/>
        <v>-0.5</v>
      </c>
      <c r="M292" s="229">
        <f t="shared" si="12"/>
        <v>0</v>
      </c>
      <c r="N292" s="46">
        <f t="shared" si="13"/>
        <v>0</v>
      </c>
    </row>
    <row r="293" spans="1:14" ht="20.149999999999999" customHeight="1">
      <c r="A293" s="11" t="s">
        <v>78</v>
      </c>
      <c r="B293" s="16" t="s">
        <v>44</v>
      </c>
      <c r="C293" s="17" t="s">
        <v>79</v>
      </c>
      <c r="D293" s="18" t="s">
        <v>2</v>
      </c>
      <c r="E293" s="19">
        <v>17</v>
      </c>
      <c r="F293" s="35" t="s">
        <v>352</v>
      </c>
      <c r="G293" s="35" t="s">
        <v>369</v>
      </c>
      <c r="H293" s="70" t="s">
        <v>79</v>
      </c>
      <c r="I293" s="7">
        <v>40000</v>
      </c>
      <c r="J293" s="7">
        <v>39600</v>
      </c>
      <c r="K293" s="7">
        <v>39400</v>
      </c>
      <c r="L293" s="228">
        <f t="shared" si="14"/>
        <v>-1</v>
      </c>
      <c r="M293" s="229">
        <f t="shared" si="12"/>
        <v>-0.5</v>
      </c>
      <c r="N293" s="46">
        <f t="shared" si="13"/>
        <v>-5.050505050505083E-3</v>
      </c>
    </row>
    <row r="294" spans="1:14" ht="20.149999999999999" customHeight="1">
      <c r="A294" s="11" t="s">
        <v>79</v>
      </c>
      <c r="B294" s="16" t="s">
        <v>44</v>
      </c>
      <c r="C294" s="17" t="s">
        <v>79</v>
      </c>
      <c r="D294" s="18" t="s">
        <v>2</v>
      </c>
      <c r="E294" s="19">
        <v>18</v>
      </c>
      <c r="F294" s="35" t="s">
        <v>352</v>
      </c>
      <c r="G294" s="35" t="s">
        <v>370</v>
      </c>
      <c r="H294" s="36" t="s">
        <v>114</v>
      </c>
      <c r="I294" s="7">
        <v>48500</v>
      </c>
      <c r="J294" s="7">
        <v>48500</v>
      </c>
      <c r="K294" s="7">
        <v>48600</v>
      </c>
      <c r="L294" s="228">
        <f t="shared" si="14"/>
        <v>0</v>
      </c>
      <c r="M294" s="229">
        <f t="shared" si="12"/>
        <v>0.2</v>
      </c>
      <c r="N294" s="46">
        <f t="shared" si="13"/>
        <v>2.0618556701030855E-3</v>
      </c>
    </row>
    <row r="295" spans="1:14" ht="20.149999999999999" customHeight="1">
      <c r="A295" s="11" t="s">
        <v>79</v>
      </c>
      <c r="B295" s="16" t="s">
        <v>44</v>
      </c>
      <c r="C295" s="17" t="s">
        <v>79</v>
      </c>
      <c r="D295" s="18" t="s">
        <v>2</v>
      </c>
      <c r="E295" s="19">
        <v>19</v>
      </c>
      <c r="F295" s="35" t="s">
        <v>352</v>
      </c>
      <c r="G295" s="35" t="s">
        <v>371</v>
      </c>
      <c r="H295" s="36" t="s">
        <v>51</v>
      </c>
      <c r="I295" s="7">
        <v>40400</v>
      </c>
      <c r="J295" s="7">
        <v>40300</v>
      </c>
      <c r="K295" s="7">
        <v>40300</v>
      </c>
      <c r="L295" s="228">
        <f t="shared" si="14"/>
        <v>-0.2</v>
      </c>
      <c r="M295" s="229">
        <f t="shared" si="12"/>
        <v>0</v>
      </c>
      <c r="N295" s="46">
        <f t="shared" si="13"/>
        <v>0</v>
      </c>
    </row>
    <row r="296" spans="1:14" ht="20.149999999999999" customHeight="1">
      <c r="A296" s="11" t="s">
        <v>79</v>
      </c>
      <c r="B296" s="16" t="s">
        <v>44</v>
      </c>
      <c r="C296" s="17" t="s">
        <v>79</v>
      </c>
      <c r="D296" s="18" t="s">
        <v>2</v>
      </c>
      <c r="E296" s="19">
        <v>20</v>
      </c>
      <c r="F296" s="35" t="s">
        <v>352</v>
      </c>
      <c r="G296" s="35" t="s">
        <v>372</v>
      </c>
      <c r="H296" s="70" t="s">
        <v>79</v>
      </c>
      <c r="I296" s="7">
        <v>34900</v>
      </c>
      <c r="J296" s="7">
        <v>34800</v>
      </c>
      <c r="K296" s="7">
        <v>34800</v>
      </c>
      <c r="L296" s="228">
        <f t="shared" si="14"/>
        <v>-0.3</v>
      </c>
      <c r="M296" s="229">
        <f t="shared" si="12"/>
        <v>0</v>
      </c>
      <c r="N296" s="46">
        <f t="shared" si="13"/>
        <v>0</v>
      </c>
    </row>
    <row r="297" spans="1:14" ht="20.149999999999999" customHeight="1">
      <c r="A297" s="11" t="s">
        <v>79</v>
      </c>
      <c r="B297" s="16" t="s">
        <v>44</v>
      </c>
      <c r="C297" s="17" t="s">
        <v>79</v>
      </c>
      <c r="D297" s="18" t="s">
        <v>2</v>
      </c>
      <c r="E297" s="19">
        <v>21</v>
      </c>
      <c r="F297" s="35" t="s">
        <v>352</v>
      </c>
      <c r="G297" s="35" t="s">
        <v>373</v>
      </c>
      <c r="H297" s="36" t="s">
        <v>52</v>
      </c>
      <c r="I297" s="7">
        <v>34200</v>
      </c>
      <c r="J297" s="7">
        <v>34100</v>
      </c>
      <c r="K297" s="7">
        <v>34100</v>
      </c>
      <c r="L297" s="228">
        <f t="shared" si="14"/>
        <v>-0.3</v>
      </c>
      <c r="M297" s="229">
        <f t="shared" si="12"/>
        <v>0</v>
      </c>
      <c r="N297" s="46">
        <f t="shared" si="13"/>
        <v>0</v>
      </c>
    </row>
    <row r="298" spans="1:14" ht="20.149999999999999" customHeight="1">
      <c r="A298" s="11" t="s">
        <v>79</v>
      </c>
      <c r="B298" s="16" t="s">
        <v>44</v>
      </c>
      <c r="C298" s="17" t="s">
        <v>79</v>
      </c>
      <c r="D298" s="18" t="s">
        <v>2</v>
      </c>
      <c r="E298" s="19">
        <v>22</v>
      </c>
      <c r="F298" s="35" t="s">
        <v>352</v>
      </c>
      <c r="G298" s="35" t="s">
        <v>374</v>
      </c>
      <c r="H298" s="36" t="s">
        <v>53</v>
      </c>
      <c r="I298" s="7">
        <v>19700</v>
      </c>
      <c r="J298" s="7">
        <v>19400</v>
      </c>
      <c r="K298" s="7">
        <v>19300</v>
      </c>
      <c r="L298" s="228">
        <f t="shared" si="14"/>
        <v>-1.5</v>
      </c>
      <c r="M298" s="229">
        <f t="shared" si="12"/>
        <v>-0.5</v>
      </c>
      <c r="N298" s="46">
        <f t="shared" si="13"/>
        <v>-5.1546391752577136E-3</v>
      </c>
    </row>
    <row r="299" spans="1:14" ht="20.149999999999999" customHeight="1">
      <c r="A299" s="11" t="s">
        <v>79</v>
      </c>
      <c r="B299" s="16" t="s">
        <v>44</v>
      </c>
      <c r="C299" s="17" t="s">
        <v>79</v>
      </c>
      <c r="D299" s="18" t="s">
        <v>2</v>
      </c>
      <c r="E299" s="19">
        <v>23</v>
      </c>
      <c r="F299" s="35" t="s">
        <v>352</v>
      </c>
      <c r="G299" s="35" t="s">
        <v>375</v>
      </c>
      <c r="H299" s="36" t="s">
        <v>54</v>
      </c>
      <c r="I299" s="7">
        <v>32800</v>
      </c>
      <c r="J299" s="7">
        <v>32300</v>
      </c>
      <c r="K299" s="7">
        <v>32000</v>
      </c>
      <c r="L299" s="228">
        <f t="shared" si="14"/>
        <v>-1.5</v>
      </c>
      <c r="M299" s="229">
        <f t="shared" si="12"/>
        <v>-0.9</v>
      </c>
      <c r="N299" s="46">
        <f t="shared" si="13"/>
        <v>-9.2879256965944235E-3</v>
      </c>
    </row>
    <row r="300" spans="1:14" ht="20.149999999999999" customHeight="1">
      <c r="A300" s="11" t="s">
        <v>79</v>
      </c>
      <c r="B300" s="16" t="s">
        <v>44</v>
      </c>
      <c r="C300" s="17" t="s">
        <v>79</v>
      </c>
      <c r="D300" s="18" t="s">
        <v>2</v>
      </c>
      <c r="E300" s="19">
        <v>24</v>
      </c>
      <c r="F300" s="35" t="s">
        <v>352</v>
      </c>
      <c r="G300" s="35" t="s">
        <v>376</v>
      </c>
      <c r="H300" s="70" t="s">
        <v>79</v>
      </c>
      <c r="I300" s="7">
        <v>22200</v>
      </c>
      <c r="J300" s="7">
        <v>21900</v>
      </c>
      <c r="K300" s="7">
        <v>21800</v>
      </c>
      <c r="L300" s="228">
        <f t="shared" si="14"/>
        <v>-1.4</v>
      </c>
      <c r="M300" s="229">
        <f t="shared" si="12"/>
        <v>-0.5</v>
      </c>
      <c r="N300" s="46">
        <f t="shared" si="13"/>
        <v>-4.5662100456621557E-3</v>
      </c>
    </row>
    <row r="301" spans="1:14" ht="20.149999999999999" customHeight="1">
      <c r="A301" s="11" t="s">
        <v>79</v>
      </c>
      <c r="B301" s="16" t="s">
        <v>44</v>
      </c>
      <c r="C301" s="17" t="s">
        <v>79</v>
      </c>
      <c r="D301" s="18" t="s">
        <v>2</v>
      </c>
      <c r="E301" s="19">
        <v>25</v>
      </c>
      <c r="F301" s="35" t="s">
        <v>352</v>
      </c>
      <c r="G301" s="35" t="s">
        <v>377</v>
      </c>
      <c r="H301" s="36" t="s">
        <v>55</v>
      </c>
      <c r="I301" s="7">
        <v>43900</v>
      </c>
      <c r="J301" s="7">
        <v>43800</v>
      </c>
      <c r="K301" s="7">
        <v>43800</v>
      </c>
      <c r="L301" s="228">
        <f t="shared" si="14"/>
        <v>-0.2</v>
      </c>
      <c r="M301" s="229">
        <f t="shared" si="12"/>
        <v>0</v>
      </c>
      <c r="N301" s="46">
        <f t="shared" si="13"/>
        <v>0</v>
      </c>
    </row>
    <row r="302" spans="1:14" ht="20.149999999999999" customHeight="1">
      <c r="A302" s="11" t="s">
        <v>79</v>
      </c>
      <c r="B302" s="16" t="s">
        <v>44</v>
      </c>
      <c r="C302" s="17" t="s">
        <v>79</v>
      </c>
      <c r="D302" s="18" t="s">
        <v>2</v>
      </c>
      <c r="E302" s="19">
        <v>26</v>
      </c>
      <c r="F302" s="35" t="s">
        <v>352</v>
      </c>
      <c r="G302" s="35" t="s">
        <v>378</v>
      </c>
      <c r="H302" s="36" t="s">
        <v>56</v>
      </c>
      <c r="I302" s="7">
        <v>34900</v>
      </c>
      <c r="J302" s="7">
        <v>34800</v>
      </c>
      <c r="K302" s="7">
        <v>34800</v>
      </c>
      <c r="L302" s="228">
        <f t="shared" si="14"/>
        <v>-0.3</v>
      </c>
      <c r="M302" s="229">
        <f t="shared" si="12"/>
        <v>0</v>
      </c>
      <c r="N302" s="46">
        <f t="shared" si="13"/>
        <v>0</v>
      </c>
    </row>
    <row r="303" spans="1:14" ht="20.149999999999999" customHeight="1">
      <c r="A303" s="11" t="s">
        <v>78</v>
      </c>
      <c r="B303" s="16" t="s">
        <v>44</v>
      </c>
      <c r="C303" s="17" t="s">
        <v>79</v>
      </c>
      <c r="D303" s="18" t="s">
        <v>2</v>
      </c>
      <c r="E303" s="19">
        <v>27</v>
      </c>
      <c r="F303" s="35" t="s">
        <v>352</v>
      </c>
      <c r="G303" s="35" t="s">
        <v>379</v>
      </c>
      <c r="H303" s="36" t="s">
        <v>57</v>
      </c>
      <c r="I303" s="7">
        <v>41800</v>
      </c>
      <c r="J303" s="7">
        <v>41700</v>
      </c>
      <c r="K303" s="7">
        <v>41800</v>
      </c>
      <c r="L303" s="228">
        <f t="shared" si="14"/>
        <v>-0.2</v>
      </c>
      <c r="M303" s="229">
        <f t="shared" si="12"/>
        <v>0.2</v>
      </c>
      <c r="N303" s="46">
        <f t="shared" si="13"/>
        <v>2.3980815347721673E-3</v>
      </c>
    </row>
    <row r="304" spans="1:14" ht="20.149999999999999" customHeight="1">
      <c r="A304" s="11" t="s">
        <v>79</v>
      </c>
      <c r="B304" s="16" t="s">
        <v>44</v>
      </c>
      <c r="C304" s="17" t="s">
        <v>79</v>
      </c>
      <c r="D304" s="18" t="s">
        <v>2</v>
      </c>
      <c r="E304" s="19">
        <v>28</v>
      </c>
      <c r="F304" s="35" t="s">
        <v>352</v>
      </c>
      <c r="G304" s="35" t="s">
        <v>380</v>
      </c>
      <c r="H304" s="70" t="s">
        <v>79</v>
      </c>
      <c r="I304" s="7">
        <v>24300</v>
      </c>
      <c r="J304" s="7">
        <v>24000</v>
      </c>
      <c r="K304" s="7">
        <v>23800</v>
      </c>
      <c r="L304" s="228">
        <f t="shared" si="14"/>
        <v>-1.2</v>
      </c>
      <c r="M304" s="229">
        <f t="shared" si="12"/>
        <v>-0.8</v>
      </c>
      <c r="N304" s="46">
        <f t="shared" si="13"/>
        <v>-8.3333333333333037E-3</v>
      </c>
    </row>
    <row r="305" spans="1:14" ht="20.149999999999999" customHeight="1">
      <c r="A305" s="11" t="s">
        <v>79</v>
      </c>
      <c r="B305" s="16" t="s">
        <v>44</v>
      </c>
      <c r="C305" s="17" t="s">
        <v>79</v>
      </c>
      <c r="D305" s="18" t="s">
        <v>2</v>
      </c>
      <c r="E305" s="19">
        <v>29</v>
      </c>
      <c r="F305" s="35" t="s">
        <v>352</v>
      </c>
      <c r="G305" s="35" t="s">
        <v>381</v>
      </c>
      <c r="H305" s="70" t="s">
        <v>79</v>
      </c>
      <c r="I305" s="7">
        <v>12800</v>
      </c>
      <c r="J305" s="7">
        <v>12600</v>
      </c>
      <c r="K305" s="7">
        <v>12500</v>
      </c>
      <c r="L305" s="228">
        <f t="shared" si="14"/>
        <v>-1.6</v>
      </c>
      <c r="M305" s="229">
        <f t="shared" si="12"/>
        <v>-0.8</v>
      </c>
      <c r="N305" s="46">
        <f t="shared" si="13"/>
        <v>-7.9365079365079083E-3</v>
      </c>
    </row>
    <row r="306" spans="1:14" ht="20.149999999999999" customHeight="1">
      <c r="A306" s="11" t="s">
        <v>79</v>
      </c>
      <c r="B306" s="16" t="s">
        <v>44</v>
      </c>
      <c r="C306" s="17" t="s">
        <v>79</v>
      </c>
      <c r="D306" s="18" t="s">
        <v>2</v>
      </c>
      <c r="E306" s="19">
        <v>30</v>
      </c>
      <c r="F306" s="35" t="s">
        <v>352</v>
      </c>
      <c r="G306" s="35" t="s">
        <v>382</v>
      </c>
      <c r="H306" s="36" t="s">
        <v>115</v>
      </c>
      <c r="I306" s="7">
        <v>20600</v>
      </c>
      <c r="J306" s="7">
        <v>20400</v>
      </c>
      <c r="K306" s="7">
        <v>20300</v>
      </c>
      <c r="L306" s="228">
        <f t="shared" si="14"/>
        <v>-1</v>
      </c>
      <c r="M306" s="229">
        <f t="shared" si="12"/>
        <v>-0.5</v>
      </c>
      <c r="N306" s="46">
        <f t="shared" si="13"/>
        <v>-4.9019607843137081E-3</v>
      </c>
    </row>
    <row r="307" spans="1:14" ht="20.149999999999999" customHeight="1">
      <c r="A307" s="11" t="s">
        <v>79</v>
      </c>
      <c r="B307" s="16" t="s">
        <v>44</v>
      </c>
      <c r="C307" s="17" t="s">
        <v>79</v>
      </c>
      <c r="D307" s="18" t="s">
        <v>2</v>
      </c>
      <c r="E307" s="19">
        <v>31</v>
      </c>
      <c r="F307" s="35" t="s">
        <v>352</v>
      </c>
      <c r="G307" s="35" t="s">
        <v>587</v>
      </c>
      <c r="H307" s="74"/>
      <c r="I307" s="7">
        <v>60700</v>
      </c>
      <c r="J307" s="7">
        <v>60700</v>
      </c>
      <c r="K307" s="7">
        <v>60900</v>
      </c>
      <c r="L307" s="228">
        <f t="shared" si="14"/>
        <v>0</v>
      </c>
      <c r="M307" s="229">
        <f t="shared" si="12"/>
        <v>0.3</v>
      </c>
      <c r="N307" s="46">
        <f t="shared" si="13"/>
        <v>3.2948929159801743E-3</v>
      </c>
    </row>
    <row r="308" spans="1:14" ht="20.149999999999999" customHeight="1">
      <c r="A308" s="11" t="s">
        <v>79</v>
      </c>
      <c r="B308" s="16" t="s">
        <v>44</v>
      </c>
      <c r="C308" s="17" t="s">
        <v>79</v>
      </c>
      <c r="D308" s="18" t="s">
        <v>2</v>
      </c>
      <c r="E308" s="19">
        <v>32</v>
      </c>
      <c r="F308" s="35" t="s">
        <v>352</v>
      </c>
      <c r="G308" s="35" t="s">
        <v>553</v>
      </c>
      <c r="H308" s="70" t="s">
        <v>79</v>
      </c>
      <c r="I308" s="7">
        <v>45300</v>
      </c>
      <c r="J308" s="7">
        <v>45300</v>
      </c>
      <c r="K308" s="7">
        <v>45500</v>
      </c>
      <c r="L308" s="228">
        <f t="shared" si="14"/>
        <v>0</v>
      </c>
      <c r="M308" s="229">
        <f t="shared" si="12"/>
        <v>0.4</v>
      </c>
      <c r="N308" s="46">
        <f t="shared" si="13"/>
        <v>4.4150110375276164E-3</v>
      </c>
    </row>
    <row r="309" spans="1:14" ht="20.149999999999999" customHeight="1">
      <c r="A309" s="11" t="s">
        <v>79</v>
      </c>
      <c r="B309" s="16" t="s">
        <v>44</v>
      </c>
      <c r="C309" s="17">
        <v>5</v>
      </c>
      <c r="D309" s="18" t="s">
        <v>2</v>
      </c>
      <c r="E309" s="19">
        <v>1</v>
      </c>
      <c r="F309" s="35" t="s">
        <v>352</v>
      </c>
      <c r="G309" s="35" t="s">
        <v>383</v>
      </c>
      <c r="H309" s="36" t="s">
        <v>58</v>
      </c>
      <c r="I309" s="7">
        <v>49100</v>
      </c>
      <c r="J309" s="7">
        <v>48400</v>
      </c>
      <c r="K309" s="7">
        <v>48000</v>
      </c>
      <c r="L309" s="228">
        <f t="shared" si="14"/>
        <v>-1.4</v>
      </c>
      <c r="M309" s="229">
        <f t="shared" si="12"/>
        <v>-0.8</v>
      </c>
      <c r="N309" s="46">
        <f t="shared" si="13"/>
        <v>-8.2644628099173278E-3</v>
      </c>
    </row>
    <row r="310" spans="1:14" ht="20.149999999999999" customHeight="1">
      <c r="A310" s="11" t="s">
        <v>79</v>
      </c>
      <c r="B310" s="16" t="s">
        <v>44</v>
      </c>
      <c r="C310" s="17">
        <v>5</v>
      </c>
      <c r="D310" s="18" t="s">
        <v>2</v>
      </c>
      <c r="E310" s="19">
        <v>2</v>
      </c>
      <c r="F310" s="35" t="s">
        <v>352</v>
      </c>
      <c r="G310" s="35" t="s">
        <v>384</v>
      </c>
      <c r="H310" s="36" t="s">
        <v>116</v>
      </c>
      <c r="I310" s="7">
        <v>108000</v>
      </c>
      <c r="J310" s="7">
        <v>107000</v>
      </c>
      <c r="K310" s="7">
        <v>107000</v>
      </c>
      <c r="L310" s="228">
        <f t="shared" si="14"/>
        <v>-0.9</v>
      </c>
      <c r="M310" s="229">
        <f t="shared" si="12"/>
        <v>0</v>
      </c>
      <c r="N310" s="46">
        <f t="shared" si="13"/>
        <v>0</v>
      </c>
    </row>
    <row r="311" spans="1:14" ht="20.149999999999999" customHeight="1">
      <c r="A311" s="11" t="s">
        <v>79</v>
      </c>
      <c r="B311" s="16" t="s">
        <v>44</v>
      </c>
      <c r="C311" s="17">
        <v>5</v>
      </c>
      <c r="D311" s="18" t="s">
        <v>2</v>
      </c>
      <c r="E311" s="19">
        <v>3</v>
      </c>
      <c r="F311" s="35" t="s">
        <v>352</v>
      </c>
      <c r="G311" s="35" t="s">
        <v>385</v>
      </c>
      <c r="H311" s="70"/>
      <c r="I311" s="7">
        <v>55400</v>
      </c>
      <c r="J311" s="7">
        <v>55300</v>
      </c>
      <c r="K311" s="7">
        <v>55300</v>
      </c>
      <c r="L311" s="228">
        <f t="shared" si="14"/>
        <v>-0.2</v>
      </c>
      <c r="M311" s="229">
        <f t="shared" si="12"/>
        <v>0</v>
      </c>
      <c r="N311" s="46">
        <f t="shared" si="13"/>
        <v>0</v>
      </c>
    </row>
    <row r="312" spans="1:14" ht="20.149999999999999" customHeight="1">
      <c r="A312" s="11" t="s">
        <v>78</v>
      </c>
      <c r="B312" s="16" t="s">
        <v>44</v>
      </c>
      <c r="C312" s="17">
        <v>5</v>
      </c>
      <c r="D312" s="18" t="s">
        <v>2</v>
      </c>
      <c r="E312" s="19">
        <v>4</v>
      </c>
      <c r="F312" s="35" t="s">
        <v>352</v>
      </c>
      <c r="G312" s="35" t="s">
        <v>573</v>
      </c>
      <c r="H312" s="36" t="s">
        <v>579</v>
      </c>
      <c r="I312" s="7">
        <v>65700</v>
      </c>
      <c r="J312" s="7">
        <v>65300</v>
      </c>
      <c r="K312" s="7">
        <v>65200</v>
      </c>
      <c r="L312" s="228">
        <f t="shared" si="14"/>
        <v>-0.6</v>
      </c>
      <c r="M312" s="229">
        <f t="shared" si="12"/>
        <v>-0.2</v>
      </c>
      <c r="N312" s="46">
        <f t="shared" si="13"/>
        <v>-1.5313935681470214E-3</v>
      </c>
    </row>
    <row r="313" spans="1:14" ht="20.149999999999999" customHeight="1">
      <c r="A313" s="11" t="s">
        <v>79</v>
      </c>
      <c r="B313" s="16" t="s">
        <v>44</v>
      </c>
      <c r="C313" s="17">
        <v>5</v>
      </c>
      <c r="D313" s="18" t="s">
        <v>2</v>
      </c>
      <c r="E313" s="19">
        <v>5</v>
      </c>
      <c r="F313" s="35" t="s">
        <v>352</v>
      </c>
      <c r="G313" s="35" t="s">
        <v>386</v>
      </c>
      <c r="H313" s="36" t="s">
        <v>117</v>
      </c>
      <c r="I313" s="7">
        <v>41800</v>
      </c>
      <c r="J313" s="7">
        <v>41600</v>
      </c>
      <c r="K313" s="7">
        <v>41600</v>
      </c>
      <c r="L313" s="228">
        <f t="shared" si="14"/>
        <v>-0.5</v>
      </c>
      <c r="M313" s="229">
        <f t="shared" si="12"/>
        <v>0</v>
      </c>
      <c r="N313" s="46">
        <f t="shared" si="13"/>
        <v>0</v>
      </c>
    </row>
    <row r="314" spans="1:14" ht="20.149999999999999" customHeight="1">
      <c r="A314" s="11" t="s">
        <v>79</v>
      </c>
      <c r="B314" s="16" t="s">
        <v>44</v>
      </c>
      <c r="C314" s="17">
        <v>5</v>
      </c>
      <c r="D314" s="18" t="s">
        <v>2</v>
      </c>
      <c r="E314" s="19">
        <v>6</v>
      </c>
      <c r="F314" s="35" t="s">
        <v>352</v>
      </c>
      <c r="G314" s="35" t="s">
        <v>532</v>
      </c>
      <c r="H314" s="36" t="s">
        <v>533</v>
      </c>
      <c r="I314" s="7">
        <v>55600</v>
      </c>
      <c r="J314" s="7">
        <v>55100</v>
      </c>
      <c r="K314" s="7">
        <v>54800</v>
      </c>
      <c r="L314" s="228">
        <f t="shared" si="14"/>
        <v>-0.9</v>
      </c>
      <c r="M314" s="229">
        <f t="shared" si="12"/>
        <v>-0.5</v>
      </c>
      <c r="N314" s="46">
        <f t="shared" si="13"/>
        <v>-5.4446460980036582E-3</v>
      </c>
    </row>
    <row r="315" spans="1:14" ht="20.149999999999999" customHeight="1">
      <c r="A315" s="11" t="s">
        <v>79</v>
      </c>
      <c r="B315" s="16" t="s">
        <v>44</v>
      </c>
      <c r="C315" s="17">
        <v>5</v>
      </c>
      <c r="D315" s="18" t="s">
        <v>2</v>
      </c>
      <c r="E315" s="19">
        <v>7</v>
      </c>
      <c r="F315" s="35" t="s">
        <v>352</v>
      </c>
      <c r="G315" s="35" t="s">
        <v>387</v>
      </c>
      <c r="H315" s="70" t="s">
        <v>79</v>
      </c>
      <c r="I315" s="7">
        <v>56900</v>
      </c>
      <c r="J315" s="7">
        <v>56700</v>
      </c>
      <c r="K315" s="7">
        <v>56700</v>
      </c>
      <c r="L315" s="228">
        <f t="shared" si="14"/>
        <v>-0.4</v>
      </c>
      <c r="M315" s="229">
        <f t="shared" si="12"/>
        <v>0</v>
      </c>
      <c r="N315" s="46">
        <f t="shared" si="13"/>
        <v>0</v>
      </c>
    </row>
    <row r="316" spans="1:14" ht="20.149999999999999" customHeight="1">
      <c r="A316" s="11" t="s">
        <v>79</v>
      </c>
      <c r="B316" s="16" t="s">
        <v>44</v>
      </c>
      <c r="C316" s="17">
        <v>5</v>
      </c>
      <c r="D316" s="18" t="s">
        <v>2</v>
      </c>
      <c r="E316" s="19">
        <v>8</v>
      </c>
      <c r="F316" s="35" t="s">
        <v>352</v>
      </c>
      <c r="G316" s="35" t="s">
        <v>670</v>
      </c>
      <c r="H316" s="70" t="s">
        <v>79</v>
      </c>
      <c r="I316" s="7">
        <v>51500</v>
      </c>
      <c r="J316" s="7">
        <v>51100</v>
      </c>
      <c r="K316" s="7">
        <v>50900</v>
      </c>
      <c r="L316" s="228">
        <f t="shared" si="14"/>
        <v>-0.8</v>
      </c>
      <c r="M316" s="229">
        <f t="shared" si="12"/>
        <v>-0.4</v>
      </c>
      <c r="N316" s="46">
        <f t="shared" si="13"/>
        <v>-3.9138943248532287E-3</v>
      </c>
    </row>
    <row r="317" spans="1:14" ht="20.149999999999999" customHeight="1">
      <c r="A317" s="11" t="s">
        <v>79</v>
      </c>
      <c r="B317" s="16" t="s">
        <v>44</v>
      </c>
      <c r="C317" s="17">
        <v>9</v>
      </c>
      <c r="D317" s="18" t="s">
        <v>2</v>
      </c>
      <c r="E317" s="19">
        <v>1</v>
      </c>
      <c r="F317" s="35" t="s">
        <v>352</v>
      </c>
      <c r="G317" s="35" t="s">
        <v>389</v>
      </c>
      <c r="H317" s="70" t="s">
        <v>79</v>
      </c>
      <c r="I317" s="7">
        <v>16400</v>
      </c>
      <c r="J317" s="7">
        <v>16300</v>
      </c>
      <c r="K317" s="7">
        <v>16300</v>
      </c>
      <c r="L317" s="228">
        <f t="shared" si="14"/>
        <v>-0.6</v>
      </c>
      <c r="M317" s="229">
        <f t="shared" si="12"/>
        <v>0</v>
      </c>
      <c r="N317" s="46">
        <f t="shared" si="13"/>
        <v>0</v>
      </c>
    </row>
    <row r="318" spans="1:14" ht="20.149999999999999" customHeight="1">
      <c r="A318" s="11" t="s">
        <v>79</v>
      </c>
      <c r="B318" s="16" t="s">
        <v>44</v>
      </c>
      <c r="C318" s="17">
        <v>9</v>
      </c>
      <c r="D318" s="18" t="s">
        <v>2</v>
      </c>
      <c r="E318" s="19">
        <v>2</v>
      </c>
      <c r="F318" s="35" t="s">
        <v>352</v>
      </c>
      <c r="G318" s="35" t="s">
        <v>390</v>
      </c>
      <c r="H318" s="70" t="s">
        <v>79</v>
      </c>
      <c r="I318" s="7">
        <v>17400</v>
      </c>
      <c r="J318" s="7">
        <v>17300</v>
      </c>
      <c r="K318" s="7">
        <v>17300</v>
      </c>
      <c r="L318" s="228">
        <f t="shared" si="14"/>
        <v>-0.6</v>
      </c>
      <c r="M318" s="229">
        <f t="shared" si="12"/>
        <v>0</v>
      </c>
      <c r="N318" s="46">
        <f t="shared" si="13"/>
        <v>0</v>
      </c>
    </row>
    <row r="319" spans="1:14" ht="20.149999999999999" customHeight="1">
      <c r="A319" s="11" t="s">
        <v>79</v>
      </c>
      <c r="B319" s="20" t="s">
        <v>44</v>
      </c>
      <c r="C319" s="21">
        <v>9</v>
      </c>
      <c r="D319" s="22" t="s">
        <v>2</v>
      </c>
      <c r="E319" s="23">
        <v>3</v>
      </c>
      <c r="F319" s="37" t="s">
        <v>352</v>
      </c>
      <c r="G319" s="37" t="s">
        <v>391</v>
      </c>
      <c r="H319" s="71" t="s">
        <v>79</v>
      </c>
      <c r="I319" s="8">
        <v>34100</v>
      </c>
      <c r="J319" s="8">
        <v>33900</v>
      </c>
      <c r="K319" s="8">
        <v>33900</v>
      </c>
      <c r="L319" s="230">
        <f t="shared" si="14"/>
        <v>-0.6</v>
      </c>
      <c r="M319" s="231">
        <f t="shared" si="12"/>
        <v>0</v>
      </c>
      <c r="N319" s="46">
        <f t="shared" si="13"/>
        <v>0</v>
      </c>
    </row>
    <row r="320" spans="1:14" ht="20.149999999999999" customHeight="1">
      <c r="A320" s="11" t="s">
        <v>79</v>
      </c>
      <c r="B320" s="12" t="s">
        <v>59</v>
      </c>
      <c r="C320" s="13" t="s">
        <v>79</v>
      </c>
      <c r="D320" s="14" t="s">
        <v>2</v>
      </c>
      <c r="E320" s="15">
        <v>1</v>
      </c>
      <c r="F320" s="33" t="s">
        <v>392</v>
      </c>
      <c r="G320" s="33" t="s">
        <v>393</v>
      </c>
      <c r="H320" s="69" t="s">
        <v>79</v>
      </c>
      <c r="I320" s="6">
        <v>35400</v>
      </c>
      <c r="J320" s="6">
        <v>34600</v>
      </c>
      <c r="K320" s="6">
        <v>34100</v>
      </c>
      <c r="L320" s="226">
        <f t="shared" si="14"/>
        <v>-2.2999999999999998</v>
      </c>
      <c r="M320" s="227">
        <f t="shared" si="12"/>
        <v>-1.4</v>
      </c>
      <c r="N320" s="46">
        <f t="shared" si="13"/>
        <v>-1.4450867052023142E-2</v>
      </c>
    </row>
    <row r="321" spans="1:14" ht="20.149999999999999" customHeight="1">
      <c r="A321" s="11" t="s">
        <v>79</v>
      </c>
      <c r="B321" s="16" t="s">
        <v>59</v>
      </c>
      <c r="C321" s="17" t="s">
        <v>79</v>
      </c>
      <c r="D321" s="18" t="s">
        <v>2</v>
      </c>
      <c r="E321" s="19">
        <v>2</v>
      </c>
      <c r="F321" s="35" t="s">
        <v>392</v>
      </c>
      <c r="G321" s="35" t="s">
        <v>394</v>
      </c>
      <c r="H321" s="70" t="s">
        <v>79</v>
      </c>
      <c r="I321" s="7">
        <v>18200</v>
      </c>
      <c r="J321" s="7">
        <v>17700</v>
      </c>
      <c r="K321" s="7">
        <v>17400</v>
      </c>
      <c r="L321" s="228">
        <f t="shared" si="14"/>
        <v>-2.7</v>
      </c>
      <c r="M321" s="229">
        <f t="shared" si="12"/>
        <v>-1.7</v>
      </c>
      <c r="N321" s="46">
        <f t="shared" si="13"/>
        <v>-1.6949152542372836E-2</v>
      </c>
    </row>
    <row r="322" spans="1:14" ht="20.149999999999999" customHeight="1">
      <c r="A322" s="11" t="s">
        <v>78</v>
      </c>
      <c r="B322" s="16" t="s">
        <v>59</v>
      </c>
      <c r="C322" s="17" t="s">
        <v>79</v>
      </c>
      <c r="D322" s="18" t="s">
        <v>2</v>
      </c>
      <c r="E322" s="19">
        <v>3</v>
      </c>
      <c r="F322" s="35" t="s">
        <v>392</v>
      </c>
      <c r="G322" s="35" t="s">
        <v>395</v>
      </c>
      <c r="H322" s="70" t="s">
        <v>79</v>
      </c>
      <c r="I322" s="7">
        <v>43700</v>
      </c>
      <c r="J322" s="7">
        <v>42800</v>
      </c>
      <c r="K322" s="7">
        <v>42600</v>
      </c>
      <c r="L322" s="228">
        <f t="shared" si="14"/>
        <v>-2.1</v>
      </c>
      <c r="M322" s="229">
        <f t="shared" si="12"/>
        <v>-0.5</v>
      </c>
      <c r="N322" s="46">
        <f t="shared" si="13"/>
        <v>-4.6728971962616273E-3</v>
      </c>
    </row>
    <row r="323" spans="1:14" ht="20.149999999999999" customHeight="1">
      <c r="A323" s="11" t="s">
        <v>79</v>
      </c>
      <c r="B323" s="16" t="s">
        <v>59</v>
      </c>
      <c r="C323" s="17" t="s">
        <v>79</v>
      </c>
      <c r="D323" s="18" t="s">
        <v>2</v>
      </c>
      <c r="E323" s="19">
        <v>4</v>
      </c>
      <c r="F323" s="35" t="s">
        <v>392</v>
      </c>
      <c r="G323" s="35" t="s">
        <v>396</v>
      </c>
      <c r="H323" s="70" t="s">
        <v>79</v>
      </c>
      <c r="I323" s="7">
        <v>30000</v>
      </c>
      <c r="J323" s="7">
        <v>29400</v>
      </c>
      <c r="K323" s="7">
        <v>29100</v>
      </c>
      <c r="L323" s="228">
        <f t="shared" si="14"/>
        <v>-2</v>
      </c>
      <c r="M323" s="229">
        <f t="shared" si="12"/>
        <v>-1</v>
      </c>
      <c r="N323" s="46">
        <f t="shared" si="13"/>
        <v>-1.0204081632653073E-2</v>
      </c>
    </row>
    <row r="324" spans="1:14" ht="20.149999999999999" customHeight="1">
      <c r="A324" s="11" t="s">
        <v>79</v>
      </c>
      <c r="B324" s="16" t="s">
        <v>59</v>
      </c>
      <c r="C324" s="17" t="s">
        <v>79</v>
      </c>
      <c r="D324" s="18" t="s">
        <v>2</v>
      </c>
      <c r="E324" s="19">
        <v>5</v>
      </c>
      <c r="F324" s="35" t="s">
        <v>392</v>
      </c>
      <c r="G324" s="35" t="s">
        <v>397</v>
      </c>
      <c r="H324" s="70" t="s">
        <v>79</v>
      </c>
      <c r="I324" s="7">
        <v>23700</v>
      </c>
      <c r="J324" s="7">
        <v>23100</v>
      </c>
      <c r="K324" s="7">
        <v>22800</v>
      </c>
      <c r="L324" s="228">
        <f t="shared" si="14"/>
        <v>-2.5</v>
      </c>
      <c r="M324" s="229">
        <f t="shared" si="12"/>
        <v>-1.3</v>
      </c>
      <c r="N324" s="46">
        <f t="shared" si="13"/>
        <v>-1.2987012987012991E-2</v>
      </c>
    </row>
    <row r="325" spans="1:14" ht="20.149999999999999" customHeight="1">
      <c r="A325" s="11" t="s">
        <v>79</v>
      </c>
      <c r="B325" s="16" t="s">
        <v>59</v>
      </c>
      <c r="C325" s="17">
        <v>5</v>
      </c>
      <c r="D325" s="18" t="s">
        <v>2</v>
      </c>
      <c r="E325" s="19">
        <v>1</v>
      </c>
      <c r="F325" s="35" t="s">
        <v>392</v>
      </c>
      <c r="G325" s="35" t="s">
        <v>398</v>
      </c>
      <c r="H325" s="70" t="s">
        <v>79</v>
      </c>
      <c r="I325" s="7">
        <v>71200</v>
      </c>
      <c r="J325" s="7">
        <v>69700</v>
      </c>
      <c r="K325" s="7">
        <v>68700</v>
      </c>
      <c r="L325" s="228">
        <f t="shared" si="14"/>
        <v>-2.1</v>
      </c>
      <c r="M325" s="229">
        <f t="shared" si="12"/>
        <v>-1.4</v>
      </c>
      <c r="N325" s="46">
        <f t="shared" si="13"/>
        <v>-1.4347202295552419E-2</v>
      </c>
    </row>
    <row r="326" spans="1:14" ht="20.149999999999999" customHeight="1">
      <c r="A326" s="11" t="s">
        <v>79</v>
      </c>
      <c r="B326" s="20" t="s">
        <v>59</v>
      </c>
      <c r="C326" s="21">
        <v>5</v>
      </c>
      <c r="D326" s="22" t="s">
        <v>2</v>
      </c>
      <c r="E326" s="23">
        <v>2</v>
      </c>
      <c r="F326" s="37" t="s">
        <v>392</v>
      </c>
      <c r="G326" s="37" t="s">
        <v>596</v>
      </c>
      <c r="H326" s="71" t="s">
        <v>79</v>
      </c>
      <c r="I326" s="8"/>
      <c r="J326" s="8">
        <v>48000</v>
      </c>
      <c r="K326" s="8">
        <v>48000</v>
      </c>
      <c r="L326" s="230" t="str">
        <f t="shared" si="14"/>
        <v/>
      </c>
      <c r="M326" s="231">
        <f t="shared" si="12"/>
        <v>0</v>
      </c>
      <c r="N326" s="46">
        <f t="shared" si="13"/>
        <v>0</v>
      </c>
    </row>
    <row r="327" spans="1:14" ht="20.149999999999999" customHeight="1">
      <c r="A327" s="11" t="s">
        <v>78</v>
      </c>
      <c r="B327" s="12" t="s">
        <v>60</v>
      </c>
      <c r="C327" s="13" t="s">
        <v>79</v>
      </c>
      <c r="D327" s="14" t="s">
        <v>2</v>
      </c>
      <c r="E327" s="15">
        <v>1</v>
      </c>
      <c r="F327" s="33" t="s">
        <v>399</v>
      </c>
      <c r="G327" s="33" t="s">
        <v>400</v>
      </c>
      <c r="H327" s="34" t="s">
        <v>61</v>
      </c>
      <c r="I327" s="6">
        <v>22700</v>
      </c>
      <c r="J327" s="6">
        <v>21900</v>
      </c>
      <c r="K327" s="6">
        <v>21200</v>
      </c>
      <c r="L327" s="226">
        <f t="shared" si="14"/>
        <v>-3.5</v>
      </c>
      <c r="M327" s="227">
        <f t="shared" ref="M327:M390" si="15">IF(J327="","",ROUND((K327-J327)/J327*100,1))</f>
        <v>-3.2</v>
      </c>
      <c r="N327" s="46">
        <f t="shared" ref="N327:N390" si="16">K327/J327-1</f>
        <v>-3.1963470319634757E-2</v>
      </c>
    </row>
    <row r="328" spans="1:14" ht="20.149999999999999" customHeight="1">
      <c r="A328" s="11" t="s">
        <v>79</v>
      </c>
      <c r="B328" s="16" t="s">
        <v>60</v>
      </c>
      <c r="C328" s="17" t="s">
        <v>79</v>
      </c>
      <c r="D328" s="18" t="s">
        <v>2</v>
      </c>
      <c r="E328" s="19">
        <v>2</v>
      </c>
      <c r="F328" s="35" t="s">
        <v>399</v>
      </c>
      <c r="G328" s="35" t="s">
        <v>401</v>
      </c>
      <c r="H328" s="36" t="s">
        <v>62</v>
      </c>
      <c r="I328" s="7">
        <v>30500</v>
      </c>
      <c r="J328" s="7">
        <v>29600</v>
      </c>
      <c r="K328" s="7">
        <v>28800</v>
      </c>
      <c r="L328" s="228">
        <f t="shared" ref="L328:L391" si="17">IF(I328="","",ROUND((J328-I328)/I328*100,1))</f>
        <v>-3</v>
      </c>
      <c r="M328" s="229">
        <f t="shared" si="15"/>
        <v>-2.7</v>
      </c>
      <c r="N328" s="46">
        <f t="shared" si="16"/>
        <v>-2.7027027027026973E-2</v>
      </c>
    </row>
    <row r="329" spans="1:14" ht="20.149999999999999" customHeight="1">
      <c r="A329" s="11" t="s">
        <v>79</v>
      </c>
      <c r="B329" s="16" t="s">
        <v>60</v>
      </c>
      <c r="C329" s="17" t="s">
        <v>79</v>
      </c>
      <c r="D329" s="18" t="s">
        <v>2</v>
      </c>
      <c r="E329" s="19">
        <v>3</v>
      </c>
      <c r="F329" s="35" t="s">
        <v>399</v>
      </c>
      <c r="G329" s="35" t="s">
        <v>402</v>
      </c>
      <c r="H329" s="36" t="s">
        <v>63</v>
      </c>
      <c r="I329" s="7">
        <v>33800</v>
      </c>
      <c r="J329" s="7">
        <v>33200</v>
      </c>
      <c r="K329" s="7">
        <v>32700</v>
      </c>
      <c r="L329" s="228">
        <f t="shared" si="17"/>
        <v>-1.8</v>
      </c>
      <c r="M329" s="229">
        <f t="shared" si="15"/>
        <v>-1.5</v>
      </c>
      <c r="N329" s="46">
        <f t="shared" si="16"/>
        <v>-1.5060240963855387E-2</v>
      </c>
    </row>
    <row r="330" spans="1:14" ht="20.149999999999999" customHeight="1">
      <c r="A330" s="11" t="s">
        <v>79</v>
      </c>
      <c r="B330" s="16" t="s">
        <v>60</v>
      </c>
      <c r="C330" s="17">
        <v>5</v>
      </c>
      <c r="D330" s="18" t="s">
        <v>2</v>
      </c>
      <c r="E330" s="19">
        <v>1</v>
      </c>
      <c r="F330" s="35" t="s">
        <v>399</v>
      </c>
      <c r="G330" s="35" t="s">
        <v>403</v>
      </c>
      <c r="H330" s="36" t="s">
        <v>118</v>
      </c>
      <c r="I330" s="7">
        <v>49200</v>
      </c>
      <c r="J330" s="7">
        <v>47500</v>
      </c>
      <c r="K330" s="7">
        <v>46100</v>
      </c>
      <c r="L330" s="228">
        <f t="shared" si="17"/>
        <v>-3.5</v>
      </c>
      <c r="M330" s="229">
        <f t="shared" si="15"/>
        <v>-2.9</v>
      </c>
      <c r="N330" s="46">
        <f t="shared" si="16"/>
        <v>-2.9473684210526319E-2</v>
      </c>
    </row>
    <row r="331" spans="1:14" ht="20.149999999999999" customHeight="1">
      <c r="A331" s="11" t="s">
        <v>79</v>
      </c>
      <c r="B331" s="20" t="s">
        <v>60</v>
      </c>
      <c r="C331" s="21">
        <v>5</v>
      </c>
      <c r="D331" s="22" t="s">
        <v>2</v>
      </c>
      <c r="E331" s="23">
        <v>2</v>
      </c>
      <c r="F331" s="37" t="s">
        <v>399</v>
      </c>
      <c r="G331" s="37" t="s">
        <v>404</v>
      </c>
      <c r="H331" s="38" t="s">
        <v>64</v>
      </c>
      <c r="I331" s="8">
        <v>56300</v>
      </c>
      <c r="J331" s="8">
        <v>55000</v>
      </c>
      <c r="K331" s="8">
        <v>53800</v>
      </c>
      <c r="L331" s="230">
        <f t="shared" si="17"/>
        <v>-2.2999999999999998</v>
      </c>
      <c r="M331" s="231">
        <f t="shared" si="15"/>
        <v>-2.2000000000000002</v>
      </c>
      <c r="N331" s="46">
        <f t="shared" si="16"/>
        <v>-2.1818181818181848E-2</v>
      </c>
    </row>
    <row r="332" spans="1:14" ht="20.149999999999999" customHeight="1">
      <c r="A332" s="11" t="s">
        <v>79</v>
      </c>
      <c r="B332" s="12" t="s">
        <v>65</v>
      </c>
      <c r="C332" s="13" t="s">
        <v>79</v>
      </c>
      <c r="D332" s="14" t="s">
        <v>2</v>
      </c>
      <c r="E332" s="15">
        <v>1</v>
      </c>
      <c r="F332" s="33" t="s">
        <v>405</v>
      </c>
      <c r="G332" s="33" t="s">
        <v>406</v>
      </c>
      <c r="H332" s="34" t="s">
        <v>66</v>
      </c>
      <c r="I332" s="6">
        <v>29800</v>
      </c>
      <c r="J332" s="6">
        <v>29500</v>
      </c>
      <c r="K332" s="6">
        <v>29400</v>
      </c>
      <c r="L332" s="226">
        <f t="shared" si="17"/>
        <v>-1</v>
      </c>
      <c r="M332" s="227">
        <f t="shared" si="15"/>
        <v>-0.3</v>
      </c>
      <c r="N332" s="46">
        <f t="shared" si="16"/>
        <v>-3.3898305084745228E-3</v>
      </c>
    </row>
    <row r="333" spans="1:14" ht="20.149999999999999" customHeight="1">
      <c r="A333" s="11" t="s">
        <v>79</v>
      </c>
      <c r="B333" s="16" t="s">
        <v>65</v>
      </c>
      <c r="C333" s="17" t="s">
        <v>79</v>
      </c>
      <c r="D333" s="18" t="s">
        <v>2</v>
      </c>
      <c r="E333" s="19">
        <v>2</v>
      </c>
      <c r="F333" s="35" t="s">
        <v>405</v>
      </c>
      <c r="G333" s="35" t="s">
        <v>407</v>
      </c>
      <c r="H333" s="70" t="s">
        <v>79</v>
      </c>
      <c r="I333" s="7">
        <v>41300</v>
      </c>
      <c r="J333" s="7">
        <v>41100</v>
      </c>
      <c r="K333" s="7">
        <v>41100</v>
      </c>
      <c r="L333" s="228">
        <f t="shared" si="17"/>
        <v>-0.5</v>
      </c>
      <c r="M333" s="229">
        <f t="shared" si="15"/>
        <v>0</v>
      </c>
      <c r="N333" s="46">
        <f t="shared" si="16"/>
        <v>0</v>
      </c>
    </row>
    <row r="334" spans="1:14" ht="20.149999999999999" customHeight="1">
      <c r="A334" s="11" t="s">
        <v>79</v>
      </c>
      <c r="B334" s="16" t="s">
        <v>65</v>
      </c>
      <c r="C334" s="17" t="s">
        <v>79</v>
      </c>
      <c r="D334" s="18" t="s">
        <v>2</v>
      </c>
      <c r="E334" s="19">
        <v>3</v>
      </c>
      <c r="F334" s="35" t="s">
        <v>405</v>
      </c>
      <c r="G334" s="35" t="s">
        <v>408</v>
      </c>
      <c r="H334" s="70" t="s">
        <v>79</v>
      </c>
      <c r="I334" s="7">
        <v>22300</v>
      </c>
      <c r="J334" s="7">
        <v>21900</v>
      </c>
      <c r="K334" s="7">
        <v>21700</v>
      </c>
      <c r="L334" s="228">
        <f t="shared" si="17"/>
        <v>-1.8</v>
      </c>
      <c r="M334" s="229">
        <f t="shared" si="15"/>
        <v>-0.9</v>
      </c>
      <c r="N334" s="46">
        <f t="shared" si="16"/>
        <v>-9.1324200913242004E-3</v>
      </c>
    </row>
    <row r="335" spans="1:14" ht="20.149999999999999" customHeight="1">
      <c r="A335" s="11" t="s">
        <v>79</v>
      </c>
      <c r="B335" s="16" t="s">
        <v>65</v>
      </c>
      <c r="C335" s="17" t="s">
        <v>79</v>
      </c>
      <c r="D335" s="18" t="s">
        <v>2</v>
      </c>
      <c r="E335" s="19">
        <v>4</v>
      </c>
      <c r="F335" s="35" t="s">
        <v>405</v>
      </c>
      <c r="G335" s="35" t="s">
        <v>409</v>
      </c>
      <c r="H335" s="70" t="s">
        <v>79</v>
      </c>
      <c r="I335" s="7">
        <v>18400</v>
      </c>
      <c r="J335" s="7">
        <v>18200</v>
      </c>
      <c r="K335" s="7">
        <v>18100</v>
      </c>
      <c r="L335" s="228">
        <f t="shared" si="17"/>
        <v>-1.1000000000000001</v>
      </c>
      <c r="M335" s="229">
        <f t="shared" si="15"/>
        <v>-0.5</v>
      </c>
      <c r="N335" s="46">
        <f t="shared" si="16"/>
        <v>-5.494505494505475E-3</v>
      </c>
    </row>
    <row r="336" spans="1:14" ht="20.149999999999999" customHeight="1">
      <c r="A336" s="11" t="s">
        <v>79</v>
      </c>
      <c r="B336" s="16" t="s">
        <v>65</v>
      </c>
      <c r="C336" s="17">
        <v>5</v>
      </c>
      <c r="D336" s="18" t="s">
        <v>2</v>
      </c>
      <c r="E336" s="19">
        <v>1</v>
      </c>
      <c r="F336" s="35" t="s">
        <v>405</v>
      </c>
      <c r="G336" s="35" t="s">
        <v>410</v>
      </c>
      <c r="H336" s="70" t="s">
        <v>79</v>
      </c>
      <c r="I336" s="7">
        <v>29700</v>
      </c>
      <c r="J336" s="7">
        <v>29100</v>
      </c>
      <c r="K336" s="7">
        <v>28900</v>
      </c>
      <c r="L336" s="228">
        <f t="shared" si="17"/>
        <v>-2</v>
      </c>
      <c r="M336" s="229">
        <f t="shared" si="15"/>
        <v>-0.7</v>
      </c>
      <c r="N336" s="46">
        <f t="shared" si="16"/>
        <v>-6.8728522336769515E-3</v>
      </c>
    </row>
    <row r="337" spans="1:14" ht="20.149999999999999" customHeight="1">
      <c r="A337" s="11" t="s">
        <v>79</v>
      </c>
      <c r="B337" s="16" t="s">
        <v>65</v>
      </c>
      <c r="C337" s="17">
        <v>5</v>
      </c>
      <c r="D337" s="18" t="s">
        <v>2</v>
      </c>
      <c r="E337" s="19">
        <v>2</v>
      </c>
      <c r="F337" s="35" t="s">
        <v>405</v>
      </c>
      <c r="G337" s="35" t="s">
        <v>411</v>
      </c>
      <c r="H337" s="70" t="s">
        <v>79</v>
      </c>
      <c r="I337" s="7">
        <v>53000</v>
      </c>
      <c r="J337" s="7">
        <v>51800</v>
      </c>
      <c r="K337" s="7">
        <v>51300</v>
      </c>
      <c r="L337" s="228">
        <f t="shared" si="17"/>
        <v>-2.2999999999999998</v>
      </c>
      <c r="M337" s="229">
        <f t="shared" si="15"/>
        <v>-1</v>
      </c>
      <c r="N337" s="46">
        <f t="shared" si="16"/>
        <v>-9.6525096525096332E-3</v>
      </c>
    </row>
    <row r="338" spans="1:14" ht="20.149999999999999" customHeight="1">
      <c r="A338" s="11" t="s">
        <v>79</v>
      </c>
      <c r="B338" s="28" t="s">
        <v>65</v>
      </c>
      <c r="C338" s="29">
        <v>5</v>
      </c>
      <c r="D338" s="30" t="s">
        <v>2</v>
      </c>
      <c r="E338" s="31">
        <v>3</v>
      </c>
      <c r="F338" s="41" t="s">
        <v>405</v>
      </c>
      <c r="G338" s="41" t="s">
        <v>412</v>
      </c>
      <c r="H338" s="73" t="s">
        <v>79</v>
      </c>
      <c r="I338" s="32">
        <v>44400</v>
      </c>
      <c r="J338" s="32">
        <v>44000</v>
      </c>
      <c r="K338" s="32">
        <v>44000</v>
      </c>
      <c r="L338" s="236">
        <f t="shared" si="17"/>
        <v>-0.9</v>
      </c>
      <c r="M338" s="237">
        <f t="shared" si="15"/>
        <v>0</v>
      </c>
      <c r="N338" s="46">
        <f t="shared" si="16"/>
        <v>0</v>
      </c>
    </row>
    <row r="339" spans="1:14" ht="20.149999999999999" customHeight="1">
      <c r="A339" s="11" t="s">
        <v>79</v>
      </c>
      <c r="B339" s="20" t="s">
        <v>65</v>
      </c>
      <c r="C339" s="21">
        <v>5</v>
      </c>
      <c r="D339" s="22" t="s">
        <v>2</v>
      </c>
      <c r="E339" s="23">
        <v>4</v>
      </c>
      <c r="F339" s="37" t="s">
        <v>405</v>
      </c>
      <c r="G339" s="37" t="s">
        <v>534</v>
      </c>
      <c r="H339" s="71" t="s">
        <v>79</v>
      </c>
      <c r="I339" s="8">
        <v>20300</v>
      </c>
      <c r="J339" s="8">
        <v>19900</v>
      </c>
      <c r="K339" s="8">
        <v>19700</v>
      </c>
      <c r="L339" s="230">
        <f t="shared" si="17"/>
        <v>-2</v>
      </c>
      <c r="M339" s="231">
        <f t="shared" si="15"/>
        <v>-1</v>
      </c>
      <c r="N339" s="46">
        <f t="shared" si="16"/>
        <v>-1.0050251256281451E-2</v>
      </c>
    </row>
    <row r="340" spans="1:14" ht="20.149999999999999" customHeight="1">
      <c r="A340" s="11" t="s">
        <v>79</v>
      </c>
      <c r="B340" s="12" t="s">
        <v>67</v>
      </c>
      <c r="C340" s="13" t="s">
        <v>79</v>
      </c>
      <c r="D340" s="14" t="s">
        <v>2</v>
      </c>
      <c r="E340" s="15">
        <v>1</v>
      </c>
      <c r="F340" s="33" t="s">
        <v>413</v>
      </c>
      <c r="G340" s="33" t="s">
        <v>597</v>
      </c>
      <c r="H340" s="34" t="s">
        <v>598</v>
      </c>
      <c r="I340" s="6"/>
      <c r="J340" s="6">
        <v>21700</v>
      </c>
      <c r="K340" s="6">
        <v>21300</v>
      </c>
      <c r="L340" s="226" t="str">
        <f t="shared" si="17"/>
        <v/>
      </c>
      <c r="M340" s="227">
        <f t="shared" si="15"/>
        <v>-1.8</v>
      </c>
      <c r="N340" s="46">
        <f t="shared" si="16"/>
        <v>-1.8433179723502335E-2</v>
      </c>
    </row>
    <row r="341" spans="1:14" ht="20.149999999999999" customHeight="1">
      <c r="A341" s="11" t="s">
        <v>79</v>
      </c>
      <c r="B341" s="16" t="s">
        <v>67</v>
      </c>
      <c r="C341" s="17" t="s">
        <v>79</v>
      </c>
      <c r="D341" s="18" t="s">
        <v>2</v>
      </c>
      <c r="E341" s="19">
        <v>2</v>
      </c>
      <c r="F341" s="35" t="s">
        <v>413</v>
      </c>
      <c r="G341" s="35" t="s">
        <v>414</v>
      </c>
      <c r="H341" s="70" t="s">
        <v>79</v>
      </c>
      <c r="I341" s="7">
        <v>29400</v>
      </c>
      <c r="J341" s="7">
        <v>28800</v>
      </c>
      <c r="K341" s="7">
        <v>28300</v>
      </c>
      <c r="L341" s="228">
        <f t="shared" si="17"/>
        <v>-2</v>
      </c>
      <c r="M341" s="229">
        <f t="shared" si="15"/>
        <v>-1.7</v>
      </c>
      <c r="N341" s="46">
        <f t="shared" si="16"/>
        <v>-1.736111111111116E-2</v>
      </c>
    </row>
    <row r="342" spans="1:14" ht="20.149999999999999" customHeight="1">
      <c r="A342" s="11" t="s">
        <v>79</v>
      </c>
      <c r="B342" s="16" t="s">
        <v>67</v>
      </c>
      <c r="C342" s="17" t="s">
        <v>79</v>
      </c>
      <c r="D342" s="18" t="s">
        <v>2</v>
      </c>
      <c r="E342" s="19">
        <v>3</v>
      </c>
      <c r="F342" s="35" t="s">
        <v>413</v>
      </c>
      <c r="G342" s="35" t="s">
        <v>415</v>
      </c>
      <c r="H342" s="70" t="s">
        <v>79</v>
      </c>
      <c r="I342" s="7">
        <v>11700</v>
      </c>
      <c r="J342" s="7">
        <v>11300</v>
      </c>
      <c r="K342" s="7">
        <v>11000</v>
      </c>
      <c r="L342" s="228">
        <f t="shared" si="17"/>
        <v>-3.4</v>
      </c>
      <c r="M342" s="229">
        <f t="shared" si="15"/>
        <v>-2.7</v>
      </c>
      <c r="N342" s="46">
        <f t="shared" si="16"/>
        <v>-2.6548672566371723E-2</v>
      </c>
    </row>
    <row r="343" spans="1:14" ht="20.149999999999999" customHeight="1">
      <c r="A343" s="11" t="s">
        <v>79</v>
      </c>
      <c r="B343" s="16" t="s">
        <v>67</v>
      </c>
      <c r="C343" s="17">
        <v>5</v>
      </c>
      <c r="D343" s="18" t="s">
        <v>2</v>
      </c>
      <c r="E343" s="19">
        <v>1</v>
      </c>
      <c r="F343" s="35" t="s">
        <v>413</v>
      </c>
      <c r="G343" s="35" t="s">
        <v>416</v>
      </c>
      <c r="H343" s="36" t="s">
        <v>68</v>
      </c>
      <c r="I343" s="7">
        <v>38700</v>
      </c>
      <c r="J343" s="7">
        <v>37700</v>
      </c>
      <c r="K343" s="7">
        <v>36800</v>
      </c>
      <c r="L343" s="228">
        <f t="shared" si="17"/>
        <v>-2.6</v>
      </c>
      <c r="M343" s="229">
        <f t="shared" si="15"/>
        <v>-2.4</v>
      </c>
      <c r="N343" s="46">
        <f t="shared" si="16"/>
        <v>-2.3872679045092826E-2</v>
      </c>
    </row>
    <row r="344" spans="1:14" ht="20.3" customHeight="1">
      <c r="A344" s="11" t="s">
        <v>79</v>
      </c>
      <c r="B344" s="20" t="s">
        <v>67</v>
      </c>
      <c r="C344" s="21">
        <v>5</v>
      </c>
      <c r="D344" s="22" t="s">
        <v>2</v>
      </c>
      <c r="E344" s="23">
        <v>2</v>
      </c>
      <c r="F344" s="37" t="s">
        <v>413</v>
      </c>
      <c r="G344" s="37" t="s">
        <v>417</v>
      </c>
      <c r="H344" s="71" t="s">
        <v>79</v>
      </c>
      <c r="I344" s="8">
        <v>29300</v>
      </c>
      <c r="J344" s="8">
        <v>28500</v>
      </c>
      <c r="K344" s="8">
        <v>27700</v>
      </c>
      <c r="L344" s="230">
        <f t="shared" si="17"/>
        <v>-2.7</v>
      </c>
      <c r="M344" s="231">
        <f t="shared" si="15"/>
        <v>-2.8</v>
      </c>
      <c r="N344" s="46">
        <f t="shared" si="16"/>
        <v>-2.8070175438596467E-2</v>
      </c>
    </row>
    <row r="345" spans="1:14" ht="20.149999999999999" customHeight="1">
      <c r="A345" s="11" t="s">
        <v>79</v>
      </c>
      <c r="B345" s="12" t="s">
        <v>69</v>
      </c>
      <c r="C345" s="13" t="s">
        <v>79</v>
      </c>
      <c r="D345" s="14" t="s">
        <v>2</v>
      </c>
      <c r="E345" s="15">
        <v>1</v>
      </c>
      <c r="F345" s="33" t="s">
        <v>418</v>
      </c>
      <c r="G345" s="33" t="s">
        <v>419</v>
      </c>
      <c r="H345" s="69" t="s">
        <v>79</v>
      </c>
      <c r="I345" s="6">
        <v>28500</v>
      </c>
      <c r="J345" s="6">
        <v>27900</v>
      </c>
      <c r="K345" s="6">
        <v>27300</v>
      </c>
      <c r="L345" s="226">
        <f t="shared" si="17"/>
        <v>-2.1</v>
      </c>
      <c r="M345" s="227">
        <f t="shared" si="15"/>
        <v>-2.2000000000000002</v>
      </c>
      <c r="N345" s="46">
        <f t="shared" si="16"/>
        <v>-2.1505376344086002E-2</v>
      </c>
    </row>
    <row r="346" spans="1:14" ht="20.149999999999999" customHeight="1">
      <c r="A346" s="11" t="s">
        <v>79</v>
      </c>
      <c r="B346" s="16" t="s">
        <v>69</v>
      </c>
      <c r="C346" s="17" t="s">
        <v>79</v>
      </c>
      <c r="D346" s="18" t="s">
        <v>2</v>
      </c>
      <c r="E346" s="19">
        <v>2</v>
      </c>
      <c r="F346" s="35" t="s">
        <v>418</v>
      </c>
      <c r="G346" s="35" t="s">
        <v>420</v>
      </c>
      <c r="H346" s="70" t="s">
        <v>79</v>
      </c>
      <c r="I346" s="7">
        <v>20600</v>
      </c>
      <c r="J346" s="7">
        <v>20100</v>
      </c>
      <c r="K346" s="7">
        <v>19700</v>
      </c>
      <c r="L346" s="228">
        <f t="shared" si="17"/>
        <v>-2.4</v>
      </c>
      <c r="M346" s="229">
        <f t="shared" si="15"/>
        <v>-2</v>
      </c>
      <c r="N346" s="46">
        <f t="shared" si="16"/>
        <v>-1.9900497512437831E-2</v>
      </c>
    </row>
    <row r="347" spans="1:14" ht="20.149999999999999" customHeight="1">
      <c r="A347" s="11" t="s">
        <v>79</v>
      </c>
      <c r="B347" s="16" t="s">
        <v>69</v>
      </c>
      <c r="C347" s="17" t="s">
        <v>79</v>
      </c>
      <c r="D347" s="18" t="s">
        <v>2</v>
      </c>
      <c r="E347" s="19">
        <v>3</v>
      </c>
      <c r="F347" s="35" t="s">
        <v>418</v>
      </c>
      <c r="G347" s="35" t="s">
        <v>421</v>
      </c>
      <c r="H347" s="70" t="s">
        <v>79</v>
      </c>
      <c r="I347" s="7">
        <v>33100</v>
      </c>
      <c r="J347" s="7">
        <v>32400</v>
      </c>
      <c r="K347" s="7">
        <v>31800</v>
      </c>
      <c r="L347" s="228">
        <f t="shared" si="17"/>
        <v>-2.1</v>
      </c>
      <c r="M347" s="229">
        <f t="shared" si="15"/>
        <v>-1.9</v>
      </c>
      <c r="N347" s="46">
        <f t="shared" si="16"/>
        <v>-1.851851851851849E-2</v>
      </c>
    </row>
    <row r="348" spans="1:14" ht="20.149999999999999" customHeight="1">
      <c r="A348" s="11" t="s">
        <v>79</v>
      </c>
      <c r="B348" s="16" t="s">
        <v>69</v>
      </c>
      <c r="C348" s="17">
        <v>5</v>
      </c>
      <c r="D348" s="18" t="s">
        <v>2</v>
      </c>
      <c r="E348" s="19">
        <v>1</v>
      </c>
      <c r="F348" s="35" t="s">
        <v>418</v>
      </c>
      <c r="G348" s="35" t="s">
        <v>422</v>
      </c>
      <c r="H348" s="70" t="s">
        <v>79</v>
      </c>
      <c r="I348" s="7">
        <v>42500</v>
      </c>
      <c r="J348" s="7">
        <v>41400</v>
      </c>
      <c r="K348" s="7">
        <v>40400</v>
      </c>
      <c r="L348" s="228">
        <f t="shared" si="17"/>
        <v>-2.6</v>
      </c>
      <c r="M348" s="229">
        <f t="shared" si="15"/>
        <v>-2.4</v>
      </c>
      <c r="N348" s="46">
        <f t="shared" si="16"/>
        <v>-2.4154589371980673E-2</v>
      </c>
    </row>
    <row r="349" spans="1:14" ht="20.149999999999999" customHeight="1">
      <c r="A349" s="11" t="s">
        <v>79</v>
      </c>
      <c r="B349" s="20" t="s">
        <v>69</v>
      </c>
      <c r="C349" s="21">
        <v>5</v>
      </c>
      <c r="D349" s="22" t="s">
        <v>2</v>
      </c>
      <c r="E349" s="23">
        <v>2</v>
      </c>
      <c r="F349" s="37" t="s">
        <v>418</v>
      </c>
      <c r="G349" s="37" t="s">
        <v>423</v>
      </c>
      <c r="H349" s="71" t="s">
        <v>79</v>
      </c>
      <c r="I349" s="8">
        <v>48900</v>
      </c>
      <c r="J349" s="8">
        <v>47700</v>
      </c>
      <c r="K349" s="8">
        <v>46600</v>
      </c>
      <c r="L349" s="230">
        <f t="shared" si="17"/>
        <v>-2.5</v>
      </c>
      <c r="M349" s="231">
        <f t="shared" si="15"/>
        <v>-2.2999999999999998</v>
      </c>
      <c r="N349" s="46">
        <f t="shared" si="16"/>
        <v>-2.3060796645702264E-2</v>
      </c>
    </row>
    <row r="350" spans="1:14" ht="20.149999999999999" customHeight="1">
      <c r="A350" s="11" t="s">
        <v>79</v>
      </c>
      <c r="B350" s="12" t="s">
        <v>80</v>
      </c>
      <c r="C350" s="13" t="s">
        <v>79</v>
      </c>
      <c r="D350" s="14" t="s">
        <v>2</v>
      </c>
      <c r="E350" s="15">
        <v>1</v>
      </c>
      <c r="F350" s="33" t="s">
        <v>424</v>
      </c>
      <c r="G350" s="33" t="s">
        <v>425</v>
      </c>
      <c r="H350" s="69" t="s">
        <v>79</v>
      </c>
      <c r="I350" s="6">
        <v>29300</v>
      </c>
      <c r="J350" s="6">
        <v>29200</v>
      </c>
      <c r="K350" s="6">
        <v>29100</v>
      </c>
      <c r="L350" s="226">
        <f t="shared" si="17"/>
        <v>-0.3</v>
      </c>
      <c r="M350" s="227">
        <f t="shared" si="15"/>
        <v>-0.3</v>
      </c>
      <c r="N350" s="46">
        <f t="shared" si="16"/>
        <v>-3.424657534246589E-3</v>
      </c>
    </row>
    <row r="351" spans="1:14" ht="20.149999999999999" customHeight="1">
      <c r="A351" s="11" t="s">
        <v>79</v>
      </c>
      <c r="B351" s="16" t="s">
        <v>80</v>
      </c>
      <c r="C351" s="17" t="s">
        <v>79</v>
      </c>
      <c r="D351" s="18" t="s">
        <v>2</v>
      </c>
      <c r="E351" s="19">
        <v>2</v>
      </c>
      <c r="F351" s="35" t="s">
        <v>424</v>
      </c>
      <c r="G351" s="35" t="s">
        <v>600</v>
      </c>
      <c r="H351" s="70" t="s">
        <v>79</v>
      </c>
      <c r="I351" s="7">
        <v>22700</v>
      </c>
      <c r="J351" s="7">
        <v>22600</v>
      </c>
      <c r="K351" s="7">
        <v>22500</v>
      </c>
      <c r="L351" s="228">
        <f t="shared" si="17"/>
        <v>-0.4</v>
      </c>
      <c r="M351" s="229">
        <f t="shared" si="15"/>
        <v>-0.4</v>
      </c>
      <c r="N351" s="46">
        <f t="shared" si="16"/>
        <v>-4.4247787610619538E-3</v>
      </c>
    </row>
    <row r="352" spans="1:14" ht="20.149999999999999" customHeight="1">
      <c r="A352" s="11" t="s">
        <v>79</v>
      </c>
      <c r="B352" s="16" t="s">
        <v>80</v>
      </c>
      <c r="C352" s="17" t="s">
        <v>79</v>
      </c>
      <c r="D352" s="18" t="s">
        <v>2</v>
      </c>
      <c r="E352" s="19">
        <v>3</v>
      </c>
      <c r="F352" s="35" t="s">
        <v>424</v>
      </c>
      <c r="G352" s="35" t="s">
        <v>426</v>
      </c>
      <c r="H352" s="70" t="s">
        <v>79</v>
      </c>
      <c r="I352" s="7">
        <v>23900</v>
      </c>
      <c r="J352" s="7">
        <v>23600</v>
      </c>
      <c r="K352" s="7">
        <v>23300</v>
      </c>
      <c r="L352" s="228">
        <f t="shared" si="17"/>
        <v>-1.3</v>
      </c>
      <c r="M352" s="229">
        <f t="shared" si="15"/>
        <v>-1.3</v>
      </c>
      <c r="N352" s="46">
        <f t="shared" si="16"/>
        <v>-1.2711864406779627E-2</v>
      </c>
    </row>
    <row r="353" spans="1:14" ht="20.149999999999999" customHeight="1">
      <c r="A353" s="11" t="s">
        <v>79</v>
      </c>
      <c r="B353" s="16" t="s">
        <v>80</v>
      </c>
      <c r="C353" s="17" t="s">
        <v>79</v>
      </c>
      <c r="D353" s="18" t="s">
        <v>2</v>
      </c>
      <c r="E353" s="19">
        <v>4</v>
      </c>
      <c r="F353" s="35" t="s">
        <v>424</v>
      </c>
      <c r="G353" s="35" t="s">
        <v>427</v>
      </c>
      <c r="H353" s="70" t="s">
        <v>79</v>
      </c>
      <c r="I353" s="7">
        <v>40000</v>
      </c>
      <c r="J353" s="7">
        <v>39900</v>
      </c>
      <c r="K353" s="7">
        <v>39800</v>
      </c>
      <c r="L353" s="228">
        <f t="shared" si="17"/>
        <v>-0.3</v>
      </c>
      <c r="M353" s="229">
        <f t="shared" si="15"/>
        <v>-0.3</v>
      </c>
      <c r="N353" s="46">
        <f t="shared" si="16"/>
        <v>-2.5062656641604564E-3</v>
      </c>
    </row>
    <row r="354" spans="1:14" ht="20.149999999999999" customHeight="1">
      <c r="A354" s="11" t="s">
        <v>79</v>
      </c>
      <c r="B354" s="16" t="s">
        <v>80</v>
      </c>
      <c r="C354" s="17" t="s">
        <v>79</v>
      </c>
      <c r="D354" s="18" t="s">
        <v>2</v>
      </c>
      <c r="E354" s="19">
        <v>5</v>
      </c>
      <c r="F354" s="35" t="s">
        <v>424</v>
      </c>
      <c r="G354" s="35" t="s">
        <v>428</v>
      </c>
      <c r="H354" s="70" t="s">
        <v>79</v>
      </c>
      <c r="I354" s="7">
        <v>19300</v>
      </c>
      <c r="J354" s="7">
        <v>19200</v>
      </c>
      <c r="K354" s="7">
        <v>19100</v>
      </c>
      <c r="L354" s="228">
        <f t="shared" si="17"/>
        <v>-0.5</v>
      </c>
      <c r="M354" s="229">
        <f t="shared" si="15"/>
        <v>-0.5</v>
      </c>
      <c r="N354" s="46">
        <f t="shared" si="16"/>
        <v>-5.2083333333333703E-3</v>
      </c>
    </row>
    <row r="355" spans="1:14" ht="20.149999999999999" customHeight="1">
      <c r="A355" s="11" t="s">
        <v>79</v>
      </c>
      <c r="B355" s="16" t="s">
        <v>80</v>
      </c>
      <c r="C355" s="17" t="s">
        <v>79</v>
      </c>
      <c r="D355" s="18" t="s">
        <v>2</v>
      </c>
      <c r="E355" s="19">
        <v>6</v>
      </c>
      <c r="F355" s="35" t="s">
        <v>424</v>
      </c>
      <c r="G355" s="35" t="s">
        <v>429</v>
      </c>
      <c r="H355" s="70" t="s">
        <v>79</v>
      </c>
      <c r="I355" s="7">
        <v>28900</v>
      </c>
      <c r="J355" s="7">
        <v>28600</v>
      </c>
      <c r="K355" s="7">
        <v>28300</v>
      </c>
      <c r="L355" s="228">
        <f t="shared" si="17"/>
        <v>-1</v>
      </c>
      <c r="M355" s="229">
        <f t="shared" si="15"/>
        <v>-1</v>
      </c>
      <c r="N355" s="46">
        <f t="shared" si="16"/>
        <v>-1.0489510489510523E-2</v>
      </c>
    </row>
    <row r="356" spans="1:14" ht="20.149999999999999" customHeight="1">
      <c r="A356" s="11" t="s">
        <v>79</v>
      </c>
      <c r="B356" s="16" t="s">
        <v>80</v>
      </c>
      <c r="C356" s="17" t="s">
        <v>79</v>
      </c>
      <c r="D356" s="18" t="s">
        <v>2</v>
      </c>
      <c r="E356" s="19">
        <v>7</v>
      </c>
      <c r="F356" s="35" t="s">
        <v>424</v>
      </c>
      <c r="G356" s="35" t="s">
        <v>430</v>
      </c>
      <c r="H356" s="70" t="s">
        <v>79</v>
      </c>
      <c r="I356" s="7">
        <v>13900</v>
      </c>
      <c r="J356" s="7">
        <v>13700</v>
      </c>
      <c r="K356" s="7">
        <v>13500</v>
      </c>
      <c r="L356" s="228">
        <f t="shared" si="17"/>
        <v>-1.4</v>
      </c>
      <c r="M356" s="229">
        <f t="shared" si="15"/>
        <v>-1.5</v>
      </c>
      <c r="N356" s="46">
        <f t="shared" si="16"/>
        <v>-1.4598540145985384E-2</v>
      </c>
    </row>
    <row r="357" spans="1:14" ht="20.149999999999999" customHeight="1">
      <c r="A357" s="11" t="s">
        <v>79</v>
      </c>
      <c r="B357" s="16" t="s">
        <v>80</v>
      </c>
      <c r="C357" s="17">
        <v>5</v>
      </c>
      <c r="D357" s="18" t="s">
        <v>2</v>
      </c>
      <c r="E357" s="19">
        <v>1</v>
      </c>
      <c r="F357" s="35" t="s">
        <v>424</v>
      </c>
      <c r="G357" s="35" t="s">
        <v>431</v>
      </c>
      <c r="H357" s="70" t="s">
        <v>79</v>
      </c>
      <c r="I357" s="7">
        <v>42800</v>
      </c>
      <c r="J357" s="7">
        <v>42600</v>
      </c>
      <c r="K357" s="7">
        <v>42500</v>
      </c>
      <c r="L357" s="228">
        <f t="shared" si="17"/>
        <v>-0.5</v>
      </c>
      <c r="M357" s="229">
        <f t="shared" si="15"/>
        <v>-0.2</v>
      </c>
      <c r="N357" s="46">
        <f t="shared" si="16"/>
        <v>-2.3474178403756207E-3</v>
      </c>
    </row>
    <row r="358" spans="1:14" ht="20.149999999999999" customHeight="1">
      <c r="A358" s="11" t="s">
        <v>79</v>
      </c>
      <c r="B358" s="20" t="s">
        <v>80</v>
      </c>
      <c r="C358" s="21">
        <v>5</v>
      </c>
      <c r="D358" s="22" t="s">
        <v>2</v>
      </c>
      <c r="E358" s="23">
        <v>2</v>
      </c>
      <c r="F358" s="37" t="s">
        <v>424</v>
      </c>
      <c r="G358" s="37" t="s">
        <v>432</v>
      </c>
      <c r="H358" s="71" t="s">
        <v>79</v>
      </c>
      <c r="I358" s="8">
        <v>41000</v>
      </c>
      <c r="J358" s="8">
        <v>40800</v>
      </c>
      <c r="K358" s="8">
        <v>40600</v>
      </c>
      <c r="L358" s="230">
        <f t="shared" si="17"/>
        <v>-0.5</v>
      </c>
      <c r="M358" s="231">
        <f t="shared" si="15"/>
        <v>-0.5</v>
      </c>
      <c r="N358" s="46">
        <f t="shared" si="16"/>
        <v>-4.9019607843137081E-3</v>
      </c>
    </row>
    <row r="359" spans="1:14" ht="20.149999999999999" customHeight="1">
      <c r="A359" s="11" t="s">
        <v>79</v>
      </c>
      <c r="B359" s="12" t="s">
        <v>81</v>
      </c>
      <c r="C359" s="13" t="s">
        <v>79</v>
      </c>
      <c r="D359" s="14" t="s">
        <v>2</v>
      </c>
      <c r="E359" s="15">
        <v>1</v>
      </c>
      <c r="F359" s="33" t="s">
        <v>433</v>
      </c>
      <c r="G359" s="33" t="s">
        <v>434</v>
      </c>
      <c r="H359" s="69" t="s">
        <v>79</v>
      </c>
      <c r="I359" s="6">
        <v>11500</v>
      </c>
      <c r="J359" s="6">
        <v>11200</v>
      </c>
      <c r="K359" s="6">
        <v>10900</v>
      </c>
      <c r="L359" s="226">
        <f t="shared" si="17"/>
        <v>-2.6</v>
      </c>
      <c r="M359" s="227">
        <f t="shared" si="15"/>
        <v>-2.7</v>
      </c>
      <c r="N359" s="46">
        <f t="shared" si="16"/>
        <v>-2.6785714285714302E-2</v>
      </c>
    </row>
    <row r="360" spans="1:14" ht="20.149999999999999" customHeight="1">
      <c r="A360" s="11" t="s">
        <v>79</v>
      </c>
      <c r="B360" s="16" t="s">
        <v>81</v>
      </c>
      <c r="C360" s="17" t="s">
        <v>79</v>
      </c>
      <c r="D360" s="18" t="s">
        <v>2</v>
      </c>
      <c r="E360" s="19">
        <v>2</v>
      </c>
      <c r="F360" s="35" t="s">
        <v>433</v>
      </c>
      <c r="G360" s="35" t="s">
        <v>435</v>
      </c>
      <c r="H360" s="70" t="s">
        <v>79</v>
      </c>
      <c r="I360" s="7">
        <v>13100</v>
      </c>
      <c r="J360" s="7">
        <v>12800</v>
      </c>
      <c r="K360" s="7">
        <v>12600</v>
      </c>
      <c r="L360" s="228">
        <f t="shared" si="17"/>
        <v>-2.2999999999999998</v>
      </c>
      <c r="M360" s="229">
        <f t="shared" si="15"/>
        <v>-1.6</v>
      </c>
      <c r="N360" s="46">
        <f t="shared" si="16"/>
        <v>-1.5625E-2</v>
      </c>
    </row>
    <row r="361" spans="1:14" ht="20.149999999999999" customHeight="1">
      <c r="A361" s="11" t="s">
        <v>79</v>
      </c>
      <c r="B361" s="16" t="s">
        <v>81</v>
      </c>
      <c r="C361" s="17" t="s">
        <v>79</v>
      </c>
      <c r="D361" s="18" t="s">
        <v>2</v>
      </c>
      <c r="E361" s="19">
        <v>3</v>
      </c>
      <c r="F361" s="35" t="s">
        <v>433</v>
      </c>
      <c r="G361" s="35" t="s">
        <v>436</v>
      </c>
      <c r="H361" s="70" t="s">
        <v>79</v>
      </c>
      <c r="I361" s="7">
        <v>6750</v>
      </c>
      <c r="J361" s="7">
        <v>6700</v>
      </c>
      <c r="K361" s="7">
        <v>6650</v>
      </c>
      <c r="L361" s="228">
        <f t="shared" si="17"/>
        <v>-0.7</v>
      </c>
      <c r="M361" s="229">
        <f t="shared" si="15"/>
        <v>-0.7</v>
      </c>
      <c r="N361" s="46">
        <f t="shared" si="16"/>
        <v>-7.4626865671642006E-3</v>
      </c>
    </row>
    <row r="362" spans="1:14" ht="20.149999999999999" customHeight="1">
      <c r="A362" s="11" t="s">
        <v>79</v>
      </c>
      <c r="B362" s="16" t="s">
        <v>81</v>
      </c>
      <c r="C362" s="17" t="s">
        <v>79</v>
      </c>
      <c r="D362" s="18" t="s">
        <v>2</v>
      </c>
      <c r="E362" s="19">
        <v>4</v>
      </c>
      <c r="F362" s="35" t="s">
        <v>433</v>
      </c>
      <c r="G362" s="35" t="s">
        <v>437</v>
      </c>
      <c r="H362" s="70" t="s">
        <v>79</v>
      </c>
      <c r="I362" s="7">
        <v>16200</v>
      </c>
      <c r="J362" s="7">
        <v>15900</v>
      </c>
      <c r="K362" s="7">
        <v>15700</v>
      </c>
      <c r="L362" s="228">
        <f t="shared" si="17"/>
        <v>-1.9</v>
      </c>
      <c r="M362" s="229">
        <f t="shared" si="15"/>
        <v>-1.3</v>
      </c>
      <c r="N362" s="46">
        <f t="shared" si="16"/>
        <v>-1.2578616352201255E-2</v>
      </c>
    </row>
    <row r="363" spans="1:14" ht="20.149999999999999" customHeight="1">
      <c r="A363" s="11" t="s">
        <v>79</v>
      </c>
      <c r="B363" s="16" t="s">
        <v>81</v>
      </c>
      <c r="C363" s="17" t="s">
        <v>79</v>
      </c>
      <c r="D363" s="18" t="s">
        <v>2</v>
      </c>
      <c r="E363" s="19">
        <v>5</v>
      </c>
      <c r="F363" s="35" t="s">
        <v>433</v>
      </c>
      <c r="G363" s="35" t="s">
        <v>563</v>
      </c>
      <c r="H363" s="70" t="s">
        <v>79</v>
      </c>
      <c r="I363" s="7">
        <v>10500</v>
      </c>
      <c r="J363" s="7">
        <v>10300</v>
      </c>
      <c r="K363" s="7">
        <v>10200</v>
      </c>
      <c r="L363" s="228">
        <f t="shared" si="17"/>
        <v>-1.9</v>
      </c>
      <c r="M363" s="229">
        <f t="shared" si="15"/>
        <v>-1</v>
      </c>
      <c r="N363" s="46">
        <f t="shared" si="16"/>
        <v>-9.7087378640776656E-3</v>
      </c>
    </row>
    <row r="364" spans="1:14" ht="20.149999999999999" customHeight="1">
      <c r="A364" s="11" t="s">
        <v>79</v>
      </c>
      <c r="B364" s="16" t="s">
        <v>81</v>
      </c>
      <c r="C364" s="17" t="s">
        <v>79</v>
      </c>
      <c r="D364" s="18" t="s">
        <v>2</v>
      </c>
      <c r="E364" s="19">
        <v>6</v>
      </c>
      <c r="F364" s="35" t="s">
        <v>433</v>
      </c>
      <c r="G364" s="35" t="s">
        <v>438</v>
      </c>
      <c r="H364" s="70" t="s">
        <v>79</v>
      </c>
      <c r="I364" s="7">
        <v>24800</v>
      </c>
      <c r="J364" s="7">
        <v>24300</v>
      </c>
      <c r="K364" s="7">
        <v>23900</v>
      </c>
      <c r="L364" s="228">
        <f t="shared" si="17"/>
        <v>-2</v>
      </c>
      <c r="M364" s="229">
        <f t="shared" si="15"/>
        <v>-1.6</v>
      </c>
      <c r="N364" s="46">
        <f t="shared" si="16"/>
        <v>-1.6460905349794275E-2</v>
      </c>
    </row>
    <row r="365" spans="1:14" ht="20.149999999999999" customHeight="1">
      <c r="A365" s="11" t="s">
        <v>79</v>
      </c>
      <c r="B365" s="16" t="s">
        <v>81</v>
      </c>
      <c r="C365" s="17" t="s">
        <v>79</v>
      </c>
      <c r="D365" s="18" t="s">
        <v>2</v>
      </c>
      <c r="E365" s="19">
        <v>7</v>
      </c>
      <c r="F365" s="35" t="s">
        <v>433</v>
      </c>
      <c r="G365" s="35" t="s">
        <v>439</v>
      </c>
      <c r="H365" s="70" t="s">
        <v>79</v>
      </c>
      <c r="I365" s="7">
        <v>26800</v>
      </c>
      <c r="J365" s="7">
        <v>26200</v>
      </c>
      <c r="K365" s="7">
        <v>25700</v>
      </c>
      <c r="L365" s="228">
        <f t="shared" si="17"/>
        <v>-2.2000000000000002</v>
      </c>
      <c r="M365" s="229">
        <f t="shared" si="15"/>
        <v>-1.9</v>
      </c>
      <c r="N365" s="46">
        <f t="shared" si="16"/>
        <v>-1.9083969465648831E-2</v>
      </c>
    </row>
    <row r="366" spans="1:14" ht="20.149999999999999" customHeight="1">
      <c r="A366" s="11" t="s">
        <v>79</v>
      </c>
      <c r="B366" s="16" t="s">
        <v>81</v>
      </c>
      <c r="C366" s="17" t="s">
        <v>79</v>
      </c>
      <c r="D366" s="18" t="s">
        <v>2</v>
      </c>
      <c r="E366" s="19">
        <v>8</v>
      </c>
      <c r="F366" s="35" t="s">
        <v>433</v>
      </c>
      <c r="G366" s="35" t="s">
        <v>554</v>
      </c>
      <c r="H366" s="70" t="s">
        <v>79</v>
      </c>
      <c r="I366" s="7">
        <v>8400</v>
      </c>
      <c r="J366" s="7">
        <v>8100</v>
      </c>
      <c r="K366" s="7">
        <v>7850</v>
      </c>
      <c r="L366" s="228">
        <f t="shared" si="17"/>
        <v>-3.6</v>
      </c>
      <c r="M366" s="229">
        <f>IF(J366="","",ROUND((K366-J366)/J366*100,1))</f>
        <v>-3.1</v>
      </c>
      <c r="N366" s="46">
        <f t="shared" si="16"/>
        <v>-3.0864197530864224E-2</v>
      </c>
    </row>
    <row r="367" spans="1:14" ht="20.149999999999999" customHeight="1">
      <c r="A367" s="11" t="s">
        <v>79</v>
      </c>
      <c r="B367" s="16" t="s">
        <v>81</v>
      </c>
      <c r="C367" s="17">
        <v>5</v>
      </c>
      <c r="D367" s="18" t="s">
        <v>2</v>
      </c>
      <c r="E367" s="19">
        <v>1</v>
      </c>
      <c r="F367" s="35" t="s">
        <v>433</v>
      </c>
      <c r="G367" s="35" t="s">
        <v>516</v>
      </c>
      <c r="H367" s="70" t="s">
        <v>79</v>
      </c>
      <c r="I367" s="7">
        <v>25400</v>
      </c>
      <c r="J367" s="7">
        <v>24600</v>
      </c>
      <c r="K367" s="7">
        <v>23900</v>
      </c>
      <c r="L367" s="228">
        <f t="shared" si="17"/>
        <v>-3.1</v>
      </c>
      <c r="M367" s="229">
        <f t="shared" si="15"/>
        <v>-2.8</v>
      </c>
      <c r="N367" s="46">
        <f t="shared" si="16"/>
        <v>-2.8455284552845517E-2</v>
      </c>
    </row>
    <row r="368" spans="1:14" ht="20.149999999999999" customHeight="1">
      <c r="A368" s="11" t="s">
        <v>79</v>
      </c>
      <c r="B368" s="16" t="s">
        <v>81</v>
      </c>
      <c r="C368" s="17">
        <v>5</v>
      </c>
      <c r="D368" s="18" t="s">
        <v>2</v>
      </c>
      <c r="E368" s="19">
        <v>2</v>
      </c>
      <c r="F368" s="35" t="s">
        <v>433</v>
      </c>
      <c r="G368" s="35" t="s">
        <v>440</v>
      </c>
      <c r="H368" s="70" t="s">
        <v>79</v>
      </c>
      <c r="I368" s="7">
        <v>23200</v>
      </c>
      <c r="J368" s="7">
        <v>22400</v>
      </c>
      <c r="K368" s="7">
        <v>21700</v>
      </c>
      <c r="L368" s="228">
        <f t="shared" si="17"/>
        <v>-3.4</v>
      </c>
      <c r="M368" s="229">
        <f t="shared" si="15"/>
        <v>-3.1</v>
      </c>
      <c r="N368" s="46">
        <f t="shared" si="16"/>
        <v>-3.125E-2</v>
      </c>
    </row>
    <row r="369" spans="1:14" ht="20.149999999999999" customHeight="1">
      <c r="A369" s="11" t="s">
        <v>79</v>
      </c>
      <c r="B369" s="16" t="s">
        <v>81</v>
      </c>
      <c r="C369" s="17">
        <v>5</v>
      </c>
      <c r="D369" s="18" t="s">
        <v>2</v>
      </c>
      <c r="E369" s="19">
        <v>3</v>
      </c>
      <c r="F369" s="35" t="s">
        <v>433</v>
      </c>
      <c r="G369" s="35" t="s">
        <v>441</v>
      </c>
      <c r="H369" s="70" t="s">
        <v>79</v>
      </c>
      <c r="I369" s="7">
        <v>28700</v>
      </c>
      <c r="J369" s="7">
        <v>28100</v>
      </c>
      <c r="K369" s="7">
        <v>27500</v>
      </c>
      <c r="L369" s="228">
        <f t="shared" si="17"/>
        <v>-2.1</v>
      </c>
      <c r="M369" s="229">
        <f t="shared" si="15"/>
        <v>-2.1</v>
      </c>
      <c r="N369" s="46">
        <f t="shared" si="16"/>
        <v>-2.1352313167259829E-2</v>
      </c>
    </row>
    <row r="370" spans="1:14" ht="20.149999999999999" customHeight="1">
      <c r="A370" s="11" t="s">
        <v>79</v>
      </c>
      <c r="B370" s="20" t="s">
        <v>81</v>
      </c>
      <c r="C370" s="21">
        <v>5</v>
      </c>
      <c r="D370" s="22" t="s">
        <v>2</v>
      </c>
      <c r="E370" s="23">
        <v>4</v>
      </c>
      <c r="F370" s="37" t="s">
        <v>433</v>
      </c>
      <c r="G370" s="37" t="s">
        <v>442</v>
      </c>
      <c r="H370" s="71" t="s">
        <v>79</v>
      </c>
      <c r="I370" s="8">
        <v>45000</v>
      </c>
      <c r="J370" s="8">
        <v>43800</v>
      </c>
      <c r="K370" s="8">
        <v>42700</v>
      </c>
      <c r="L370" s="230">
        <f t="shared" si="17"/>
        <v>-2.7</v>
      </c>
      <c r="M370" s="231">
        <f t="shared" si="15"/>
        <v>-2.5</v>
      </c>
      <c r="N370" s="46">
        <f t="shared" si="16"/>
        <v>-2.5114155251141579E-2</v>
      </c>
    </row>
    <row r="371" spans="1:14" ht="20.149999999999999" customHeight="1">
      <c r="A371" s="11" t="s">
        <v>78</v>
      </c>
      <c r="B371" s="12" t="s">
        <v>82</v>
      </c>
      <c r="C371" s="13" t="s">
        <v>79</v>
      </c>
      <c r="D371" s="14" t="s">
        <v>2</v>
      </c>
      <c r="E371" s="15">
        <v>1</v>
      </c>
      <c r="F371" s="33" t="s">
        <v>443</v>
      </c>
      <c r="G371" s="33" t="s">
        <v>444</v>
      </c>
      <c r="H371" s="69" t="s">
        <v>79</v>
      </c>
      <c r="I371" s="6">
        <v>43800</v>
      </c>
      <c r="J371" s="6">
        <v>42600</v>
      </c>
      <c r="K371" s="6">
        <v>41600</v>
      </c>
      <c r="L371" s="226">
        <f t="shared" si="17"/>
        <v>-2.7</v>
      </c>
      <c r="M371" s="227">
        <f t="shared" si="15"/>
        <v>-2.2999999999999998</v>
      </c>
      <c r="N371" s="46">
        <f t="shared" si="16"/>
        <v>-2.3474178403755874E-2</v>
      </c>
    </row>
    <row r="372" spans="1:14" ht="20.149999999999999" customHeight="1">
      <c r="A372" s="11" t="s">
        <v>79</v>
      </c>
      <c r="B372" s="16" t="s">
        <v>82</v>
      </c>
      <c r="C372" s="17" t="s">
        <v>79</v>
      </c>
      <c r="D372" s="18" t="s">
        <v>2</v>
      </c>
      <c r="E372" s="19">
        <v>2</v>
      </c>
      <c r="F372" s="35" t="s">
        <v>443</v>
      </c>
      <c r="G372" s="35" t="s">
        <v>445</v>
      </c>
      <c r="H372" s="70" t="s">
        <v>79</v>
      </c>
      <c r="I372" s="7">
        <v>31100</v>
      </c>
      <c r="J372" s="7">
        <v>30300</v>
      </c>
      <c r="K372" s="7">
        <v>29700</v>
      </c>
      <c r="L372" s="228">
        <f t="shared" si="17"/>
        <v>-2.6</v>
      </c>
      <c r="M372" s="229">
        <f t="shared" si="15"/>
        <v>-2</v>
      </c>
      <c r="N372" s="46">
        <f t="shared" si="16"/>
        <v>-1.980198019801982E-2</v>
      </c>
    </row>
    <row r="373" spans="1:14" ht="20.149999999999999" customHeight="1">
      <c r="A373" s="11" t="s">
        <v>79</v>
      </c>
      <c r="B373" s="16" t="s">
        <v>82</v>
      </c>
      <c r="C373" s="17" t="s">
        <v>79</v>
      </c>
      <c r="D373" s="18" t="s">
        <v>2</v>
      </c>
      <c r="E373" s="19">
        <v>3</v>
      </c>
      <c r="F373" s="35" t="s">
        <v>443</v>
      </c>
      <c r="G373" s="35" t="s">
        <v>512</v>
      </c>
      <c r="H373" s="70" t="s">
        <v>79</v>
      </c>
      <c r="I373" s="7">
        <v>7800</v>
      </c>
      <c r="J373" s="7">
        <v>7600</v>
      </c>
      <c r="K373" s="7">
        <v>7500</v>
      </c>
      <c r="L373" s="228">
        <f t="shared" si="17"/>
        <v>-2.6</v>
      </c>
      <c r="M373" s="229">
        <f t="shared" si="15"/>
        <v>-1.3</v>
      </c>
      <c r="N373" s="46">
        <f t="shared" si="16"/>
        <v>-1.3157894736842146E-2</v>
      </c>
    </row>
    <row r="374" spans="1:14" ht="20.149999999999999" customHeight="1">
      <c r="A374" s="11" t="s">
        <v>79</v>
      </c>
      <c r="B374" s="16" t="s">
        <v>82</v>
      </c>
      <c r="C374" s="17" t="s">
        <v>79</v>
      </c>
      <c r="D374" s="18" t="s">
        <v>2</v>
      </c>
      <c r="E374" s="19">
        <v>4</v>
      </c>
      <c r="F374" s="35" t="s">
        <v>443</v>
      </c>
      <c r="G374" s="35" t="s">
        <v>568</v>
      </c>
      <c r="H374" s="70" t="s">
        <v>79</v>
      </c>
      <c r="I374" s="7">
        <v>40200</v>
      </c>
      <c r="J374" s="7">
        <v>39400</v>
      </c>
      <c r="K374" s="7">
        <v>39100</v>
      </c>
      <c r="L374" s="228">
        <f t="shared" si="17"/>
        <v>-2</v>
      </c>
      <c r="M374" s="229">
        <f t="shared" si="15"/>
        <v>-0.8</v>
      </c>
      <c r="N374" s="46">
        <f t="shared" si="16"/>
        <v>-7.6142131979695105E-3</v>
      </c>
    </row>
    <row r="375" spans="1:14" ht="20.149999999999999" customHeight="1">
      <c r="A375" s="11" t="s">
        <v>79</v>
      </c>
      <c r="B375" s="16" t="s">
        <v>82</v>
      </c>
      <c r="C375" s="17" t="s">
        <v>79</v>
      </c>
      <c r="D375" s="18" t="s">
        <v>2</v>
      </c>
      <c r="E375" s="19">
        <v>5</v>
      </c>
      <c r="F375" s="35" t="s">
        <v>443</v>
      </c>
      <c r="G375" s="35" t="s">
        <v>446</v>
      </c>
      <c r="H375" s="70" t="s">
        <v>79</v>
      </c>
      <c r="I375" s="7">
        <v>10100</v>
      </c>
      <c r="J375" s="7">
        <v>9800</v>
      </c>
      <c r="K375" s="7">
        <v>9700</v>
      </c>
      <c r="L375" s="228">
        <f t="shared" si="17"/>
        <v>-3</v>
      </c>
      <c r="M375" s="229">
        <f t="shared" si="15"/>
        <v>-1</v>
      </c>
      <c r="N375" s="46">
        <f t="shared" si="16"/>
        <v>-1.0204081632653073E-2</v>
      </c>
    </row>
    <row r="376" spans="1:14" ht="20.149999999999999" customHeight="1">
      <c r="A376" s="11" t="s">
        <v>79</v>
      </c>
      <c r="B376" s="16" t="s">
        <v>82</v>
      </c>
      <c r="C376" s="17" t="s">
        <v>79</v>
      </c>
      <c r="D376" s="18" t="s">
        <v>2</v>
      </c>
      <c r="E376" s="19">
        <v>6</v>
      </c>
      <c r="F376" s="35" t="s">
        <v>443</v>
      </c>
      <c r="G376" s="35" t="s">
        <v>567</v>
      </c>
      <c r="H376" s="70" t="s">
        <v>79</v>
      </c>
      <c r="I376" s="7">
        <v>14100</v>
      </c>
      <c r="J376" s="7">
        <v>13700</v>
      </c>
      <c r="K376" s="7">
        <v>13500</v>
      </c>
      <c r="L376" s="228">
        <f t="shared" si="17"/>
        <v>-2.8</v>
      </c>
      <c r="M376" s="229">
        <f t="shared" si="15"/>
        <v>-1.5</v>
      </c>
      <c r="N376" s="46">
        <f t="shared" si="16"/>
        <v>-1.4598540145985384E-2</v>
      </c>
    </row>
    <row r="377" spans="1:14" ht="20.149999999999999" customHeight="1">
      <c r="A377" s="11" t="s">
        <v>79</v>
      </c>
      <c r="B377" s="16" t="s">
        <v>82</v>
      </c>
      <c r="C377" s="17" t="s">
        <v>79</v>
      </c>
      <c r="D377" s="18" t="s">
        <v>2</v>
      </c>
      <c r="E377" s="19">
        <v>7</v>
      </c>
      <c r="F377" s="35" t="s">
        <v>443</v>
      </c>
      <c r="G377" s="35" t="s">
        <v>447</v>
      </c>
      <c r="H377" s="70" t="s">
        <v>79</v>
      </c>
      <c r="I377" s="7">
        <v>36500</v>
      </c>
      <c r="J377" s="7">
        <v>35500</v>
      </c>
      <c r="K377" s="7">
        <v>34800</v>
      </c>
      <c r="L377" s="228">
        <f t="shared" si="17"/>
        <v>-2.7</v>
      </c>
      <c r="M377" s="229">
        <f t="shared" si="15"/>
        <v>-2</v>
      </c>
      <c r="N377" s="46">
        <f t="shared" si="16"/>
        <v>-1.9718309859154903E-2</v>
      </c>
    </row>
    <row r="378" spans="1:14" ht="20.149999999999999" customHeight="1">
      <c r="A378" s="11" t="s">
        <v>79</v>
      </c>
      <c r="B378" s="16" t="s">
        <v>82</v>
      </c>
      <c r="C378" s="17" t="s">
        <v>79</v>
      </c>
      <c r="D378" s="18" t="s">
        <v>2</v>
      </c>
      <c r="E378" s="19">
        <v>8</v>
      </c>
      <c r="F378" s="35" t="s">
        <v>443</v>
      </c>
      <c r="G378" s="35" t="s">
        <v>448</v>
      </c>
      <c r="H378" s="70" t="s">
        <v>79</v>
      </c>
      <c r="I378" s="7">
        <v>32000</v>
      </c>
      <c r="J378" s="7">
        <v>31000</v>
      </c>
      <c r="K378" s="7">
        <v>30500</v>
      </c>
      <c r="L378" s="228">
        <f t="shared" si="17"/>
        <v>-3.1</v>
      </c>
      <c r="M378" s="229">
        <f t="shared" si="15"/>
        <v>-1.6</v>
      </c>
      <c r="N378" s="46">
        <f t="shared" si="16"/>
        <v>-1.6129032258064502E-2</v>
      </c>
    </row>
    <row r="379" spans="1:14" ht="20.149999999999999" customHeight="1">
      <c r="A379" s="11" t="s">
        <v>79</v>
      </c>
      <c r="B379" s="16" t="s">
        <v>82</v>
      </c>
      <c r="C379" s="17" t="s">
        <v>79</v>
      </c>
      <c r="D379" s="18" t="s">
        <v>2</v>
      </c>
      <c r="E379" s="19">
        <v>9</v>
      </c>
      <c r="F379" s="35" t="s">
        <v>443</v>
      </c>
      <c r="G379" s="35" t="s">
        <v>449</v>
      </c>
      <c r="H379" s="70" t="s">
        <v>79</v>
      </c>
      <c r="I379" s="7">
        <v>13700</v>
      </c>
      <c r="J379" s="7">
        <v>13300</v>
      </c>
      <c r="K379" s="7">
        <v>13100</v>
      </c>
      <c r="L379" s="228">
        <f t="shared" si="17"/>
        <v>-2.9</v>
      </c>
      <c r="M379" s="229">
        <f t="shared" si="15"/>
        <v>-1.5</v>
      </c>
      <c r="N379" s="46">
        <f t="shared" si="16"/>
        <v>-1.5037593984962405E-2</v>
      </c>
    </row>
    <row r="380" spans="1:14" ht="20.149999999999999" customHeight="1">
      <c r="A380" s="11" t="s">
        <v>79</v>
      </c>
      <c r="B380" s="16" t="s">
        <v>82</v>
      </c>
      <c r="C380" s="17" t="s">
        <v>79</v>
      </c>
      <c r="D380" s="18" t="s">
        <v>2</v>
      </c>
      <c r="E380" s="19">
        <v>10</v>
      </c>
      <c r="F380" s="35" t="s">
        <v>443</v>
      </c>
      <c r="G380" s="35" t="s">
        <v>450</v>
      </c>
      <c r="H380" s="70" t="s">
        <v>79</v>
      </c>
      <c r="I380" s="7">
        <v>32600</v>
      </c>
      <c r="J380" s="7">
        <v>31700</v>
      </c>
      <c r="K380" s="7">
        <v>31100</v>
      </c>
      <c r="L380" s="228">
        <f t="shared" si="17"/>
        <v>-2.8</v>
      </c>
      <c r="M380" s="229">
        <f t="shared" si="15"/>
        <v>-1.9</v>
      </c>
      <c r="N380" s="46">
        <f t="shared" si="16"/>
        <v>-1.8927444794952675E-2</v>
      </c>
    </row>
    <row r="381" spans="1:14" ht="20.149999999999999" customHeight="1">
      <c r="A381" s="11" t="s">
        <v>79</v>
      </c>
      <c r="B381" s="16" t="s">
        <v>82</v>
      </c>
      <c r="C381" s="17" t="s">
        <v>79</v>
      </c>
      <c r="D381" s="18" t="s">
        <v>2</v>
      </c>
      <c r="E381" s="19">
        <v>11</v>
      </c>
      <c r="F381" s="35" t="s">
        <v>443</v>
      </c>
      <c r="G381" s="35" t="s">
        <v>451</v>
      </c>
      <c r="H381" s="70" t="s">
        <v>79</v>
      </c>
      <c r="I381" s="7">
        <v>23700</v>
      </c>
      <c r="J381" s="7">
        <v>23100</v>
      </c>
      <c r="K381" s="7">
        <v>22800</v>
      </c>
      <c r="L381" s="228">
        <f t="shared" si="17"/>
        <v>-2.5</v>
      </c>
      <c r="M381" s="229">
        <f t="shared" si="15"/>
        <v>-1.3</v>
      </c>
      <c r="N381" s="46">
        <f t="shared" si="16"/>
        <v>-1.2987012987012991E-2</v>
      </c>
    </row>
    <row r="382" spans="1:14" ht="20.149999999999999" customHeight="1">
      <c r="A382" s="11" t="s">
        <v>79</v>
      </c>
      <c r="B382" s="16" t="s">
        <v>82</v>
      </c>
      <c r="C382" s="17" t="s">
        <v>79</v>
      </c>
      <c r="D382" s="18" t="s">
        <v>2</v>
      </c>
      <c r="E382" s="19">
        <v>12</v>
      </c>
      <c r="F382" s="35" t="s">
        <v>443</v>
      </c>
      <c r="G382" s="35" t="s">
        <v>452</v>
      </c>
      <c r="H382" s="70" t="s">
        <v>79</v>
      </c>
      <c r="I382" s="7">
        <v>26700</v>
      </c>
      <c r="J382" s="7">
        <v>26200</v>
      </c>
      <c r="K382" s="7">
        <v>26000</v>
      </c>
      <c r="L382" s="228">
        <f t="shared" si="17"/>
        <v>-1.9</v>
      </c>
      <c r="M382" s="229">
        <f t="shared" si="15"/>
        <v>-0.8</v>
      </c>
      <c r="N382" s="46">
        <f t="shared" si="16"/>
        <v>-7.6335877862595547E-3</v>
      </c>
    </row>
    <row r="383" spans="1:14" ht="20.149999999999999" customHeight="1">
      <c r="A383" s="11" t="s">
        <v>79</v>
      </c>
      <c r="B383" s="16" t="s">
        <v>82</v>
      </c>
      <c r="C383" s="17" t="s">
        <v>79</v>
      </c>
      <c r="D383" s="18" t="s">
        <v>2</v>
      </c>
      <c r="E383" s="19">
        <v>13</v>
      </c>
      <c r="F383" s="35" t="s">
        <v>443</v>
      </c>
      <c r="G383" s="35" t="s">
        <v>453</v>
      </c>
      <c r="H383" s="70" t="s">
        <v>79</v>
      </c>
      <c r="I383" s="7">
        <v>31700</v>
      </c>
      <c r="J383" s="7">
        <v>31200</v>
      </c>
      <c r="K383" s="7">
        <v>30900</v>
      </c>
      <c r="L383" s="228">
        <f t="shared" si="17"/>
        <v>-1.6</v>
      </c>
      <c r="M383" s="229">
        <f t="shared" si="15"/>
        <v>-1</v>
      </c>
      <c r="N383" s="46">
        <f t="shared" si="16"/>
        <v>-9.6153846153845812E-3</v>
      </c>
    </row>
    <row r="384" spans="1:14" ht="20.149999999999999" customHeight="1">
      <c r="A384" s="11" t="s">
        <v>79</v>
      </c>
      <c r="B384" s="16" t="s">
        <v>82</v>
      </c>
      <c r="C384" s="17" t="s">
        <v>79</v>
      </c>
      <c r="D384" s="18" t="s">
        <v>2</v>
      </c>
      <c r="E384" s="19">
        <v>14</v>
      </c>
      <c r="F384" s="35" t="s">
        <v>443</v>
      </c>
      <c r="G384" s="35" t="s">
        <v>454</v>
      </c>
      <c r="H384" s="70" t="s">
        <v>79</v>
      </c>
      <c r="I384" s="7">
        <v>28200</v>
      </c>
      <c r="J384" s="7">
        <v>27700</v>
      </c>
      <c r="K384" s="7">
        <v>27400</v>
      </c>
      <c r="L384" s="228">
        <f t="shared" si="17"/>
        <v>-1.8</v>
      </c>
      <c r="M384" s="229">
        <f t="shared" si="15"/>
        <v>-1.1000000000000001</v>
      </c>
      <c r="N384" s="46">
        <f t="shared" si="16"/>
        <v>-1.0830324909747335E-2</v>
      </c>
    </row>
    <row r="385" spans="1:14" ht="20.149999999999999" customHeight="1">
      <c r="A385" s="11" t="s">
        <v>79</v>
      </c>
      <c r="B385" s="16" t="s">
        <v>82</v>
      </c>
      <c r="C385" s="17" t="s">
        <v>79</v>
      </c>
      <c r="D385" s="18" t="s">
        <v>2</v>
      </c>
      <c r="E385" s="19">
        <v>15</v>
      </c>
      <c r="F385" s="35" t="s">
        <v>443</v>
      </c>
      <c r="G385" s="35" t="s">
        <v>455</v>
      </c>
      <c r="H385" s="70" t="s">
        <v>79</v>
      </c>
      <c r="I385" s="7">
        <v>9100</v>
      </c>
      <c r="J385" s="7">
        <v>9000</v>
      </c>
      <c r="K385" s="7">
        <v>8900</v>
      </c>
      <c r="L385" s="228">
        <f t="shared" si="17"/>
        <v>-1.1000000000000001</v>
      </c>
      <c r="M385" s="229">
        <f t="shared" si="15"/>
        <v>-1.1000000000000001</v>
      </c>
      <c r="N385" s="46">
        <f t="shared" si="16"/>
        <v>-1.1111111111111072E-2</v>
      </c>
    </row>
    <row r="386" spans="1:14" ht="20.149999999999999" customHeight="1">
      <c r="A386" s="11" t="s">
        <v>79</v>
      </c>
      <c r="B386" s="16" t="s">
        <v>82</v>
      </c>
      <c r="C386" s="17" t="s">
        <v>79</v>
      </c>
      <c r="D386" s="18" t="s">
        <v>2</v>
      </c>
      <c r="E386" s="19">
        <v>16</v>
      </c>
      <c r="F386" s="35" t="s">
        <v>443</v>
      </c>
      <c r="G386" s="35" t="s">
        <v>456</v>
      </c>
      <c r="H386" s="70" t="s">
        <v>79</v>
      </c>
      <c r="I386" s="7">
        <v>9700</v>
      </c>
      <c r="J386" s="7">
        <v>9600</v>
      </c>
      <c r="K386" s="7">
        <v>9500</v>
      </c>
      <c r="L386" s="228">
        <f t="shared" si="17"/>
        <v>-1</v>
      </c>
      <c r="M386" s="229">
        <f t="shared" si="15"/>
        <v>-1</v>
      </c>
      <c r="N386" s="46">
        <f t="shared" si="16"/>
        <v>-1.041666666666663E-2</v>
      </c>
    </row>
    <row r="387" spans="1:14" ht="20.149999999999999" customHeight="1">
      <c r="A387" s="11" t="s">
        <v>78</v>
      </c>
      <c r="B387" s="16" t="s">
        <v>82</v>
      </c>
      <c r="C387" s="17">
        <v>5</v>
      </c>
      <c r="D387" s="18" t="s">
        <v>2</v>
      </c>
      <c r="E387" s="19">
        <v>1</v>
      </c>
      <c r="F387" s="35" t="s">
        <v>443</v>
      </c>
      <c r="G387" s="35" t="s">
        <v>457</v>
      </c>
      <c r="H387" s="70" t="s">
        <v>79</v>
      </c>
      <c r="I387" s="7">
        <v>51000</v>
      </c>
      <c r="J387" s="7">
        <v>49500</v>
      </c>
      <c r="K387" s="7">
        <v>48300</v>
      </c>
      <c r="L387" s="228">
        <f t="shared" si="17"/>
        <v>-2.9</v>
      </c>
      <c r="M387" s="229">
        <f t="shared" si="15"/>
        <v>-2.4</v>
      </c>
      <c r="N387" s="46">
        <f t="shared" si="16"/>
        <v>-2.4242424242424288E-2</v>
      </c>
    </row>
    <row r="388" spans="1:14" ht="20.149999999999999" customHeight="1">
      <c r="A388" s="11" t="s">
        <v>79</v>
      </c>
      <c r="B388" s="16" t="s">
        <v>82</v>
      </c>
      <c r="C388" s="17">
        <v>5</v>
      </c>
      <c r="D388" s="18" t="s">
        <v>2</v>
      </c>
      <c r="E388" s="19">
        <v>2</v>
      </c>
      <c r="F388" s="35" t="s">
        <v>443</v>
      </c>
      <c r="G388" s="35" t="s">
        <v>458</v>
      </c>
      <c r="H388" s="70" t="s">
        <v>79</v>
      </c>
      <c r="I388" s="7">
        <v>36700</v>
      </c>
      <c r="J388" s="7">
        <v>35600</v>
      </c>
      <c r="K388" s="7">
        <v>34900</v>
      </c>
      <c r="L388" s="228">
        <f t="shared" si="17"/>
        <v>-3</v>
      </c>
      <c r="M388" s="229">
        <f t="shared" si="15"/>
        <v>-2</v>
      </c>
      <c r="N388" s="46">
        <f t="shared" si="16"/>
        <v>-1.9662921348314599E-2</v>
      </c>
    </row>
    <row r="389" spans="1:14" ht="20.149999999999999" customHeight="1">
      <c r="A389" s="11" t="s">
        <v>79</v>
      </c>
      <c r="B389" s="16" t="s">
        <v>82</v>
      </c>
      <c r="C389" s="17">
        <v>5</v>
      </c>
      <c r="D389" s="18" t="s">
        <v>2</v>
      </c>
      <c r="E389" s="19">
        <v>3</v>
      </c>
      <c r="F389" s="35" t="s">
        <v>443</v>
      </c>
      <c r="G389" s="35" t="s">
        <v>459</v>
      </c>
      <c r="H389" s="70" t="s">
        <v>79</v>
      </c>
      <c r="I389" s="7">
        <v>69300</v>
      </c>
      <c r="J389" s="7">
        <v>67200</v>
      </c>
      <c r="K389" s="7">
        <v>65800</v>
      </c>
      <c r="L389" s="228">
        <f t="shared" si="17"/>
        <v>-3</v>
      </c>
      <c r="M389" s="229">
        <f t="shared" si="15"/>
        <v>-2.1</v>
      </c>
      <c r="N389" s="46">
        <f t="shared" si="16"/>
        <v>-2.083333333333337E-2</v>
      </c>
    </row>
    <row r="390" spans="1:14" ht="20.149999999999999" customHeight="1">
      <c r="A390" s="11" t="s">
        <v>79</v>
      </c>
      <c r="B390" s="16" t="s">
        <v>82</v>
      </c>
      <c r="C390" s="17">
        <v>5</v>
      </c>
      <c r="D390" s="18" t="s">
        <v>2</v>
      </c>
      <c r="E390" s="19">
        <v>4</v>
      </c>
      <c r="F390" s="35" t="s">
        <v>443</v>
      </c>
      <c r="G390" s="35" t="s">
        <v>513</v>
      </c>
      <c r="H390" s="70" t="s">
        <v>79</v>
      </c>
      <c r="I390" s="7">
        <v>72200</v>
      </c>
      <c r="J390" s="7">
        <v>71000</v>
      </c>
      <c r="K390" s="7">
        <v>69900</v>
      </c>
      <c r="L390" s="228">
        <f t="shared" si="17"/>
        <v>-1.7</v>
      </c>
      <c r="M390" s="229">
        <f t="shared" si="15"/>
        <v>-1.5</v>
      </c>
      <c r="N390" s="46">
        <f t="shared" si="16"/>
        <v>-1.5492957746478853E-2</v>
      </c>
    </row>
    <row r="391" spans="1:14" ht="20.149999999999999" customHeight="1">
      <c r="A391" s="11" t="s">
        <v>79</v>
      </c>
      <c r="B391" s="16" t="s">
        <v>82</v>
      </c>
      <c r="C391" s="17">
        <v>5</v>
      </c>
      <c r="D391" s="18" t="s">
        <v>2</v>
      </c>
      <c r="E391" s="19">
        <v>5</v>
      </c>
      <c r="F391" s="35" t="s">
        <v>443</v>
      </c>
      <c r="G391" s="35" t="s">
        <v>460</v>
      </c>
      <c r="H391" s="70" t="s">
        <v>79</v>
      </c>
      <c r="I391" s="7">
        <v>28700</v>
      </c>
      <c r="J391" s="7">
        <v>27900</v>
      </c>
      <c r="K391" s="7">
        <v>27500</v>
      </c>
      <c r="L391" s="228">
        <f t="shared" si="17"/>
        <v>-2.8</v>
      </c>
      <c r="M391" s="229">
        <f t="shared" ref="M391:M438" si="18">IF(J391="","",ROUND((K391-J391)/J391*100,1))</f>
        <v>-1.4</v>
      </c>
      <c r="N391" s="46">
        <f>K391/J391-1</f>
        <v>-1.4336917562724039E-2</v>
      </c>
    </row>
    <row r="392" spans="1:14" ht="20.149999999999999" customHeight="1">
      <c r="A392" s="11" t="s">
        <v>79</v>
      </c>
      <c r="B392" s="16" t="s">
        <v>82</v>
      </c>
      <c r="C392" s="17">
        <v>5</v>
      </c>
      <c r="D392" s="18" t="s">
        <v>2</v>
      </c>
      <c r="E392" s="19">
        <v>6</v>
      </c>
      <c r="F392" s="35" t="s">
        <v>443</v>
      </c>
      <c r="G392" s="35" t="s">
        <v>461</v>
      </c>
      <c r="H392" s="70" t="s">
        <v>79</v>
      </c>
      <c r="I392" s="7">
        <v>23700</v>
      </c>
      <c r="J392" s="7">
        <v>23100</v>
      </c>
      <c r="K392" s="7">
        <v>22700</v>
      </c>
      <c r="L392" s="228">
        <f t="shared" ref="L392:L438" si="19">IF(I392="","",ROUND((J392-I392)/I392*100,1))</f>
        <v>-2.5</v>
      </c>
      <c r="M392" s="229">
        <f t="shared" si="18"/>
        <v>-1.7</v>
      </c>
      <c r="N392" s="46">
        <f t="shared" ref="N392:N438" si="20">K392/J392-1</f>
        <v>-1.7316017316017285E-2</v>
      </c>
    </row>
    <row r="393" spans="1:14" ht="20.149999999999999" customHeight="1">
      <c r="A393" s="11" t="s">
        <v>79</v>
      </c>
      <c r="B393" s="16" t="s">
        <v>82</v>
      </c>
      <c r="C393" s="17">
        <v>5</v>
      </c>
      <c r="D393" s="18" t="s">
        <v>2</v>
      </c>
      <c r="E393" s="19">
        <v>7</v>
      </c>
      <c r="F393" s="35" t="s">
        <v>443</v>
      </c>
      <c r="G393" s="35" t="s">
        <v>462</v>
      </c>
      <c r="H393" s="70" t="s">
        <v>79</v>
      </c>
      <c r="I393" s="7">
        <v>27000</v>
      </c>
      <c r="J393" s="7">
        <v>26700</v>
      </c>
      <c r="K393" s="7">
        <v>26500</v>
      </c>
      <c r="L393" s="228">
        <f t="shared" si="19"/>
        <v>-1.1000000000000001</v>
      </c>
      <c r="M393" s="229">
        <f t="shared" si="18"/>
        <v>-0.7</v>
      </c>
      <c r="N393" s="46">
        <f t="shared" si="20"/>
        <v>-7.4906367041198685E-3</v>
      </c>
    </row>
    <row r="394" spans="1:14" ht="20.149999999999999" customHeight="1">
      <c r="A394" s="11" t="s">
        <v>79</v>
      </c>
      <c r="B394" s="16" t="s">
        <v>82</v>
      </c>
      <c r="C394" s="17">
        <v>5</v>
      </c>
      <c r="D394" s="18" t="s">
        <v>2</v>
      </c>
      <c r="E394" s="19">
        <v>8</v>
      </c>
      <c r="F394" s="35" t="s">
        <v>443</v>
      </c>
      <c r="G394" s="35" t="s">
        <v>463</v>
      </c>
      <c r="H394" s="70" t="s">
        <v>79</v>
      </c>
      <c r="I394" s="7">
        <v>58300</v>
      </c>
      <c r="J394" s="7">
        <v>57100</v>
      </c>
      <c r="K394" s="7">
        <v>56200</v>
      </c>
      <c r="L394" s="228">
        <f t="shared" si="19"/>
        <v>-2.1</v>
      </c>
      <c r="M394" s="229">
        <f t="shared" si="18"/>
        <v>-1.6</v>
      </c>
      <c r="N394" s="46">
        <f t="shared" si="20"/>
        <v>-1.5761821366024553E-2</v>
      </c>
    </row>
    <row r="395" spans="1:14" ht="20.149999999999999" customHeight="1">
      <c r="A395" s="11" t="s">
        <v>79</v>
      </c>
      <c r="B395" s="16" t="s">
        <v>82</v>
      </c>
      <c r="C395" s="17">
        <v>5</v>
      </c>
      <c r="D395" s="18" t="s">
        <v>2</v>
      </c>
      <c r="E395" s="19">
        <v>9</v>
      </c>
      <c r="F395" s="35" t="s">
        <v>443</v>
      </c>
      <c r="G395" s="35" t="s">
        <v>535</v>
      </c>
      <c r="H395" s="70" t="s">
        <v>79</v>
      </c>
      <c r="I395" s="7">
        <v>20200</v>
      </c>
      <c r="J395" s="7">
        <v>19700</v>
      </c>
      <c r="K395" s="7">
        <v>19300</v>
      </c>
      <c r="L395" s="228">
        <f t="shared" si="19"/>
        <v>-2.5</v>
      </c>
      <c r="M395" s="229">
        <f t="shared" si="18"/>
        <v>-2</v>
      </c>
      <c r="N395" s="46">
        <f t="shared" si="20"/>
        <v>-2.0304568527918732E-2</v>
      </c>
    </row>
    <row r="396" spans="1:14" ht="20.149999999999999" customHeight="1">
      <c r="A396" s="11" t="s">
        <v>79</v>
      </c>
      <c r="B396" s="16" t="s">
        <v>82</v>
      </c>
      <c r="C396" s="17">
        <v>9</v>
      </c>
      <c r="D396" s="18" t="s">
        <v>2</v>
      </c>
      <c r="E396" s="19">
        <v>1</v>
      </c>
      <c r="F396" s="35" t="s">
        <v>443</v>
      </c>
      <c r="G396" s="35" t="s">
        <v>464</v>
      </c>
      <c r="H396" s="70" t="s">
        <v>79</v>
      </c>
      <c r="I396" s="7">
        <v>13800</v>
      </c>
      <c r="J396" s="7">
        <v>13700</v>
      </c>
      <c r="K396" s="7">
        <v>13700</v>
      </c>
      <c r="L396" s="228">
        <f t="shared" si="19"/>
        <v>-0.7</v>
      </c>
      <c r="M396" s="229">
        <f t="shared" si="18"/>
        <v>0</v>
      </c>
      <c r="N396" s="46">
        <f t="shared" si="20"/>
        <v>0</v>
      </c>
    </row>
    <row r="397" spans="1:14" ht="20.149999999999999" customHeight="1">
      <c r="A397" s="11" t="s">
        <v>79</v>
      </c>
      <c r="B397" s="16" t="s">
        <v>82</v>
      </c>
      <c r="C397" s="17">
        <v>9</v>
      </c>
      <c r="D397" s="18" t="s">
        <v>2</v>
      </c>
      <c r="E397" s="19">
        <v>2</v>
      </c>
      <c r="F397" s="35" t="s">
        <v>443</v>
      </c>
      <c r="G397" s="35" t="s">
        <v>465</v>
      </c>
      <c r="H397" s="70" t="s">
        <v>79</v>
      </c>
      <c r="I397" s="7">
        <v>13400</v>
      </c>
      <c r="J397" s="7">
        <v>13300</v>
      </c>
      <c r="K397" s="7">
        <v>13300</v>
      </c>
      <c r="L397" s="228">
        <f t="shared" si="19"/>
        <v>-0.7</v>
      </c>
      <c r="M397" s="229">
        <f t="shared" si="18"/>
        <v>0</v>
      </c>
      <c r="N397" s="46">
        <f t="shared" si="20"/>
        <v>0</v>
      </c>
    </row>
    <row r="398" spans="1:14" ht="20.149999999999999" customHeight="1">
      <c r="A398" s="11" t="s">
        <v>79</v>
      </c>
      <c r="B398" s="20" t="s">
        <v>82</v>
      </c>
      <c r="C398" s="21">
        <v>9</v>
      </c>
      <c r="D398" s="22" t="s">
        <v>2</v>
      </c>
      <c r="E398" s="23">
        <v>3</v>
      </c>
      <c r="F398" s="37" t="s">
        <v>443</v>
      </c>
      <c r="G398" s="37" t="s">
        <v>570</v>
      </c>
      <c r="H398" s="71" t="s">
        <v>79</v>
      </c>
      <c r="I398" s="8">
        <v>22200</v>
      </c>
      <c r="J398" s="8">
        <v>21900</v>
      </c>
      <c r="K398" s="8">
        <v>21700</v>
      </c>
      <c r="L398" s="230">
        <f t="shared" si="19"/>
        <v>-1.4</v>
      </c>
      <c r="M398" s="231">
        <f t="shared" si="18"/>
        <v>-0.9</v>
      </c>
      <c r="N398" s="46">
        <f t="shared" si="20"/>
        <v>-9.1324200913242004E-3</v>
      </c>
    </row>
    <row r="399" spans="1:14" ht="20.149999999999999" customHeight="1">
      <c r="A399" s="11" t="s">
        <v>79</v>
      </c>
      <c r="B399" s="12" t="s">
        <v>70</v>
      </c>
      <c r="C399" s="13" t="s">
        <v>79</v>
      </c>
      <c r="D399" s="14" t="s">
        <v>2</v>
      </c>
      <c r="E399" s="15">
        <v>1</v>
      </c>
      <c r="F399" s="33" t="s">
        <v>466</v>
      </c>
      <c r="G399" s="33" t="s">
        <v>467</v>
      </c>
      <c r="H399" s="69" t="s">
        <v>79</v>
      </c>
      <c r="I399" s="6">
        <v>35900</v>
      </c>
      <c r="J399" s="6">
        <v>34700</v>
      </c>
      <c r="K399" s="6">
        <v>33700</v>
      </c>
      <c r="L399" s="226">
        <f t="shared" si="19"/>
        <v>-3.3</v>
      </c>
      <c r="M399" s="227">
        <f t="shared" si="18"/>
        <v>-2.9</v>
      </c>
      <c r="N399" s="46">
        <f t="shared" si="20"/>
        <v>-2.8818443804034533E-2</v>
      </c>
    </row>
    <row r="400" spans="1:14" ht="20.149999999999999" customHeight="1">
      <c r="A400" s="11" t="s">
        <v>79</v>
      </c>
      <c r="B400" s="16" t="s">
        <v>70</v>
      </c>
      <c r="C400" s="17" t="s">
        <v>79</v>
      </c>
      <c r="D400" s="18" t="s">
        <v>2</v>
      </c>
      <c r="E400" s="19">
        <v>2</v>
      </c>
      <c r="F400" s="35" t="s">
        <v>466</v>
      </c>
      <c r="G400" s="35" t="s">
        <v>468</v>
      </c>
      <c r="H400" s="70" t="s">
        <v>79</v>
      </c>
      <c r="I400" s="7">
        <v>34400</v>
      </c>
      <c r="J400" s="7">
        <v>33300</v>
      </c>
      <c r="K400" s="7">
        <v>32400</v>
      </c>
      <c r="L400" s="228">
        <f t="shared" si="19"/>
        <v>-3.2</v>
      </c>
      <c r="M400" s="229">
        <f t="shared" si="18"/>
        <v>-2.7</v>
      </c>
      <c r="N400" s="46">
        <f t="shared" si="20"/>
        <v>-2.7027027027026973E-2</v>
      </c>
    </row>
    <row r="401" spans="1:14" ht="20.149999999999999" customHeight="1">
      <c r="A401" s="11" t="s">
        <v>79</v>
      </c>
      <c r="B401" s="20" t="s">
        <v>70</v>
      </c>
      <c r="C401" s="21" t="s">
        <v>79</v>
      </c>
      <c r="D401" s="22" t="s">
        <v>2</v>
      </c>
      <c r="E401" s="23">
        <v>3</v>
      </c>
      <c r="F401" s="37" t="s">
        <v>466</v>
      </c>
      <c r="G401" s="37" t="s">
        <v>469</v>
      </c>
      <c r="H401" s="71" t="s">
        <v>79</v>
      </c>
      <c r="I401" s="8">
        <v>15500</v>
      </c>
      <c r="J401" s="8">
        <v>15100</v>
      </c>
      <c r="K401" s="8">
        <v>14800</v>
      </c>
      <c r="L401" s="230">
        <f t="shared" si="19"/>
        <v>-2.6</v>
      </c>
      <c r="M401" s="231">
        <f t="shared" si="18"/>
        <v>-2</v>
      </c>
      <c r="N401" s="46">
        <f t="shared" si="20"/>
        <v>-1.9867549668874163E-2</v>
      </c>
    </row>
    <row r="402" spans="1:14" ht="20.149999999999999" customHeight="1">
      <c r="A402" s="11" t="s">
        <v>79</v>
      </c>
      <c r="B402" s="12" t="s">
        <v>71</v>
      </c>
      <c r="C402" s="13" t="s">
        <v>79</v>
      </c>
      <c r="D402" s="14" t="s">
        <v>2</v>
      </c>
      <c r="E402" s="15">
        <v>1</v>
      </c>
      <c r="F402" s="33" t="s">
        <v>470</v>
      </c>
      <c r="G402" s="33" t="s">
        <v>471</v>
      </c>
      <c r="H402" s="69" t="s">
        <v>79</v>
      </c>
      <c r="I402" s="6">
        <v>39300</v>
      </c>
      <c r="J402" s="6">
        <v>39100</v>
      </c>
      <c r="K402" s="6">
        <v>39000</v>
      </c>
      <c r="L402" s="226">
        <f t="shared" si="19"/>
        <v>-0.5</v>
      </c>
      <c r="M402" s="227">
        <f t="shared" si="18"/>
        <v>-0.3</v>
      </c>
      <c r="N402" s="46">
        <f t="shared" si="20"/>
        <v>-2.5575447570332921E-3</v>
      </c>
    </row>
    <row r="403" spans="1:14" ht="20.149999999999999" customHeight="1">
      <c r="A403" s="11" t="s">
        <v>79</v>
      </c>
      <c r="B403" s="16" t="s">
        <v>71</v>
      </c>
      <c r="C403" s="17" t="s">
        <v>79</v>
      </c>
      <c r="D403" s="18" t="s">
        <v>2</v>
      </c>
      <c r="E403" s="19">
        <v>2</v>
      </c>
      <c r="F403" s="35" t="s">
        <v>470</v>
      </c>
      <c r="G403" s="35" t="s">
        <v>472</v>
      </c>
      <c r="H403" s="70" t="s">
        <v>79</v>
      </c>
      <c r="I403" s="7">
        <v>38400</v>
      </c>
      <c r="J403" s="7">
        <v>38200</v>
      </c>
      <c r="K403" s="7">
        <v>38100</v>
      </c>
      <c r="L403" s="228">
        <f t="shared" si="19"/>
        <v>-0.5</v>
      </c>
      <c r="M403" s="229">
        <f t="shared" si="18"/>
        <v>-0.3</v>
      </c>
      <c r="N403" s="46">
        <f t="shared" si="20"/>
        <v>-2.6178010471203939E-3</v>
      </c>
    </row>
    <row r="404" spans="1:14" ht="20.149999999999999" customHeight="1">
      <c r="A404" s="11" t="s">
        <v>79</v>
      </c>
      <c r="B404" s="16" t="s">
        <v>71</v>
      </c>
      <c r="C404" s="17" t="s">
        <v>79</v>
      </c>
      <c r="D404" s="18" t="s">
        <v>2</v>
      </c>
      <c r="E404" s="19">
        <v>3</v>
      </c>
      <c r="F404" s="35" t="s">
        <v>470</v>
      </c>
      <c r="G404" s="35" t="s">
        <v>473</v>
      </c>
      <c r="H404" s="70" t="s">
        <v>79</v>
      </c>
      <c r="I404" s="7">
        <v>37000</v>
      </c>
      <c r="J404" s="7">
        <v>36800</v>
      </c>
      <c r="K404" s="7">
        <v>36700</v>
      </c>
      <c r="L404" s="228">
        <f t="shared" si="19"/>
        <v>-0.5</v>
      </c>
      <c r="M404" s="229">
        <f t="shared" si="18"/>
        <v>-0.3</v>
      </c>
      <c r="N404" s="46">
        <f t="shared" si="20"/>
        <v>-2.7173913043477826E-3</v>
      </c>
    </row>
    <row r="405" spans="1:14" ht="20.149999999999999" customHeight="1">
      <c r="A405" s="11" t="s">
        <v>79</v>
      </c>
      <c r="B405" s="16" t="s">
        <v>71</v>
      </c>
      <c r="C405" s="17" t="s">
        <v>79</v>
      </c>
      <c r="D405" s="18" t="s">
        <v>2</v>
      </c>
      <c r="E405" s="19">
        <v>4</v>
      </c>
      <c r="F405" s="35" t="s">
        <v>470</v>
      </c>
      <c r="G405" s="35" t="s">
        <v>474</v>
      </c>
      <c r="H405" s="70" t="s">
        <v>79</v>
      </c>
      <c r="I405" s="7">
        <v>46300</v>
      </c>
      <c r="J405" s="7">
        <v>46200</v>
      </c>
      <c r="K405" s="7">
        <v>46200</v>
      </c>
      <c r="L405" s="228">
        <f t="shared" si="19"/>
        <v>-0.2</v>
      </c>
      <c r="M405" s="229">
        <f t="shared" si="18"/>
        <v>0</v>
      </c>
      <c r="N405" s="46">
        <f t="shared" si="20"/>
        <v>0</v>
      </c>
    </row>
    <row r="406" spans="1:14" ht="20.149999999999999" customHeight="1">
      <c r="A406" s="11" t="s">
        <v>79</v>
      </c>
      <c r="B406" s="20" t="s">
        <v>71</v>
      </c>
      <c r="C406" s="21" t="s">
        <v>79</v>
      </c>
      <c r="D406" s="22" t="s">
        <v>2</v>
      </c>
      <c r="E406" s="23">
        <v>5</v>
      </c>
      <c r="F406" s="37" t="s">
        <v>470</v>
      </c>
      <c r="G406" s="37" t="s">
        <v>671</v>
      </c>
      <c r="H406" s="71" t="s">
        <v>79</v>
      </c>
      <c r="I406" s="8">
        <v>14800</v>
      </c>
      <c r="J406" s="8">
        <v>14600</v>
      </c>
      <c r="K406" s="8">
        <v>14400</v>
      </c>
      <c r="L406" s="230">
        <f t="shared" si="19"/>
        <v>-1.4</v>
      </c>
      <c r="M406" s="231">
        <f t="shared" si="18"/>
        <v>-1.4</v>
      </c>
      <c r="N406" s="46">
        <f t="shared" si="20"/>
        <v>-1.3698630136986356E-2</v>
      </c>
    </row>
    <row r="407" spans="1:14" ht="20.149999999999999" customHeight="1">
      <c r="A407" s="11" t="s">
        <v>79</v>
      </c>
      <c r="B407" s="12" t="s">
        <v>72</v>
      </c>
      <c r="C407" s="13" t="s">
        <v>79</v>
      </c>
      <c r="D407" s="14" t="s">
        <v>2</v>
      </c>
      <c r="E407" s="15">
        <v>1</v>
      </c>
      <c r="F407" s="33" t="s">
        <v>475</v>
      </c>
      <c r="G407" s="33" t="s">
        <v>476</v>
      </c>
      <c r="H407" s="69" t="s">
        <v>79</v>
      </c>
      <c r="I407" s="6">
        <v>41800</v>
      </c>
      <c r="J407" s="6">
        <v>41700</v>
      </c>
      <c r="K407" s="6">
        <v>41700</v>
      </c>
      <c r="L407" s="226">
        <f t="shared" si="19"/>
        <v>-0.2</v>
      </c>
      <c r="M407" s="227">
        <f t="shared" si="18"/>
        <v>0</v>
      </c>
      <c r="N407" s="46">
        <f t="shared" si="20"/>
        <v>0</v>
      </c>
    </row>
    <row r="408" spans="1:14" ht="20.149999999999999" customHeight="1">
      <c r="A408" s="11" t="s">
        <v>79</v>
      </c>
      <c r="B408" s="16" t="s">
        <v>72</v>
      </c>
      <c r="C408" s="17" t="s">
        <v>79</v>
      </c>
      <c r="D408" s="18" t="s">
        <v>2</v>
      </c>
      <c r="E408" s="19">
        <v>2</v>
      </c>
      <c r="F408" s="35" t="s">
        <v>475</v>
      </c>
      <c r="G408" s="35" t="s">
        <v>477</v>
      </c>
      <c r="H408" s="70" t="s">
        <v>79</v>
      </c>
      <c r="I408" s="7">
        <v>33400</v>
      </c>
      <c r="J408" s="7">
        <v>33300</v>
      </c>
      <c r="K408" s="7">
        <v>33300</v>
      </c>
      <c r="L408" s="228">
        <f t="shared" si="19"/>
        <v>-0.3</v>
      </c>
      <c r="M408" s="229">
        <f t="shared" si="18"/>
        <v>0</v>
      </c>
      <c r="N408" s="46">
        <f t="shared" si="20"/>
        <v>0</v>
      </c>
    </row>
    <row r="409" spans="1:14" ht="20.149999999999999" customHeight="1">
      <c r="A409" s="11" t="s">
        <v>79</v>
      </c>
      <c r="B409" s="16" t="s">
        <v>72</v>
      </c>
      <c r="C409" s="17" t="s">
        <v>79</v>
      </c>
      <c r="D409" s="18" t="s">
        <v>2</v>
      </c>
      <c r="E409" s="19">
        <v>3</v>
      </c>
      <c r="F409" s="35" t="s">
        <v>475</v>
      </c>
      <c r="G409" s="35" t="s">
        <v>478</v>
      </c>
      <c r="H409" s="70" t="s">
        <v>79</v>
      </c>
      <c r="I409" s="7">
        <v>39800</v>
      </c>
      <c r="J409" s="7">
        <v>39700</v>
      </c>
      <c r="K409" s="7">
        <v>39700</v>
      </c>
      <c r="L409" s="228">
        <f t="shared" si="19"/>
        <v>-0.3</v>
      </c>
      <c r="M409" s="229">
        <f t="shared" si="18"/>
        <v>0</v>
      </c>
      <c r="N409" s="46">
        <f t="shared" si="20"/>
        <v>0</v>
      </c>
    </row>
    <row r="410" spans="1:14" ht="20.149999999999999" customHeight="1">
      <c r="A410" s="11" t="s">
        <v>79</v>
      </c>
      <c r="B410" s="16" t="s">
        <v>72</v>
      </c>
      <c r="C410" s="17" t="s">
        <v>79</v>
      </c>
      <c r="D410" s="18" t="s">
        <v>2</v>
      </c>
      <c r="E410" s="19">
        <v>4</v>
      </c>
      <c r="F410" s="35" t="s">
        <v>475</v>
      </c>
      <c r="G410" s="35" t="s">
        <v>479</v>
      </c>
      <c r="H410" s="70" t="s">
        <v>79</v>
      </c>
      <c r="I410" s="7">
        <v>43400</v>
      </c>
      <c r="J410" s="7">
        <v>43300</v>
      </c>
      <c r="K410" s="7">
        <v>43300</v>
      </c>
      <c r="L410" s="228">
        <f t="shared" si="19"/>
        <v>-0.2</v>
      </c>
      <c r="M410" s="229">
        <f t="shared" si="18"/>
        <v>0</v>
      </c>
      <c r="N410" s="46">
        <f t="shared" si="20"/>
        <v>0</v>
      </c>
    </row>
    <row r="411" spans="1:14" ht="20.149999999999999" customHeight="1">
      <c r="A411" s="11" t="s">
        <v>79</v>
      </c>
      <c r="B411" s="16" t="s">
        <v>72</v>
      </c>
      <c r="C411" s="17" t="s">
        <v>79</v>
      </c>
      <c r="D411" s="18" t="s">
        <v>2</v>
      </c>
      <c r="E411" s="19">
        <v>5</v>
      </c>
      <c r="F411" s="35" t="s">
        <v>475</v>
      </c>
      <c r="G411" s="35" t="s">
        <v>480</v>
      </c>
      <c r="H411" s="70" t="s">
        <v>79</v>
      </c>
      <c r="I411" s="7">
        <v>37500</v>
      </c>
      <c r="J411" s="7">
        <v>37400</v>
      </c>
      <c r="K411" s="7">
        <v>37400</v>
      </c>
      <c r="L411" s="228">
        <f t="shared" si="19"/>
        <v>-0.3</v>
      </c>
      <c r="M411" s="229">
        <f t="shared" si="18"/>
        <v>0</v>
      </c>
      <c r="N411" s="46">
        <f t="shared" si="20"/>
        <v>0</v>
      </c>
    </row>
    <row r="412" spans="1:14" ht="20.149999999999999" customHeight="1">
      <c r="A412" s="11" t="s">
        <v>79</v>
      </c>
      <c r="B412" s="16" t="s">
        <v>72</v>
      </c>
      <c r="C412" s="17" t="s">
        <v>79</v>
      </c>
      <c r="D412" s="18" t="s">
        <v>2</v>
      </c>
      <c r="E412" s="19">
        <v>6</v>
      </c>
      <c r="F412" s="35" t="s">
        <v>475</v>
      </c>
      <c r="G412" s="35" t="s">
        <v>481</v>
      </c>
      <c r="H412" s="70" t="s">
        <v>79</v>
      </c>
      <c r="I412" s="7">
        <v>23100</v>
      </c>
      <c r="J412" s="7">
        <v>22800</v>
      </c>
      <c r="K412" s="7">
        <v>22500</v>
      </c>
      <c r="L412" s="228">
        <f t="shared" si="19"/>
        <v>-1.3</v>
      </c>
      <c r="M412" s="229">
        <f t="shared" si="18"/>
        <v>-1.3</v>
      </c>
      <c r="N412" s="46">
        <f t="shared" si="20"/>
        <v>-1.3157894736842146E-2</v>
      </c>
    </row>
    <row r="413" spans="1:14" ht="20.149999999999999" customHeight="1">
      <c r="A413" s="11" t="s">
        <v>79</v>
      </c>
      <c r="B413" s="20" t="s">
        <v>72</v>
      </c>
      <c r="C413" s="21">
        <v>5</v>
      </c>
      <c r="D413" s="22" t="s">
        <v>2</v>
      </c>
      <c r="E413" s="23">
        <v>1</v>
      </c>
      <c r="F413" s="37" t="s">
        <v>475</v>
      </c>
      <c r="G413" s="37" t="s">
        <v>482</v>
      </c>
      <c r="H413" s="71" t="s">
        <v>79</v>
      </c>
      <c r="I413" s="8">
        <v>66500</v>
      </c>
      <c r="J413" s="8">
        <v>66300</v>
      </c>
      <c r="K413" s="8">
        <v>66200</v>
      </c>
      <c r="L413" s="230">
        <f t="shared" si="19"/>
        <v>-0.3</v>
      </c>
      <c r="M413" s="231">
        <f t="shared" si="18"/>
        <v>-0.2</v>
      </c>
      <c r="N413" s="46">
        <f t="shared" si="20"/>
        <v>-1.5082956259426794E-3</v>
      </c>
    </row>
    <row r="414" spans="1:14" ht="20.149999999999999" customHeight="1">
      <c r="A414" s="11" t="s">
        <v>79</v>
      </c>
      <c r="B414" s="12" t="s">
        <v>73</v>
      </c>
      <c r="C414" s="13" t="s">
        <v>79</v>
      </c>
      <c r="D414" s="14" t="s">
        <v>2</v>
      </c>
      <c r="E414" s="15">
        <v>1</v>
      </c>
      <c r="F414" s="33" t="s">
        <v>483</v>
      </c>
      <c r="G414" s="33" t="s">
        <v>484</v>
      </c>
      <c r="H414" s="69" t="s">
        <v>79</v>
      </c>
      <c r="I414" s="6">
        <v>52300</v>
      </c>
      <c r="J414" s="6">
        <v>52200</v>
      </c>
      <c r="K414" s="6">
        <v>52200</v>
      </c>
      <c r="L414" s="226">
        <f t="shared" si="19"/>
        <v>-0.2</v>
      </c>
      <c r="M414" s="227">
        <f t="shared" si="18"/>
        <v>0</v>
      </c>
      <c r="N414" s="46">
        <f t="shared" si="20"/>
        <v>0</v>
      </c>
    </row>
    <row r="415" spans="1:14" ht="20.149999999999999" customHeight="1">
      <c r="A415" s="11" t="s">
        <v>79</v>
      </c>
      <c r="B415" s="16" t="s">
        <v>73</v>
      </c>
      <c r="C415" s="17" t="s">
        <v>79</v>
      </c>
      <c r="D415" s="18" t="s">
        <v>2</v>
      </c>
      <c r="E415" s="19">
        <v>2</v>
      </c>
      <c r="F415" s="35" t="s">
        <v>483</v>
      </c>
      <c r="G415" s="35" t="s">
        <v>485</v>
      </c>
      <c r="H415" s="70" t="s">
        <v>79</v>
      </c>
      <c r="I415" s="7">
        <v>47700</v>
      </c>
      <c r="J415" s="7">
        <v>47600</v>
      </c>
      <c r="K415" s="7">
        <v>47600</v>
      </c>
      <c r="L415" s="228">
        <f t="shared" si="19"/>
        <v>-0.2</v>
      </c>
      <c r="M415" s="229">
        <f t="shared" si="18"/>
        <v>0</v>
      </c>
      <c r="N415" s="46">
        <f t="shared" si="20"/>
        <v>0</v>
      </c>
    </row>
    <row r="416" spans="1:14" ht="20.149999999999999" customHeight="1">
      <c r="A416" s="11" t="s">
        <v>79</v>
      </c>
      <c r="B416" s="28" t="s">
        <v>73</v>
      </c>
      <c r="C416" s="29" t="s">
        <v>79</v>
      </c>
      <c r="D416" s="30" t="s">
        <v>2</v>
      </c>
      <c r="E416" s="31">
        <v>3</v>
      </c>
      <c r="F416" s="41" t="s">
        <v>483</v>
      </c>
      <c r="G416" s="41" t="s">
        <v>486</v>
      </c>
      <c r="H416" s="73" t="s">
        <v>79</v>
      </c>
      <c r="I416" s="32">
        <v>43600</v>
      </c>
      <c r="J416" s="32">
        <v>43300</v>
      </c>
      <c r="K416" s="32">
        <v>43100</v>
      </c>
      <c r="L416" s="236">
        <f t="shared" si="19"/>
        <v>-0.7</v>
      </c>
      <c r="M416" s="237">
        <f t="shared" si="18"/>
        <v>-0.5</v>
      </c>
      <c r="N416" s="46">
        <f t="shared" si="20"/>
        <v>-4.6189376443418473E-3</v>
      </c>
    </row>
    <row r="417" spans="1:14" ht="20.149999999999999" customHeight="1">
      <c r="A417" s="11" t="s">
        <v>79</v>
      </c>
      <c r="B417" s="20" t="s">
        <v>73</v>
      </c>
      <c r="C417" s="21" t="s">
        <v>79</v>
      </c>
      <c r="D417" s="22" t="s">
        <v>2</v>
      </c>
      <c r="E417" s="23">
        <v>4</v>
      </c>
      <c r="F417" s="37" t="s">
        <v>483</v>
      </c>
      <c r="G417" s="37" t="s">
        <v>555</v>
      </c>
      <c r="H417" s="71" t="s">
        <v>79</v>
      </c>
      <c r="I417" s="8">
        <v>61000</v>
      </c>
      <c r="J417" s="8">
        <v>61000</v>
      </c>
      <c r="K417" s="8">
        <v>61200</v>
      </c>
      <c r="L417" s="230">
        <f t="shared" si="19"/>
        <v>0</v>
      </c>
      <c r="M417" s="231">
        <f t="shared" si="18"/>
        <v>0.3</v>
      </c>
      <c r="N417" s="46">
        <f t="shared" si="20"/>
        <v>3.2786885245901232E-3</v>
      </c>
    </row>
    <row r="418" spans="1:14" ht="20.149999999999999" customHeight="1">
      <c r="A418" s="11" t="s">
        <v>79</v>
      </c>
      <c r="B418" s="12" t="s">
        <v>74</v>
      </c>
      <c r="C418" s="13" t="s">
        <v>79</v>
      </c>
      <c r="D418" s="14" t="s">
        <v>2</v>
      </c>
      <c r="E418" s="15">
        <v>1</v>
      </c>
      <c r="F418" s="33" t="s">
        <v>487</v>
      </c>
      <c r="G418" s="33" t="s">
        <v>488</v>
      </c>
      <c r="H418" s="69" t="s">
        <v>79</v>
      </c>
      <c r="I418" s="6">
        <v>45600</v>
      </c>
      <c r="J418" s="6">
        <v>45500</v>
      </c>
      <c r="K418" s="6">
        <v>45500</v>
      </c>
      <c r="L418" s="226">
        <f t="shared" si="19"/>
        <v>-0.2</v>
      </c>
      <c r="M418" s="227">
        <f t="shared" si="18"/>
        <v>0</v>
      </c>
      <c r="N418" s="46">
        <f t="shared" si="20"/>
        <v>0</v>
      </c>
    </row>
    <row r="419" spans="1:14" ht="20.149999999999999" customHeight="1">
      <c r="A419" s="11" t="s">
        <v>79</v>
      </c>
      <c r="B419" s="16" t="s">
        <v>74</v>
      </c>
      <c r="C419" s="17" t="s">
        <v>79</v>
      </c>
      <c r="D419" s="18" t="s">
        <v>2</v>
      </c>
      <c r="E419" s="19">
        <v>2</v>
      </c>
      <c r="F419" s="35" t="s">
        <v>487</v>
      </c>
      <c r="G419" s="35" t="s">
        <v>489</v>
      </c>
      <c r="H419" s="70" t="s">
        <v>79</v>
      </c>
      <c r="I419" s="7">
        <v>44100</v>
      </c>
      <c r="J419" s="7">
        <v>44000</v>
      </c>
      <c r="K419" s="7">
        <v>44000</v>
      </c>
      <c r="L419" s="228">
        <f t="shared" si="19"/>
        <v>-0.2</v>
      </c>
      <c r="M419" s="229">
        <f t="shared" si="18"/>
        <v>0</v>
      </c>
      <c r="N419" s="46">
        <f t="shared" si="20"/>
        <v>0</v>
      </c>
    </row>
    <row r="420" spans="1:14" ht="20.149999999999999" customHeight="1">
      <c r="A420" s="11" t="s">
        <v>79</v>
      </c>
      <c r="B420" s="16" t="s">
        <v>74</v>
      </c>
      <c r="C420" s="17" t="s">
        <v>79</v>
      </c>
      <c r="D420" s="18" t="s">
        <v>2</v>
      </c>
      <c r="E420" s="19">
        <v>3</v>
      </c>
      <c r="F420" s="35" t="s">
        <v>487</v>
      </c>
      <c r="G420" s="35" t="s">
        <v>490</v>
      </c>
      <c r="H420" s="70" t="s">
        <v>79</v>
      </c>
      <c r="I420" s="7">
        <v>52700</v>
      </c>
      <c r="J420" s="7">
        <v>52700</v>
      </c>
      <c r="K420" s="7">
        <v>52800</v>
      </c>
      <c r="L420" s="228">
        <f t="shared" si="19"/>
        <v>0</v>
      </c>
      <c r="M420" s="229">
        <f t="shared" si="18"/>
        <v>0.2</v>
      </c>
      <c r="N420" s="46">
        <f t="shared" si="20"/>
        <v>1.8975332068311701E-3</v>
      </c>
    </row>
    <row r="421" spans="1:14" ht="20.149999999999999" customHeight="1">
      <c r="A421" s="11" t="s">
        <v>79</v>
      </c>
      <c r="B421" s="16" t="s">
        <v>74</v>
      </c>
      <c r="C421" s="17">
        <v>5</v>
      </c>
      <c r="D421" s="18" t="s">
        <v>2</v>
      </c>
      <c r="E421" s="19">
        <v>1</v>
      </c>
      <c r="F421" s="35" t="s">
        <v>487</v>
      </c>
      <c r="G421" s="35" t="s">
        <v>491</v>
      </c>
      <c r="H421" s="70" t="s">
        <v>79</v>
      </c>
      <c r="I421" s="7">
        <v>80400</v>
      </c>
      <c r="J421" s="7">
        <v>80000</v>
      </c>
      <c r="K421" s="7">
        <v>79800</v>
      </c>
      <c r="L421" s="228">
        <f t="shared" si="19"/>
        <v>-0.5</v>
      </c>
      <c r="M421" s="229">
        <f t="shared" si="18"/>
        <v>-0.3</v>
      </c>
      <c r="N421" s="46">
        <f t="shared" si="20"/>
        <v>-2.4999999999999467E-3</v>
      </c>
    </row>
    <row r="422" spans="1:14" ht="20.149999999999999" customHeight="1">
      <c r="A422" s="11" t="s">
        <v>79</v>
      </c>
      <c r="B422" s="20" t="s">
        <v>74</v>
      </c>
      <c r="C422" s="21">
        <v>9</v>
      </c>
      <c r="D422" s="22" t="s">
        <v>2</v>
      </c>
      <c r="E422" s="23">
        <v>1</v>
      </c>
      <c r="F422" s="37" t="s">
        <v>487</v>
      </c>
      <c r="G422" s="37" t="s">
        <v>492</v>
      </c>
      <c r="H422" s="71" t="s">
        <v>79</v>
      </c>
      <c r="I422" s="8">
        <v>23500</v>
      </c>
      <c r="J422" s="8">
        <v>23400</v>
      </c>
      <c r="K422" s="8">
        <v>23400</v>
      </c>
      <c r="L422" s="230">
        <f t="shared" si="19"/>
        <v>-0.4</v>
      </c>
      <c r="M422" s="231">
        <f t="shared" si="18"/>
        <v>0</v>
      </c>
      <c r="N422" s="46">
        <f t="shared" si="20"/>
        <v>0</v>
      </c>
    </row>
    <row r="423" spans="1:14" ht="20.149999999999999" customHeight="1">
      <c r="A423" s="11" t="s">
        <v>79</v>
      </c>
      <c r="B423" s="12" t="s">
        <v>83</v>
      </c>
      <c r="C423" s="13" t="s">
        <v>79</v>
      </c>
      <c r="D423" s="14" t="s">
        <v>2</v>
      </c>
      <c r="E423" s="15">
        <v>1</v>
      </c>
      <c r="F423" s="33" t="s">
        <v>493</v>
      </c>
      <c r="G423" s="33" t="s">
        <v>494</v>
      </c>
      <c r="H423" s="69" t="s">
        <v>79</v>
      </c>
      <c r="I423" s="6">
        <v>29100</v>
      </c>
      <c r="J423" s="6">
        <v>28900</v>
      </c>
      <c r="K423" s="6">
        <v>28800</v>
      </c>
      <c r="L423" s="226">
        <f t="shared" si="19"/>
        <v>-0.7</v>
      </c>
      <c r="M423" s="227">
        <f t="shared" si="18"/>
        <v>-0.3</v>
      </c>
      <c r="N423" s="46">
        <f t="shared" si="20"/>
        <v>-3.4602076124568004E-3</v>
      </c>
    </row>
    <row r="424" spans="1:14" ht="20.149999999999999" customHeight="1">
      <c r="A424" s="11" t="s">
        <v>79</v>
      </c>
      <c r="B424" s="20" t="s">
        <v>83</v>
      </c>
      <c r="C424" s="21">
        <v>5</v>
      </c>
      <c r="D424" s="22" t="s">
        <v>2</v>
      </c>
      <c r="E424" s="23">
        <v>1</v>
      </c>
      <c r="F424" s="37" t="s">
        <v>493</v>
      </c>
      <c r="G424" s="37" t="s">
        <v>495</v>
      </c>
      <c r="H424" s="71" t="s">
        <v>79</v>
      </c>
      <c r="I424" s="8">
        <v>29500</v>
      </c>
      <c r="J424" s="8">
        <v>29000</v>
      </c>
      <c r="K424" s="8">
        <v>28600</v>
      </c>
      <c r="L424" s="230">
        <f t="shared" si="19"/>
        <v>-1.7</v>
      </c>
      <c r="M424" s="231">
        <f t="shared" si="18"/>
        <v>-1.4</v>
      </c>
      <c r="N424" s="46">
        <f t="shared" si="20"/>
        <v>-1.379310344827589E-2</v>
      </c>
    </row>
    <row r="425" spans="1:14" ht="20.149999999999999" customHeight="1">
      <c r="A425" s="11" t="s">
        <v>79</v>
      </c>
      <c r="B425" s="12" t="s">
        <v>75</v>
      </c>
      <c r="C425" s="13" t="s">
        <v>79</v>
      </c>
      <c r="D425" s="14" t="s">
        <v>2</v>
      </c>
      <c r="E425" s="15">
        <v>1</v>
      </c>
      <c r="F425" s="33" t="s">
        <v>496</v>
      </c>
      <c r="G425" s="33" t="s">
        <v>497</v>
      </c>
      <c r="H425" s="69" t="s">
        <v>79</v>
      </c>
      <c r="I425" s="6">
        <v>23700</v>
      </c>
      <c r="J425" s="6">
        <v>23400</v>
      </c>
      <c r="K425" s="6">
        <v>23100</v>
      </c>
      <c r="L425" s="226">
        <f t="shared" si="19"/>
        <v>-1.3</v>
      </c>
      <c r="M425" s="227">
        <f t="shared" si="18"/>
        <v>-1.3</v>
      </c>
      <c r="N425" s="46">
        <f t="shared" si="20"/>
        <v>-1.2820512820512775E-2</v>
      </c>
    </row>
    <row r="426" spans="1:14" ht="20.149999999999999" customHeight="1">
      <c r="A426" s="11" t="s">
        <v>79</v>
      </c>
      <c r="B426" s="16" t="s">
        <v>75</v>
      </c>
      <c r="C426" s="17" t="s">
        <v>79</v>
      </c>
      <c r="D426" s="18" t="s">
        <v>2</v>
      </c>
      <c r="E426" s="19">
        <v>2</v>
      </c>
      <c r="F426" s="35" t="s">
        <v>496</v>
      </c>
      <c r="G426" s="35" t="s">
        <v>498</v>
      </c>
      <c r="H426" s="70" t="s">
        <v>79</v>
      </c>
      <c r="I426" s="7">
        <v>10600</v>
      </c>
      <c r="J426" s="7">
        <v>10400</v>
      </c>
      <c r="K426" s="7">
        <v>10200</v>
      </c>
      <c r="L426" s="228">
        <f t="shared" si="19"/>
        <v>-1.9</v>
      </c>
      <c r="M426" s="229">
        <f t="shared" si="18"/>
        <v>-1.9</v>
      </c>
      <c r="N426" s="46">
        <f t="shared" si="20"/>
        <v>-1.9230769230769273E-2</v>
      </c>
    </row>
    <row r="427" spans="1:14" ht="20.149999999999999" customHeight="1">
      <c r="A427" s="11" t="s">
        <v>79</v>
      </c>
      <c r="B427" s="16" t="s">
        <v>75</v>
      </c>
      <c r="C427" s="17" t="s">
        <v>79</v>
      </c>
      <c r="D427" s="18" t="s">
        <v>2</v>
      </c>
      <c r="E427" s="19">
        <v>3</v>
      </c>
      <c r="F427" s="35" t="s">
        <v>496</v>
      </c>
      <c r="G427" s="41" t="s">
        <v>556</v>
      </c>
      <c r="H427" s="73" t="s">
        <v>79</v>
      </c>
      <c r="I427" s="32">
        <v>14600</v>
      </c>
      <c r="J427" s="32">
        <v>14300</v>
      </c>
      <c r="K427" s="32">
        <v>14000</v>
      </c>
      <c r="L427" s="236">
        <f t="shared" si="19"/>
        <v>-2.1</v>
      </c>
      <c r="M427" s="237">
        <f t="shared" si="18"/>
        <v>-2.1</v>
      </c>
      <c r="N427" s="46">
        <f t="shared" si="20"/>
        <v>-2.0979020979020935E-2</v>
      </c>
    </row>
    <row r="428" spans="1:14" ht="20.149999999999999" customHeight="1">
      <c r="A428" s="11" t="s">
        <v>79</v>
      </c>
      <c r="B428" s="20" t="s">
        <v>75</v>
      </c>
      <c r="C428" s="21">
        <v>5</v>
      </c>
      <c r="D428" s="22" t="s">
        <v>2</v>
      </c>
      <c r="E428" s="23">
        <v>1</v>
      </c>
      <c r="F428" s="37" t="s">
        <v>496</v>
      </c>
      <c r="G428" s="37" t="s">
        <v>499</v>
      </c>
      <c r="H428" s="71" t="s">
        <v>79</v>
      </c>
      <c r="I428" s="8">
        <v>37200</v>
      </c>
      <c r="J428" s="8">
        <v>36300</v>
      </c>
      <c r="K428" s="8">
        <v>35500</v>
      </c>
      <c r="L428" s="230">
        <f t="shared" si="19"/>
        <v>-2.4</v>
      </c>
      <c r="M428" s="231">
        <f t="shared" si="18"/>
        <v>-2.2000000000000002</v>
      </c>
      <c r="N428" s="46">
        <f t="shared" si="20"/>
        <v>-2.2038567493112948E-2</v>
      </c>
    </row>
    <row r="429" spans="1:14" ht="20.149999999999999" customHeight="1">
      <c r="A429" s="11" t="s">
        <v>79</v>
      </c>
      <c r="B429" s="12" t="s">
        <v>76</v>
      </c>
      <c r="C429" s="13" t="s">
        <v>79</v>
      </c>
      <c r="D429" s="14" t="s">
        <v>2</v>
      </c>
      <c r="E429" s="15">
        <v>1</v>
      </c>
      <c r="F429" s="33" t="s">
        <v>500</v>
      </c>
      <c r="G429" s="33" t="s">
        <v>501</v>
      </c>
      <c r="H429" s="69" t="s">
        <v>79</v>
      </c>
      <c r="I429" s="6">
        <v>14200</v>
      </c>
      <c r="J429" s="6">
        <v>14000</v>
      </c>
      <c r="K429" s="6">
        <v>13800</v>
      </c>
      <c r="L429" s="226">
        <f t="shared" si="19"/>
        <v>-1.4</v>
      </c>
      <c r="M429" s="227">
        <f t="shared" si="18"/>
        <v>-1.4</v>
      </c>
      <c r="N429" s="46">
        <f t="shared" si="20"/>
        <v>-1.4285714285714235E-2</v>
      </c>
    </row>
    <row r="430" spans="1:14" ht="20.149999999999999" customHeight="1">
      <c r="A430" s="11" t="s">
        <v>79</v>
      </c>
      <c r="B430" s="16" t="s">
        <v>76</v>
      </c>
      <c r="C430" s="17" t="s">
        <v>79</v>
      </c>
      <c r="D430" s="18" t="s">
        <v>2</v>
      </c>
      <c r="E430" s="19">
        <v>2</v>
      </c>
      <c r="F430" s="35" t="s">
        <v>500</v>
      </c>
      <c r="G430" s="35" t="s">
        <v>502</v>
      </c>
      <c r="H430" s="70" t="s">
        <v>79</v>
      </c>
      <c r="I430" s="7">
        <v>22300</v>
      </c>
      <c r="J430" s="7">
        <v>22100</v>
      </c>
      <c r="K430" s="7">
        <v>22000</v>
      </c>
      <c r="L430" s="228">
        <f t="shared" si="19"/>
        <v>-0.9</v>
      </c>
      <c r="M430" s="229">
        <f t="shared" si="18"/>
        <v>-0.5</v>
      </c>
      <c r="N430" s="46">
        <f t="shared" si="20"/>
        <v>-4.5248868778280382E-3</v>
      </c>
    </row>
    <row r="431" spans="1:14" ht="20.149999999999999" customHeight="1">
      <c r="A431" s="11" t="s">
        <v>79</v>
      </c>
      <c r="B431" s="20" t="s">
        <v>76</v>
      </c>
      <c r="C431" s="21">
        <v>5</v>
      </c>
      <c r="D431" s="22" t="s">
        <v>2</v>
      </c>
      <c r="E431" s="23">
        <v>1</v>
      </c>
      <c r="F431" s="37" t="s">
        <v>500</v>
      </c>
      <c r="G431" s="37" t="s">
        <v>503</v>
      </c>
      <c r="H431" s="71" t="s">
        <v>79</v>
      </c>
      <c r="I431" s="8">
        <v>32000</v>
      </c>
      <c r="J431" s="8">
        <v>31500</v>
      </c>
      <c r="K431" s="8">
        <v>31100</v>
      </c>
      <c r="L431" s="230">
        <f t="shared" si="19"/>
        <v>-1.6</v>
      </c>
      <c r="M431" s="231">
        <f t="shared" si="18"/>
        <v>-1.3</v>
      </c>
      <c r="N431" s="46">
        <f t="shared" si="20"/>
        <v>-1.2698412698412653E-2</v>
      </c>
    </row>
    <row r="432" spans="1:14" ht="20.149999999999999" customHeight="1">
      <c r="A432" s="11" t="s">
        <v>79</v>
      </c>
      <c r="B432" s="12" t="s">
        <v>84</v>
      </c>
      <c r="C432" s="13" t="s">
        <v>79</v>
      </c>
      <c r="D432" s="14" t="s">
        <v>2</v>
      </c>
      <c r="E432" s="15">
        <v>1</v>
      </c>
      <c r="F432" s="33" t="s">
        <v>504</v>
      </c>
      <c r="G432" s="33" t="s">
        <v>505</v>
      </c>
      <c r="H432" s="69" t="s">
        <v>79</v>
      </c>
      <c r="I432" s="6">
        <v>19200</v>
      </c>
      <c r="J432" s="6">
        <v>18700</v>
      </c>
      <c r="K432" s="6">
        <v>18300</v>
      </c>
      <c r="L432" s="226">
        <f t="shared" si="19"/>
        <v>-2.6</v>
      </c>
      <c r="M432" s="227">
        <f t="shared" si="18"/>
        <v>-2.1</v>
      </c>
      <c r="N432" s="46">
        <f t="shared" si="20"/>
        <v>-2.1390374331550777E-2</v>
      </c>
    </row>
    <row r="433" spans="1:14" ht="20.149999999999999" customHeight="1">
      <c r="A433" s="11" t="s">
        <v>79</v>
      </c>
      <c r="B433" s="16" t="s">
        <v>84</v>
      </c>
      <c r="C433" s="17" t="s">
        <v>79</v>
      </c>
      <c r="D433" s="18" t="s">
        <v>2</v>
      </c>
      <c r="E433" s="19">
        <v>2</v>
      </c>
      <c r="F433" s="35" t="s">
        <v>504</v>
      </c>
      <c r="G433" s="35" t="s">
        <v>506</v>
      </c>
      <c r="H433" s="70" t="s">
        <v>79</v>
      </c>
      <c r="I433" s="7">
        <v>12600</v>
      </c>
      <c r="J433" s="7">
        <v>12300</v>
      </c>
      <c r="K433" s="7">
        <v>12000</v>
      </c>
      <c r="L433" s="228">
        <f t="shared" si="19"/>
        <v>-2.4</v>
      </c>
      <c r="M433" s="229">
        <f t="shared" si="18"/>
        <v>-2.4</v>
      </c>
      <c r="N433" s="46">
        <f t="shared" si="20"/>
        <v>-2.4390243902439046E-2</v>
      </c>
    </row>
    <row r="434" spans="1:14" ht="20.149999999999999" customHeight="1">
      <c r="A434" s="11" t="s">
        <v>79</v>
      </c>
      <c r="B434" s="20" t="s">
        <v>84</v>
      </c>
      <c r="C434" s="21">
        <v>5</v>
      </c>
      <c r="D434" s="22" t="s">
        <v>2</v>
      </c>
      <c r="E434" s="23">
        <v>1</v>
      </c>
      <c r="F434" s="37" t="s">
        <v>504</v>
      </c>
      <c r="G434" s="37" t="s">
        <v>507</v>
      </c>
      <c r="H434" s="71" t="s">
        <v>79</v>
      </c>
      <c r="I434" s="8">
        <v>28000</v>
      </c>
      <c r="J434" s="8">
        <v>27300</v>
      </c>
      <c r="K434" s="8">
        <v>26700</v>
      </c>
      <c r="L434" s="230">
        <f t="shared" si="19"/>
        <v>-2.5</v>
      </c>
      <c r="M434" s="231">
        <f t="shared" si="18"/>
        <v>-2.2000000000000002</v>
      </c>
      <c r="N434" s="46">
        <f t="shared" si="20"/>
        <v>-2.1978021978022011E-2</v>
      </c>
    </row>
    <row r="435" spans="1:14" ht="20.149999999999999" customHeight="1">
      <c r="A435" s="11" t="s">
        <v>79</v>
      </c>
      <c r="B435" s="12" t="s">
        <v>85</v>
      </c>
      <c r="C435" s="13" t="s">
        <v>79</v>
      </c>
      <c r="D435" s="14" t="s">
        <v>2</v>
      </c>
      <c r="E435" s="15">
        <v>1</v>
      </c>
      <c r="F435" s="33" t="s">
        <v>508</v>
      </c>
      <c r="G435" s="33" t="s">
        <v>557</v>
      </c>
      <c r="H435" s="69" t="s">
        <v>79</v>
      </c>
      <c r="I435" s="6">
        <v>21400</v>
      </c>
      <c r="J435" s="6">
        <v>20800</v>
      </c>
      <c r="K435" s="6">
        <v>20300</v>
      </c>
      <c r="L435" s="226">
        <f t="shared" si="19"/>
        <v>-2.8</v>
      </c>
      <c r="M435" s="227">
        <f t="shared" si="18"/>
        <v>-2.4</v>
      </c>
      <c r="N435" s="46">
        <f t="shared" si="20"/>
        <v>-2.4038461538461564E-2</v>
      </c>
    </row>
    <row r="436" spans="1:14" ht="20.149999999999999" customHeight="1">
      <c r="A436" s="11" t="s">
        <v>79</v>
      </c>
      <c r="B436" s="20" t="s">
        <v>85</v>
      </c>
      <c r="C436" s="21" t="s">
        <v>79</v>
      </c>
      <c r="D436" s="22" t="s">
        <v>2</v>
      </c>
      <c r="E436" s="23">
        <v>2</v>
      </c>
      <c r="F436" s="37" t="s">
        <v>508</v>
      </c>
      <c r="G436" s="37" t="s">
        <v>558</v>
      </c>
      <c r="H436" s="71" t="s">
        <v>79</v>
      </c>
      <c r="I436" s="8">
        <v>11600</v>
      </c>
      <c r="J436" s="8">
        <v>11200</v>
      </c>
      <c r="K436" s="8">
        <v>10900</v>
      </c>
      <c r="L436" s="230">
        <f t="shared" si="19"/>
        <v>-3.4</v>
      </c>
      <c r="M436" s="231">
        <f t="shared" si="18"/>
        <v>-2.7</v>
      </c>
      <c r="N436" s="46">
        <f t="shared" si="20"/>
        <v>-2.6785714285714302E-2</v>
      </c>
    </row>
    <row r="437" spans="1:14" ht="20.149999999999999" customHeight="1">
      <c r="A437" s="11" t="s">
        <v>79</v>
      </c>
      <c r="B437" s="47" t="s">
        <v>77</v>
      </c>
      <c r="C437" s="48" t="s">
        <v>79</v>
      </c>
      <c r="D437" s="49" t="s">
        <v>2</v>
      </c>
      <c r="E437" s="50">
        <v>1</v>
      </c>
      <c r="F437" s="51" t="s">
        <v>509</v>
      </c>
      <c r="G437" s="51" t="s">
        <v>514</v>
      </c>
      <c r="H437" s="75" t="s">
        <v>79</v>
      </c>
      <c r="I437" s="52">
        <v>17700</v>
      </c>
      <c r="J437" s="52">
        <v>17300</v>
      </c>
      <c r="K437" s="52">
        <v>16900</v>
      </c>
      <c r="L437" s="240">
        <f t="shared" si="19"/>
        <v>-2.2999999999999998</v>
      </c>
      <c r="M437" s="241">
        <f t="shared" si="18"/>
        <v>-2.2999999999999998</v>
      </c>
      <c r="N437" s="46">
        <f t="shared" si="20"/>
        <v>-2.3121387283236983E-2</v>
      </c>
    </row>
    <row r="438" spans="1:14" ht="20.149999999999999" customHeight="1">
      <c r="A438" s="11" t="s">
        <v>79</v>
      </c>
      <c r="B438" s="59" t="s">
        <v>77</v>
      </c>
      <c r="C438" s="60" t="s">
        <v>79</v>
      </c>
      <c r="D438" s="61" t="s">
        <v>2</v>
      </c>
      <c r="E438" s="62">
        <v>2</v>
      </c>
      <c r="F438" s="63" t="s">
        <v>509</v>
      </c>
      <c r="G438" s="63" t="s">
        <v>510</v>
      </c>
      <c r="H438" s="76" t="s">
        <v>79</v>
      </c>
      <c r="I438" s="64">
        <v>20500</v>
      </c>
      <c r="J438" s="64">
        <v>20100</v>
      </c>
      <c r="K438" s="64">
        <v>19700</v>
      </c>
      <c r="L438" s="242">
        <f t="shared" si="19"/>
        <v>-2</v>
      </c>
      <c r="M438" s="243">
        <f t="shared" si="18"/>
        <v>-2</v>
      </c>
      <c r="N438" s="46">
        <f t="shared" si="20"/>
        <v>-1.9900497512437831E-2</v>
      </c>
    </row>
    <row r="439" spans="1:14">
      <c r="B439" s="77"/>
      <c r="C439" s="77"/>
      <c r="D439" s="78"/>
      <c r="E439" s="78"/>
      <c r="F439" s="79"/>
      <c r="G439" s="79"/>
      <c r="H439" s="68"/>
    </row>
    <row r="440" spans="1:14">
      <c r="B440" s="77"/>
      <c r="C440" s="77"/>
      <c r="D440" s="78"/>
      <c r="E440" s="78"/>
      <c r="F440" s="79"/>
      <c r="G440" s="79"/>
      <c r="H440" s="68"/>
    </row>
    <row r="441" spans="1:14">
      <c r="H441" s="68"/>
    </row>
    <row r="442" spans="1:14">
      <c r="H442" s="68"/>
    </row>
    <row r="443" spans="1:14">
      <c r="H443" s="68"/>
    </row>
    <row r="444" spans="1:14">
      <c r="H444" s="68"/>
    </row>
    <row r="445" spans="1:14">
      <c r="H445" s="68"/>
    </row>
    <row r="446" spans="1:14">
      <c r="H446" s="68"/>
    </row>
    <row r="447" spans="1:14">
      <c r="H447" s="68"/>
    </row>
    <row r="448" spans="1:14">
      <c r="H448" s="68"/>
    </row>
    <row r="449" spans="8:8">
      <c r="H449" s="68"/>
    </row>
    <row r="450" spans="8:8">
      <c r="H450" s="68"/>
    </row>
    <row r="451" spans="8:8">
      <c r="H451" s="68"/>
    </row>
    <row r="452" spans="8:8">
      <c r="H452" s="68"/>
    </row>
    <row r="453" spans="8:8">
      <c r="H453" s="68"/>
    </row>
    <row r="454" spans="8:8">
      <c r="H454" s="68"/>
    </row>
    <row r="455" spans="8:8">
      <c r="H455" s="68"/>
    </row>
    <row r="456" spans="8:8">
      <c r="H456" s="68"/>
    </row>
    <row r="457" spans="8:8">
      <c r="H457" s="68"/>
    </row>
    <row r="458" spans="8:8">
      <c r="H458" s="68"/>
    </row>
    <row r="459" spans="8:8">
      <c r="H459" s="68"/>
    </row>
    <row r="460" spans="8:8">
      <c r="H460" s="68"/>
    </row>
    <row r="461" spans="8:8">
      <c r="H461" s="68"/>
    </row>
    <row r="462" spans="8:8">
      <c r="H462" s="68"/>
    </row>
    <row r="463" spans="8:8">
      <c r="H463" s="68"/>
    </row>
    <row r="464" spans="8:8">
      <c r="H464" s="68"/>
    </row>
    <row r="465" spans="8:8">
      <c r="H465" s="68"/>
    </row>
    <row r="466" spans="8:8">
      <c r="H466" s="68"/>
    </row>
    <row r="467" spans="8:8">
      <c r="H467" s="68"/>
    </row>
    <row r="468" spans="8:8">
      <c r="H468" s="68"/>
    </row>
    <row r="469" spans="8:8">
      <c r="H469" s="68"/>
    </row>
    <row r="470" spans="8:8">
      <c r="H470" s="68"/>
    </row>
    <row r="471" spans="8:8">
      <c r="H471" s="68"/>
    </row>
    <row r="472" spans="8:8">
      <c r="H472" s="68"/>
    </row>
    <row r="473" spans="8:8">
      <c r="H473" s="68"/>
    </row>
    <row r="474" spans="8:8">
      <c r="H474" s="68"/>
    </row>
    <row r="475" spans="8:8">
      <c r="H475" s="68"/>
    </row>
    <row r="476" spans="8:8">
      <c r="H476" s="68"/>
    </row>
    <row r="477" spans="8:8">
      <c r="H477" s="68"/>
    </row>
    <row r="478" spans="8:8">
      <c r="H478" s="68"/>
    </row>
    <row r="479" spans="8:8">
      <c r="H479" s="68"/>
    </row>
    <row r="480" spans="8:8">
      <c r="H480" s="68"/>
    </row>
    <row r="481" spans="8:8">
      <c r="H481" s="68"/>
    </row>
    <row r="482" spans="8:8">
      <c r="H482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H4:H5"/>
    <mergeCell ref="I4:K4"/>
    <mergeCell ref="L4:M4"/>
    <mergeCell ref="F4:G5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84"/>
  <sheetViews>
    <sheetView zoomScale="90" zoomScaleNormal="90" zoomScaleSheetLayoutView="100" workbookViewId="0">
      <pane ySplit="5" topLeftCell="A420" activePane="bottomLeft" state="frozen"/>
      <selection pane="bottomLeft" activeCell="N1" sqref="N1"/>
    </sheetView>
  </sheetViews>
  <sheetFormatPr defaultColWidth="9" defaultRowHeight="14.4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2.5546875" style="110" bestFit="1" customWidth="1"/>
    <col min="15" max="15" width="11.6640625" style="3" customWidth="1"/>
    <col min="16" max="16" width="8.88671875" style="3" bestFit="1" customWidth="1"/>
    <col min="17" max="17" width="9" style="3"/>
    <col min="18" max="18" width="10.5546875" style="94" customWidth="1"/>
    <col min="19" max="19" width="9" style="97"/>
    <col min="20" max="16384" width="9" style="3"/>
  </cols>
  <sheetData>
    <row r="1" spans="1:19">
      <c r="D1" s="66"/>
      <c r="E1" s="66"/>
      <c r="F1" s="66"/>
      <c r="G1" s="66"/>
    </row>
    <row r="2" spans="1:19">
      <c r="D2" s="66"/>
      <c r="E2" s="66"/>
      <c r="F2" s="66"/>
      <c r="G2" s="66"/>
    </row>
    <row r="3" spans="1:19" ht="15.05" thickBot="1"/>
    <row r="4" spans="1:19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110"/>
      <c r="O4" s="3"/>
      <c r="P4" s="3"/>
      <c r="R4" s="92"/>
      <c r="S4" s="99"/>
    </row>
    <row r="5" spans="1:19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591</v>
      </c>
      <c r="M5" s="225" t="s">
        <v>607</v>
      </c>
      <c r="N5" s="110"/>
      <c r="O5" s="3"/>
      <c r="P5" s="3"/>
      <c r="R5" s="92"/>
      <c r="S5" s="99"/>
    </row>
    <row r="6" spans="1:19" ht="20.149999999999999" customHeight="1">
      <c r="A6" s="11" t="s">
        <v>79</v>
      </c>
      <c r="B6" s="24" t="s">
        <v>16</v>
      </c>
      <c r="C6" s="25" t="s">
        <v>79</v>
      </c>
      <c r="D6" s="26" t="s">
        <v>2</v>
      </c>
      <c r="E6" s="27">
        <v>1</v>
      </c>
      <c r="F6" s="42" t="s">
        <v>511</v>
      </c>
      <c r="G6" s="42" t="s">
        <v>184</v>
      </c>
      <c r="H6" s="43" t="s">
        <v>17</v>
      </c>
      <c r="I6" s="10">
        <v>68400</v>
      </c>
      <c r="J6" s="10">
        <v>68400</v>
      </c>
      <c r="K6" s="10">
        <v>68800</v>
      </c>
      <c r="L6" s="232">
        <f t="shared" ref="L6:M69" si="0">IF(I6="","",ROUND((J6-I6)/I6*100,1))</f>
        <v>0</v>
      </c>
      <c r="M6" s="233">
        <f t="shared" si="0"/>
        <v>0.6</v>
      </c>
    </row>
    <row r="7" spans="1:19" ht="20.149999999999999" customHeight="1">
      <c r="A7" s="11" t="s">
        <v>79</v>
      </c>
      <c r="B7" s="16" t="s">
        <v>16</v>
      </c>
      <c r="C7" s="17" t="s">
        <v>79</v>
      </c>
      <c r="D7" s="18" t="s">
        <v>2</v>
      </c>
      <c r="E7" s="19">
        <v>2</v>
      </c>
      <c r="F7" s="35" t="s">
        <v>511</v>
      </c>
      <c r="G7" s="35" t="s">
        <v>185</v>
      </c>
      <c r="H7" s="70" t="s">
        <v>79</v>
      </c>
      <c r="I7" s="7">
        <v>53600</v>
      </c>
      <c r="J7" s="7">
        <v>53500</v>
      </c>
      <c r="K7" s="7">
        <v>53600</v>
      </c>
      <c r="L7" s="228">
        <f t="shared" si="0"/>
        <v>-0.2</v>
      </c>
      <c r="M7" s="229">
        <f t="shared" si="0"/>
        <v>0.2</v>
      </c>
    </row>
    <row r="8" spans="1:19" ht="20.149999999999999" customHeight="1">
      <c r="A8" s="11" t="s">
        <v>79</v>
      </c>
      <c r="B8" s="16" t="s">
        <v>16</v>
      </c>
      <c r="C8" s="17" t="s">
        <v>79</v>
      </c>
      <c r="D8" s="18" t="s">
        <v>2</v>
      </c>
      <c r="E8" s="19">
        <v>3</v>
      </c>
      <c r="F8" s="35" t="s">
        <v>511</v>
      </c>
      <c r="G8" s="35" t="s">
        <v>186</v>
      </c>
      <c r="H8" s="70" t="s">
        <v>79</v>
      </c>
      <c r="I8" s="7">
        <v>62400</v>
      </c>
      <c r="J8" s="7">
        <v>62400</v>
      </c>
      <c r="K8" s="7">
        <v>62600</v>
      </c>
      <c r="L8" s="228">
        <f t="shared" si="0"/>
        <v>0</v>
      </c>
      <c r="M8" s="229">
        <f t="shared" si="0"/>
        <v>0.3</v>
      </c>
    </row>
    <row r="9" spans="1:19" ht="20.149999999999999" customHeight="1">
      <c r="A9" s="11" t="s">
        <v>79</v>
      </c>
      <c r="B9" s="16" t="s">
        <v>16</v>
      </c>
      <c r="C9" s="17" t="s">
        <v>79</v>
      </c>
      <c r="D9" s="18" t="s">
        <v>2</v>
      </c>
      <c r="E9" s="19">
        <v>4</v>
      </c>
      <c r="F9" s="35" t="s">
        <v>511</v>
      </c>
      <c r="G9" s="35" t="s">
        <v>187</v>
      </c>
      <c r="H9" s="36" t="s">
        <v>89</v>
      </c>
      <c r="I9" s="7">
        <v>61100</v>
      </c>
      <c r="J9" s="7">
        <v>61100</v>
      </c>
      <c r="K9" s="7">
        <v>61300</v>
      </c>
      <c r="L9" s="228">
        <f t="shared" si="0"/>
        <v>0</v>
      </c>
      <c r="M9" s="229">
        <f t="shared" si="0"/>
        <v>0.3</v>
      </c>
    </row>
    <row r="10" spans="1:19" ht="20.149999999999999" customHeight="1">
      <c r="A10" s="11" t="s">
        <v>78</v>
      </c>
      <c r="B10" s="16" t="s">
        <v>16</v>
      </c>
      <c r="C10" s="17" t="s">
        <v>79</v>
      </c>
      <c r="D10" s="18" t="s">
        <v>2</v>
      </c>
      <c r="E10" s="19">
        <v>5</v>
      </c>
      <c r="F10" s="35" t="s">
        <v>511</v>
      </c>
      <c r="G10" s="35" t="s">
        <v>188</v>
      </c>
      <c r="H10" s="36" t="s">
        <v>18</v>
      </c>
      <c r="I10" s="7">
        <v>71900</v>
      </c>
      <c r="J10" s="7">
        <v>71900</v>
      </c>
      <c r="K10" s="7">
        <v>72300</v>
      </c>
      <c r="L10" s="228">
        <f t="shared" si="0"/>
        <v>0</v>
      </c>
      <c r="M10" s="229">
        <f t="shared" si="0"/>
        <v>0.6</v>
      </c>
    </row>
    <row r="11" spans="1:19" ht="20.149999999999999" customHeight="1">
      <c r="A11" s="11" t="s">
        <v>79</v>
      </c>
      <c r="B11" s="16" t="s">
        <v>16</v>
      </c>
      <c r="C11" s="17" t="s">
        <v>79</v>
      </c>
      <c r="D11" s="18" t="s">
        <v>2</v>
      </c>
      <c r="E11" s="19">
        <v>6</v>
      </c>
      <c r="F11" s="35" t="s">
        <v>511</v>
      </c>
      <c r="G11" s="35" t="s">
        <v>189</v>
      </c>
      <c r="H11" s="36" t="s">
        <v>90</v>
      </c>
      <c r="I11" s="7">
        <v>73200</v>
      </c>
      <c r="J11" s="7">
        <v>73200</v>
      </c>
      <c r="K11" s="7">
        <v>73700</v>
      </c>
      <c r="L11" s="228">
        <f t="shared" si="0"/>
        <v>0</v>
      </c>
      <c r="M11" s="229">
        <f t="shared" si="0"/>
        <v>0.7</v>
      </c>
    </row>
    <row r="12" spans="1:19" ht="20.149999999999999" customHeight="1">
      <c r="A12" s="11" t="s">
        <v>79</v>
      </c>
      <c r="B12" s="16" t="s">
        <v>16</v>
      </c>
      <c r="C12" s="17" t="s">
        <v>79</v>
      </c>
      <c r="D12" s="18" t="s">
        <v>2</v>
      </c>
      <c r="E12" s="19">
        <v>7</v>
      </c>
      <c r="F12" s="35" t="s">
        <v>511</v>
      </c>
      <c r="G12" s="35" t="s">
        <v>190</v>
      </c>
      <c r="H12" s="70" t="s">
        <v>79</v>
      </c>
      <c r="I12" s="7">
        <v>49400</v>
      </c>
      <c r="J12" s="7">
        <v>49400</v>
      </c>
      <c r="K12" s="7">
        <v>49600</v>
      </c>
      <c r="L12" s="228">
        <f t="shared" si="0"/>
        <v>0</v>
      </c>
      <c r="M12" s="229">
        <f t="shared" si="0"/>
        <v>0.4</v>
      </c>
    </row>
    <row r="13" spans="1:19" ht="20.149999999999999" customHeight="1">
      <c r="A13" s="11" t="s">
        <v>79</v>
      </c>
      <c r="B13" s="16" t="s">
        <v>16</v>
      </c>
      <c r="C13" s="17" t="s">
        <v>79</v>
      </c>
      <c r="D13" s="18" t="s">
        <v>2</v>
      </c>
      <c r="E13" s="19">
        <v>8</v>
      </c>
      <c r="F13" s="35" t="s">
        <v>511</v>
      </c>
      <c r="G13" s="35" t="s">
        <v>191</v>
      </c>
      <c r="H13" s="36" t="s">
        <v>91</v>
      </c>
      <c r="I13" s="7">
        <v>64300</v>
      </c>
      <c r="J13" s="7">
        <v>64300</v>
      </c>
      <c r="K13" s="7">
        <v>64600</v>
      </c>
      <c r="L13" s="228">
        <f t="shared" si="0"/>
        <v>0</v>
      </c>
      <c r="M13" s="229">
        <f t="shared" si="0"/>
        <v>0.5</v>
      </c>
    </row>
    <row r="14" spans="1:19" ht="20.149999999999999" customHeight="1">
      <c r="A14" s="11" t="s">
        <v>79</v>
      </c>
      <c r="B14" s="16" t="s">
        <v>16</v>
      </c>
      <c r="C14" s="17" t="s">
        <v>79</v>
      </c>
      <c r="D14" s="18" t="s">
        <v>2</v>
      </c>
      <c r="E14" s="19">
        <v>9</v>
      </c>
      <c r="F14" s="35" t="s">
        <v>511</v>
      </c>
      <c r="G14" s="35" t="s">
        <v>192</v>
      </c>
      <c r="H14" s="36" t="s">
        <v>19</v>
      </c>
      <c r="I14" s="7">
        <v>44500</v>
      </c>
      <c r="J14" s="7">
        <v>44300</v>
      </c>
      <c r="K14" s="7">
        <v>44300</v>
      </c>
      <c r="L14" s="228">
        <f t="shared" si="0"/>
        <v>-0.4</v>
      </c>
      <c r="M14" s="229">
        <f t="shared" si="0"/>
        <v>0</v>
      </c>
    </row>
    <row r="15" spans="1:19" ht="20.149999999999999" customHeight="1">
      <c r="A15" s="11" t="s">
        <v>79</v>
      </c>
      <c r="B15" s="16" t="s">
        <v>16</v>
      </c>
      <c r="C15" s="17" t="s">
        <v>79</v>
      </c>
      <c r="D15" s="18" t="s">
        <v>2</v>
      </c>
      <c r="E15" s="19">
        <v>10</v>
      </c>
      <c r="F15" s="39" t="s">
        <v>511</v>
      </c>
      <c r="G15" s="35" t="s">
        <v>193</v>
      </c>
      <c r="H15" s="36" t="s">
        <v>20</v>
      </c>
      <c r="I15" s="7">
        <v>52300</v>
      </c>
      <c r="J15" s="7">
        <v>52200</v>
      </c>
      <c r="K15" s="7">
        <v>52200</v>
      </c>
      <c r="L15" s="228">
        <f t="shared" si="0"/>
        <v>-0.2</v>
      </c>
      <c r="M15" s="229">
        <f t="shared" si="0"/>
        <v>0</v>
      </c>
    </row>
    <row r="16" spans="1:19" ht="20.149999999999999" customHeight="1">
      <c r="A16" s="11" t="s">
        <v>79</v>
      </c>
      <c r="B16" s="16" t="s">
        <v>16</v>
      </c>
      <c r="C16" s="17" t="s">
        <v>79</v>
      </c>
      <c r="D16" s="18" t="s">
        <v>2</v>
      </c>
      <c r="E16" s="19">
        <v>11</v>
      </c>
      <c r="F16" s="35" t="s">
        <v>511</v>
      </c>
      <c r="G16" s="35" t="s">
        <v>194</v>
      </c>
      <c r="H16" s="70" t="s">
        <v>79</v>
      </c>
      <c r="I16" s="7">
        <v>23900</v>
      </c>
      <c r="J16" s="7">
        <v>23100</v>
      </c>
      <c r="K16" s="7">
        <v>22500</v>
      </c>
      <c r="L16" s="228">
        <f t="shared" si="0"/>
        <v>-3.3</v>
      </c>
      <c r="M16" s="229">
        <f t="shared" si="0"/>
        <v>-2.6</v>
      </c>
    </row>
    <row r="17" spans="1:28" ht="20.149999999999999" customHeight="1">
      <c r="A17" s="11" t="s">
        <v>79</v>
      </c>
      <c r="B17" s="16" t="s">
        <v>16</v>
      </c>
      <c r="C17" s="17" t="s">
        <v>79</v>
      </c>
      <c r="D17" s="18" t="s">
        <v>2</v>
      </c>
      <c r="E17" s="19">
        <v>12</v>
      </c>
      <c r="F17" s="35" t="s">
        <v>511</v>
      </c>
      <c r="G17" s="35" t="s">
        <v>195</v>
      </c>
      <c r="H17" s="70" t="s">
        <v>79</v>
      </c>
      <c r="I17" s="7">
        <v>42500</v>
      </c>
      <c r="J17" s="7">
        <v>42300</v>
      </c>
      <c r="K17" s="7">
        <v>42200</v>
      </c>
      <c r="L17" s="228">
        <f t="shared" si="0"/>
        <v>-0.5</v>
      </c>
      <c r="M17" s="229">
        <f t="shared" si="0"/>
        <v>-0.2</v>
      </c>
    </row>
    <row r="18" spans="1:28" ht="20.149999999999999" customHeight="1">
      <c r="A18" s="11" t="s">
        <v>79</v>
      </c>
      <c r="B18" s="16" t="s">
        <v>16</v>
      </c>
      <c r="C18" s="17" t="s">
        <v>79</v>
      </c>
      <c r="D18" s="18" t="s">
        <v>2</v>
      </c>
      <c r="E18" s="19">
        <v>13</v>
      </c>
      <c r="F18" s="35" t="s">
        <v>511</v>
      </c>
      <c r="G18" s="35" t="s">
        <v>196</v>
      </c>
      <c r="H18" s="70" t="s">
        <v>79</v>
      </c>
      <c r="I18" s="7">
        <v>41400</v>
      </c>
      <c r="J18" s="7">
        <v>41300</v>
      </c>
      <c r="K18" s="7">
        <v>41300</v>
      </c>
      <c r="L18" s="228">
        <f t="shared" si="0"/>
        <v>-0.2</v>
      </c>
      <c r="M18" s="229">
        <f t="shared" si="0"/>
        <v>0</v>
      </c>
    </row>
    <row r="19" spans="1:28" ht="20.149999999999999" customHeight="1">
      <c r="A19" s="11" t="s">
        <v>79</v>
      </c>
      <c r="B19" s="16" t="s">
        <v>16</v>
      </c>
      <c r="C19" s="17" t="s">
        <v>79</v>
      </c>
      <c r="D19" s="18" t="s">
        <v>2</v>
      </c>
      <c r="E19" s="19">
        <v>14</v>
      </c>
      <c r="F19" s="35" t="s">
        <v>511</v>
      </c>
      <c r="G19" s="35" t="s">
        <v>197</v>
      </c>
      <c r="H19" s="70" t="s">
        <v>79</v>
      </c>
      <c r="I19" s="7">
        <v>33000</v>
      </c>
      <c r="J19" s="7">
        <v>32700</v>
      </c>
      <c r="K19" s="7">
        <v>32500</v>
      </c>
      <c r="L19" s="228">
        <f t="shared" si="0"/>
        <v>-0.9</v>
      </c>
      <c r="M19" s="229">
        <f t="shared" si="0"/>
        <v>-0.6</v>
      </c>
    </row>
    <row r="20" spans="1:28" ht="20.149999999999999" customHeight="1">
      <c r="A20" s="11" t="s">
        <v>79</v>
      </c>
      <c r="B20" s="16" t="s">
        <v>16</v>
      </c>
      <c r="C20" s="17" t="s">
        <v>79</v>
      </c>
      <c r="D20" s="18" t="s">
        <v>2</v>
      </c>
      <c r="E20" s="19">
        <v>15</v>
      </c>
      <c r="F20" s="35" t="s">
        <v>511</v>
      </c>
      <c r="G20" s="35" t="s">
        <v>198</v>
      </c>
      <c r="H20" s="70" t="s">
        <v>79</v>
      </c>
      <c r="I20" s="7">
        <v>40200</v>
      </c>
      <c r="J20" s="7">
        <v>40100</v>
      </c>
      <c r="K20" s="7">
        <v>40100</v>
      </c>
      <c r="L20" s="228">
        <f t="shared" si="0"/>
        <v>-0.2</v>
      </c>
      <c r="M20" s="229">
        <f t="shared" si="0"/>
        <v>0</v>
      </c>
    </row>
    <row r="21" spans="1:28" ht="20.149999999999999" customHeight="1">
      <c r="A21" s="11" t="s">
        <v>79</v>
      </c>
      <c r="B21" s="16" t="s">
        <v>16</v>
      </c>
      <c r="C21" s="17" t="s">
        <v>79</v>
      </c>
      <c r="D21" s="18" t="s">
        <v>2</v>
      </c>
      <c r="E21" s="19">
        <v>16</v>
      </c>
      <c r="F21" s="35" t="s">
        <v>511</v>
      </c>
      <c r="G21" s="35" t="s">
        <v>199</v>
      </c>
      <c r="H21" s="70" t="s">
        <v>79</v>
      </c>
      <c r="I21" s="7">
        <v>49800</v>
      </c>
      <c r="J21" s="7">
        <v>49700</v>
      </c>
      <c r="K21" s="7">
        <v>49700</v>
      </c>
      <c r="L21" s="228">
        <f t="shared" si="0"/>
        <v>-0.2</v>
      </c>
      <c r="M21" s="229">
        <f t="shared" si="0"/>
        <v>0</v>
      </c>
    </row>
    <row r="22" spans="1:28" ht="20.149999999999999" customHeight="1">
      <c r="A22" s="11" t="s">
        <v>79</v>
      </c>
      <c r="B22" s="16" t="s">
        <v>16</v>
      </c>
      <c r="C22" s="17" t="s">
        <v>79</v>
      </c>
      <c r="D22" s="18" t="s">
        <v>2</v>
      </c>
      <c r="E22" s="19">
        <v>17</v>
      </c>
      <c r="F22" s="35" t="s">
        <v>511</v>
      </c>
      <c r="G22" s="35" t="s">
        <v>200</v>
      </c>
      <c r="H22" s="70" t="s">
        <v>79</v>
      </c>
      <c r="I22" s="7">
        <v>46300</v>
      </c>
      <c r="J22" s="7">
        <v>46200</v>
      </c>
      <c r="K22" s="7">
        <v>46200</v>
      </c>
      <c r="L22" s="228">
        <f t="shared" si="0"/>
        <v>-0.2</v>
      </c>
      <c r="M22" s="229">
        <f t="shared" si="0"/>
        <v>0</v>
      </c>
    </row>
    <row r="23" spans="1:28" ht="20.149999999999999" customHeight="1">
      <c r="A23" s="11" t="s">
        <v>79</v>
      </c>
      <c r="B23" s="16" t="s">
        <v>16</v>
      </c>
      <c r="C23" s="17" t="s">
        <v>79</v>
      </c>
      <c r="D23" s="18" t="s">
        <v>2</v>
      </c>
      <c r="E23" s="19">
        <v>18</v>
      </c>
      <c r="F23" s="35" t="s">
        <v>511</v>
      </c>
      <c r="G23" s="35" t="s">
        <v>201</v>
      </c>
      <c r="H23" s="36" t="s">
        <v>537</v>
      </c>
      <c r="I23" s="7">
        <v>50300</v>
      </c>
      <c r="J23" s="7">
        <v>50200</v>
      </c>
      <c r="K23" s="7">
        <v>50300</v>
      </c>
      <c r="L23" s="228">
        <f t="shared" si="0"/>
        <v>-0.2</v>
      </c>
      <c r="M23" s="229">
        <f t="shared" si="0"/>
        <v>0.2</v>
      </c>
    </row>
    <row r="24" spans="1:28" ht="20.149999999999999" customHeight="1">
      <c r="A24" s="11" t="s">
        <v>78</v>
      </c>
      <c r="B24" s="16" t="s">
        <v>16</v>
      </c>
      <c r="C24" s="17" t="s">
        <v>79</v>
      </c>
      <c r="D24" s="18" t="s">
        <v>2</v>
      </c>
      <c r="E24" s="19">
        <v>19</v>
      </c>
      <c r="F24" s="35" t="s">
        <v>511</v>
      </c>
      <c r="G24" s="35" t="s">
        <v>202</v>
      </c>
      <c r="H24" s="70" t="s">
        <v>79</v>
      </c>
      <c r="I24" s="7">
        <v>63600</v>
      </c>
      <c r="J24" s="7">
        <v>63600</v>
      </c>
      <c r="K24" s="7">
        <v>63900</v>
      </c>
      <c r="L24" s="228">
        <f t="shared" si="0"/>
        <v>0</v>
      </c>
      <c r="M24" s="229">
        <f t="shared" si="0"/>
        <v>0.5</v>
      </c>
      <c r="R24" s="95"/>
      <c r="S24" s="98"/>
      <c r="T24" s="1"/>
      <c r="U24" s="1"/>
      <c r="V24" s="1"/>
      <c r="W24" s="1"/>
      <c r="X24" s="1"/>
      <c r="Y24" s="1"/>
      <c r="Z24" s="1"/>
      <c r="AA24" s="1"/>
      <c r="AB24" s="1"/>
    </row>
    <row r="25" spans="1:28" ht="20.149999999999999" customHeight="1">
      <c r="A25" s="11" t="s">
        <v>79</v>
      </c>
      <c r="B25" s="16" t="s">
        <v>16</v>
      </c>
      <c r="C25" s="17" t="s">
        <v>79</v>
      </c>
      <c r="D25" s="18" t="s">
        <v>2</v>
      </c>
      <c r="E25" s="19">
        <v>20</v>
      </c>
      <c r="F25" s="35" t="s">
        <v>511</v>
      </c>
      <c r="G25" s="35" t="s">
        <v>203</v>
      </c>
      <c r="H25" s="36" t="s">
        <v>21</v>
      </c>
      <c r="I25" s="7">
        <v>56600</v>
      </c>
      <c r="J25" s="7">
        <v>56600</v>
      </c>
      <c r="K25" s="7">
        <v>56900</v>
      </c>
      <c r="L25" s="228">
        <f t="shared" si="0"/>
        <v>0</v>
      </c>
      <c r="M25" s="229">
        <f t="shared" si="0"/>
        <v>0.5</v>
      </c>
    </row>
    <row r="26" spans="1:28" ht="20.149999999999999" customHeight="1">
      <c r="A26" s="11" t="s">
        <v>79</v>
      </c>
      <c r="B26" s="16" t="s">
        <v>16</v>
      </c>
      <c r="C26" s="17" t="s">
        <v>79</v>
      </c>
      <c r="D26" s="18" t="s">
        <v>2</v>
      </c>
      <c r="E26" s="19">
        <v>21</v>
      </c>
      <c r="F26" s="35" t="s">
        <v>511</v>
      </c>
      <c r="G26" s="35" t="s">
        <v>204</v>
      </c>
      <c r="H26" s="36" t="s">
        <v>22</v>
      </c>
      <c r="I26" s="7">
        <v>54600</v>
      </c>
      <c r="J26" s="7">
        <v>54500</v>
      </c>
      <c r="K26" s="7">
        <v>54600</v>
      </c>
      <c r="L26" s="228">
        <f t="shared" si="0"/>
        <v>-0.2</v>
      </c>
      <c r="M26" s="229">
        <f t="shared" si="0"/>
        <v>0.2</v>
      </c>
    </row>
    <row r="27" spans="1:28" ht="20.149999999999999" customHeight="1">
      <c r="A27" s="11" t="s">
        <v>79</v>
      </c>
      <c r="B27" s="16" t="s">
        <v>16</v>
      </c>
      <c r="C27" s="17" t="s">
        <v>79</v>
      </c>
      <c r="D27" s="18" t="s">
        <v>2</v>
      </c>
      <c r="E27" s="19">
        <v>22</v>
      </c>
      <c r="F27" s="35" t="s">
        <v>511</v>
      </c>
      <c r="G27" s="35" t="s">
        <v>205</v>
      </c>
      <c r="H27" s="70" t="s">
        <v>79</v>
      </c>
      <c r="I27" s="7">
        <v>37400</v>
      </c>
      <c r="J27" s="7">
        <v>36400</v>
      </c>
      <c r="K27" s="7">
        <v>35700</v>
      </c>
      <c r="L27" s="228">
        <f t="shared" si="0"/>
        <v>-2.7</v>
      </c>
      <c r="M27" s="229">
        <f t="shared" si="0"/>
        <v>-1.9</v>
      </c>
    </row>
    <row r="28" spans="1:28" ht="20.149999999999999" customHeight="1">
      <c r="A28" s="11" t="s">
        <v>79</v>
      </c>
      <c r="B28" s="16" t="s">
        <v>16</v>
      </c>
      <c r="C28" s="17" t="s">
        <v>79</v>
      </c>
      <c r="D28" s="18" t="s">
        <v>2</v>
      </c>
      <c r="E28" s="19">
        <v>23</v>
      </c>
      <c r="F28" s="35" t="s">
        <v>511</v>
      </c>
      <c r="G28" s="35" t="s">
        <v>206</v>
      </c>
      <c r="H28" s="70" t="s">
        <v>79</v>
      </c>
      <c r="I28" s="7">
        <v>45200</v>
      </c>
      <c r="J28" s="7">
        <v>45000</v>
      </c>
      <c r="K28" s="7">
        <v>44900</v>
      </c>
      <c r="L28" s="228">
        <f t="shared" si="0"/>
        <v>-0.4</v>
      </c>
      <c r="M28" s="229">
        <f t="shared" si="0"/>
        <v>-0.2</v>
      </c>
    </row>
    <row r="29" spans="1:28" ht="20.149999999999999" customHeight="1">
      <c r="A29" s="11" t="s">
        <v>79</v>
      </c>
      <c r="B29" s="16" t="s">
        <v>16</v>
      </c>
      <c r="C29" s="17" t="s">
        <v>79</v>
      </c>
      <c r="D29" s="18" t="s">
        <v>2</v>
      </c>
      <c r="E29" s="19">
        <v>24</v>
      </c>
      <c r="F29" s="35" t="s">
        <v>511</v>
      </c>
      <c r="G29" s="35" t="s">
        <v>207</v>
      </c>
      <c r="H29" s="36" t="s">
        <v>92</v>
      </c>
      <c r="I29" s="7">
        <v>61800</v>
      </c>
      <c r="J29" s="7">
        <v>61800</v>
      </c>
      <c r="K29" s="7">
        <v>62100</v>
      </c>
      <c r="L29" s="228">
        <f t="shared" si="0"/>
        <v>0</v>
      </c>
      <c r="M29" s="229">
        <f t="shared" si="0"/>
        <v>0.5</v>
      </c>
    </row>
    <row r="30" spans="1:28" ht="20.149999999999999" customHeight="1">
      <c r="A30" s="11" t="s">
        <v>79</v>
      </c>
      <c r="B30" s="16" t="s">
        <v>16</v>
      </c>
      <c r="C30" s="17" t="s">
        <v>79</v>
      </c>
      <c r="D30" s="18" t="s">
        <v>2</v>
      </c>
      <c r="E30" s="19">
        <v>25</v>
      </c>
      <c r="F30" s="39" t="s">
        <v>511</v>
      </c>
      <c r="G30" s="35" t="s">
        <v>208</v>
      </c>
      <c r="H30" s="70" t="s">
        <v>79</v>
      </c>
      <c r="I30" s="7">
        <v>48000</v>
      </c>
      <c r="J30" s="7">
        <v>47900</v>
      </c>
      <c r="K30" s="7">
        <v>47900</v>
      </c>
      <c r="L30" s="228">
        <f t="shared" si="0"/>
        <v>-0.2</v>
      </c>
      <c r="M30" s="229">
        <f t="shared" si="0"/>
        <v>0</v>
      </c>
    </row>
    <row r="31" spans="1:28" ht="20.149999999999999" customHeight="1">
      <c r="A31" s="11" t="s">
        <v>79</v>
      </c>
      <c r="B31" s="16" t="s">
        <v>16</v>
      </c>
      <c r="C31" s="17" t="s">
        <v>79</v>
      </c>
      <c r="D31" s="18" t="s">
        <v>2</v>
      </c>
      <c r="E31" s="19">
        <v>26</v>
      </c>
      <c r="F31" s="35" t="s">
        <v>511</v>
      </c>
      <c r="G31" s="35" t="s">
        <v>209</v>
      </c>
      <c r="H31" s="70" t="s">
        <v>79</v>
      </c>
      <c r="I31" s="7">
        <v>39400</v>
      </c>
      <c r="J31" s="7">
        <v>39300</v>
      </c>
      <c r="K31" s="7">
        <v>39300</v>
      </c>
      <c r="L31" s="228">
        <f t="shared" si="0"/>
        <v>-0.3</v>
      </c>
      <c r="M31" s="229">
        <f t="shared" si="0"/>
        <v>0</v>
      </c>
    </row>
    <row r="32" spans="1:28" ht="20.149999999999999" customHeight="1">
      <c r="A32" s="11" t="s">
        <v>79</v>
      </c>
      <c r="B32" s="16" t="s">
        <v>16</v>
      </c>
      <c r="C32" s="17" t="s">
        <v>79</v>
      </c>
      <c r="D32" s="18" t="s">
        <v>2</v>
      </c>
      <c r="E32" s="19">
        <v>27</v>
      </c>
      <c r="F32" s="35" t="s">
        <v>511</v>
      </c>
      <c r="G32" s="35" t="s">
        <v>210</v>
      </c>
      <c r="H32" s="70" t="s">
        <v>79</v>
      </c>
      <c r="I32" s="7">
        <v>32900</v>
      </c>
      <c r="J32" s="7">
        <v>32700</v>
      </c>
      <c r="K32" s="7">
        <v>32600</v>
      </c>
      <c r="L32" s="228">
        <f t="shared" si="0"/>
        <v>-0.6</v>
      </c>
      <c r="M32" s="229">
        <f t="shared" si="0"/>
        <v>-0.3</v>
      </c>
    </row>
    <row r="33" spans="1:13" ht="20.149999999999999" customHeight="1">
      <c r="A33" s="11" t="s">
        <v>79</v>
      </c>
      <c r="B33" s="16" t="s">
        <v>16</v>
      </c>
      <c r="C33" s="17" t="s">
        <v>79</v>
      </c>
      <c r="D33" s="18" t="s">
        <v>2</v>
      </c>
      <c r="E33" s="19">
        <v>28</v>
      </c>
      <c r="F33" s="35" t="s">
        <v>511</v>
      </c>
      <c r="G33" s="35" t="s">
        <v>211</v>
      </c>
      <c r="H33" s="70" t="s">
        <v>79</v>
      </c>
      <c r="I33" s="7">
        <v>43600</v>
      </c>
      <c r="J33" s="7">
        <v>43500</v>
      </c>
      <c r="K33" s="7">
        <v>43500</v>
      </c>
      <c r="L33" s="228">
        <f t="shared" si="0"/>
        <v>-0.2</v>
      </c>
      <c r="M33" s="229">
        <f t="shared" si="0"/>
        <v>0</v>
      </c>
    </row>
    <row r="34" spans="1:13" ht="20.149999999999999" customHeight="1">
      <c r="A34" s="11" t="s">
        <v>79</v>
      </c>
      <c r="B34" s="16" t="s">
        <v>16</v>
      </c>
      <c r="C34" s="17" t="s">
        <v>79</v>
      </c>
      <c r="D34" s="18" t="s">
        <v>2</v>
      </c>
      <c r="E34" s="19">
        <v>29</v>
      </c>
      <c r="F34" s="35" t="s">
        <v>511</v>
      </c>
      <c r="G34" s="35" t="s">
        <v>212</v>
      </c>
      <c r="H34" s="36" t="s">
        <v>93</v>
      </c>
      <c r="I34" s="7">
        <v>60200</v>
      </c>
      <c r="J34" s="7">
        <v>60200</v>
      </c>
      <c r="K34" s="7">
        <v>60500</v>
      </c>
      <c r="L34" s="228">
        <f t="shared" si="0"/>
        <v>0</v>
      </c>
      <c r="M34" s="229">
        <f t="shared" si="0"/>
        <v>0.5</v>
      </c>
    </row>
    <row r="35" spans="1:13" ht="20.149999999999999" customHeight="1">
      <c r="A35" s="11" t="s">
        <v>79</v>
      </c>
      <c r="B35" s="16" t="s">
        <v>16</v>
      </c>
      <c r="C35" s="17" t="s">
        <v>79</v>
      </c>
      <c r="D35" s="18" t="s">
        <v>2</v>
      </c>
      <c r="E35" s="19">
        <v>30</v>
      </c>
      <c r="F35" s="35" t="s">
        <v>511</v>
      </c>
      <c r="G35" s="35" t="s">
        <v>213</v>
      </c>
      <c r="H35" s="70" t="s">
        <v>79</v>
      </c>
      <c r="I35" s="7">
        <v>42600</v>
      </c>
      <c r="J35" s="7">
        <v>42500</v>
      </c>
      <c r="K35" s="7">
        <v>42500</v>
      </c>
      <c r="L35" s="228">
        <f t="shared" si="0"/>
        <v>-0.2</v>
      </c>
      <c r="M35" s="229">
        <f t="shared" si="0"/>
        <v>0</v>
      </c>
    </row>
    <row r="36" spans="1:13" ht="20.149999999999999" customHeight="1">
      <c r="A36" s="11" t="s">
        <v>79</v>
      </c>
      <c r="B36" s="16" t="s">
        <v>16</v>
      </c>
      <c r="C36" s="17" t="s">
        <v>79</v>
      </c>
      <c r="D36" s="18" t="s">
        <v>2</v>
      </c>
      <c r="E36" s="19">
        <v>31</v>
      </c>
      <c r="F36" s="35" t="s">
        <v>511</v>
      </c>
      <c r="G36" s="35" t="s">
        <v>214</v>
      </c>
      <c r="H36" s="70" t="s">
        <v>79</v>
      </c>
      <c r="I36" s="7">
        <v>42300</v>
      </c>
      <c r="J36" s="7">
        <v>42200</v>
      </c>
      <c r="K36" s="7">
        <v>42200</v>
      </c>
      <c r="L36" s="228">
        <f t="shared" si="0"/>
        <v>-0.2</v>
      </c>
      <c r="M36" s="229">
        <f t="shared" si="0"/>
        <v>0</v>
      </c>
    </row>
    <row r="37" spans="1:13" ht="20.149999999999999" customHeight="1">
      <c r="A37" s="11" t="s">
        <v>78</v>
      </c>
      <c r="B37" s="16" t="s">
        <v>16</v>
      </c>
      <c r="C37" s="17" t="s">
        <v>79</v>
      </c>
      <c r="D37" s="18" t="s">
        <v>2</v>
      </c>
      <c r="E37" s="19">
        <v>32</v>
      </c>
      <c r="F37" s="35" t="s">
        <v>511</v>
      </c>
      <c r="G37" s="35" t="s">
        <v>215</v>
      </c>
      <c r="H37" s="70" t="s">
        <v>79</v>
      </c>
      <c r="I37" s="7">
        <v>39000</v>
      </c>
      <c r="J37" s="7">
        <v>38800</v>
      </c>
      <c r="K37" s="7">
        <v>38700</v>
      </c>
      <c r="L37" s="228">
        <f t="shared" si="0"/>
        <v>-0.5</v>
      </c>
      <c r="M37" s="229">
        <f t="shared" si="0"/>
        <v>-0.3</v>
      </c>
    </row>
    <row r="38" spans="1:13" ht="20.149999999999999" customHeight="1">
      <c r="A38" s="11" t="s">
        <v>79</v>
      </c>
      <c r="B38" s="16" t="s">
        <v>16</v>
      </c>
      <c r="C38" s="17" t="s">
        <v>79</v>
      </c>
      <c r="D38" s="18" t="s">
        <v>2</v>
      </c>
      <c r="E38" s="19">
        <v>33</v>
      </c>
      <c r="F38" s="35" t="s">
        <v>511</v>
      </c>
      <c r="G38" s="35" t="s">
        <v>216</v>
      </c>
      <c r="H38" s="36" t="s">
        <v>23</v>
      </c>
      <c r="I38" s="7">
        <v>63400</v>
      </c>
      <c r="J38" s="7">
        <v>63400</v>
      </c>
      <c r="K38" s="7">
        <v>63800</v>
      </c>
      <c r="L38" s="228">
        <f t="shared" si="0"/>
        <v>0</v>
      </c>
      <c r="M38" s="229">
        <f t="shared" si="0"/>
        <v>0.6</v>
      </c>
    </row>
    <row r="39" spans="1:13" ht="20.149999999999999" customHeight="1">
      <c r="A39" s="11" t="s">
        <v>79</v>
      </c>
      <c r="B39" s="16" t="s">
        <v>16</v>
      </c>
      <c r="C39" s="17" t="s">
        <v>79</v>
      </c>
      <c r="D39" s="18" t="s">
        <v>2</v>
      </c>
      <c r="E39" s="19">
        <v>34</v>
      </c>
      <c r="F39" s="35" t="s">
        <v>511</v>
      </c>
      <c r="G39" s="35" t="s">
        <v>217</v>
      </c>
      <c r="H39" s="36" t="s">
        <v>24</v>
      </c>
      <c r="I39" s="7">
        <v>60700</v>
      </c>
      <c r="J39" s="7">
        <v>60700</v>
      </c>
      <c r="K39" s="7">
        <v>61000</v>
      </c>
      <c r="L39" s="228">
        <f t="shared" si="0"/>
        <v>0</v>
      </c>
      <c r="M39" s="229">
        <f t="shared" si="0"/>
        <v>0.5</v>
      </c>
    </row>
    <row r="40" spans="1:13" ht="20.149999999999999" customHeight="1">
      <c r="A40" s="11" t="s">
        <v>79</v>
      </c>
      <c r="B40" s="16" t="s">
        <v>16</v>
      </c>
      <c r="C40" s="17" t="s">
        <v>79</v>
      </c>
      <c r="D40" s="18" t="s">
        <v>2</v>
      </c>
      <c r="E40" s="19">
        <v>35</v>
      </c>
      <c r="F40" s="35" t="s">
        <v>511</v>
      </c>
      <c r="G40" s="35" t="s">
        <v>218</v>
      </c>
      <c r="H40" s="70" t="s">
        <v>79</v>
      </c>
      <c r="I40" s="7">
        <v>45500</v>
      </c>
      <c r="J40" s="7">
        <v>45400</v>
      </c>
      <c r="K40" s="7">
        <v>45400</v>
      </c>
      <c r="L40" s="228">
        <f t="shared" si="0"/>
        <v>-0.2</v>
      </c>
      <c r="M40" s="229">
        <f t="shared" si="0"/>
        <v>0</v>
      </c>
    </row>
    <row r="41" spans="1:13" ht="20.149999999999999" customHeight="1">
      <c r="A41" s="11" t="s">
        <v>79</v>
      </c>
      <c r="B41" s="16" t="s">
        <v>16</v>
      </c>
      <c r="C41" s="17" t="s">
        <v>79</v>
      </c>
      <c r="D41" s="18" t="s">
        <v>2</v>
      </c>
      <c r="E41" s="19">
        <v>36</v>
      </c>
      <c r="F41" s="35" t="s">
        <v>511</v>
      </c>
      <c r="G41" s="35" t="s">
        <v>219</v>
      </c>
      <c r="H41" s="36" t="s">
        <v>94</v>
      </c>
      <c r="I41" s="7">
        <v>49700</v>
      </c>
      <c r="J41" s="7">
        <v>49300</v>
      </c>
      <c r="K41" s="7">
        <v>49000</v>
      </c>
      <c r="L41" s="228">
        <f t="shared" si="0"/>
        <v>-0.8</v>
      </c>
      <c r="M41" s="229">
        <f t="shared" si="0"/>
        <v>-0.6</v>
      </c>
    </row>
    <row r="42" spans="1:13" ht="20.149999999999999" customHeight="1">
      <c r="A42" s="11" t="s">
        <v>79</v>
      </c>
      <c r="B42" s="16" t="s">
        <v>16</v>
      </c>
      <c r="C42" s="17" t="s">
        <v>79</v>
      </c>
      <c r="D42" s="18" t="s">
        <v>2</v>
      </c>
      <c r="E42" s="19">
        <v>37</v>
      </c>
      <c r="F42" s="35" t="s">
        <v>511</v>
      </c>
      <c r="G42" s="35" t="s">
        <v>220</v>
      </c>
      <c r="H42" s="70" t="s">
        <v>79</v>
      </c>
      <c r="I42" s="7">
        <v>33000</v>
      </c>
      <c r="J42" s="7">
        <v>32700</v>
      </c>
      <c r="K42" s="7">
        <v>32400</v>
      </c>
      <c r="L42" s="228">
        <f t="shared" si="0"/>
        <v>-0.9</v>
      </c>
      <c r="M42" s="229">
        <f t="shared" si="0"/>
        <v>-0.9</v>
      </c>
    </row>
    <row r="43" spans="1:13" ht="20.149999999999999" customHeight="1">
      <c r="A43" s="11" t="s">
        <v>79</v>
      </c>
      <c r="B43" s="16" t="s">
        <v>16</v>
      </c>
      <c r="C43" s="17" t="s">
        <v>79</v>
      </c>
      <c r="D43" s="18" t="s">
        <v>2</v>
      </c>
      <c r="E43" s="19">
        <v>38</v>
      </c>
      <c r="F43" s="35" t="s">
        <v>511</v>
      </c>
      <c r="G43" s="35" t="s">
        <v>221</v>
      </c>
      <c r="H43" s="70" t="s">
        <v>79</v>
      </c>
      <c r="I43" s="7">
        <v>25000</v>
      </c>
      <c r="J43" s="7">
        <v>24700</v>
      </c>
      <c r="K43" s="7">
        <v>24400</v>
      </c>
      <c r="L43" s="228">
        <f t="shared" si="0"/>
        <v>-1.2</v>
      </c>
      <c r="M43" s="229">
        <f t="shared" si="0"/>
        <v>-1.2</v>
      </c>
    </row>
    <row r="44" spans="1:13" ht="20.149999999999999" customHeight="1">
      <c r="A44" s="11" t="s">
        <v>79</v>
      </c>
      <c r="B44" s="16" t="s">
        <v>16</v>
      </c>
      <c r="C44" s="17" t="s">
        <v>79</v>
      </c>
      <c r="D44" s="18" t="s">
        <v>2</v>
      </c>
      <c r="E44" s="19">
        <v>39</v>
      </c>
      <c r="F44" s="35" t="s">
        <v>511</v>
      </c>
      <c r="G44" s="35" t="s">
        <v>222</v>
      </c>
      <c r="H44" s="70" t="s">
        <v>79</v>
      </c>
      <c r="I44" s="7">
        <v>55800</v>
      </c>
      <c r="J44" s="7">
        <v>55800</v>
      </c>
      <c r="K44" s="7">
        <v>55900</v>
      </c>
      <c r="L44" s="228">
        <f t="shared" si="0"/>
        <v>0</v>
      </c>
      <c r="M44" s="229">
        <f t="shared" si="0"/>
        <v>0.2</v>
      </c>
    </row>
    <row r="45" spans="1:13" ht="20.149999999999999" customHeight="1">
      <c r="A45" s="11" t="s">
        <v>79</v>
      </c>
      <c r="B45" s="16" t="s">
        <v>16</v>
      </c>
      <c r="C45" s="17" t="s">
        <v>79</v>
      </c>
      <c r="D45" s="18" t="s">
        <v>2</v>
      </c>
      <c r="E45" s="19">
        <v>40</v>
      </c>
      <c r="F45" s="35" t="s">
        <v>511</v>
      </c>
      <c r="G45" s="35" t="s">
        <v>223</v>
      </c>
      <c r="H45" s="70" t="s">
        <v>79</v>
      </c>
      <c r="I45" s="7">
        <v>30300</v>
      </c>
      <c r="J45" s="7">
        <v>30200</v>
      </c>
      <c r="K45" s="7">
        <v>30200</v>
      </c>
      <c r="L45" s="228">
        <f t="shared" si="0"/>
        <v>-0.3</v>
      </c>
      <c r="M45" s="229">
        <f t="shared" si="0"/>
        <v>0</v>
      </c>
    </row>
    <row r="46" spans="1:13" ht="20.149999999999999" customHeight="1">
      <c r="A46" s="11" t="s">
        <v>79</v>
      </c>
      <c r="B46" s="16" t="s">
        <v>16</v>
      </c>
      <c r="C46" s="17" t="s">
        <v>79</v>
      </c>
      <c r="D46" s="18" t="s">
        <v>2</v>
      </c>
      <c r="E46" s="19">
        <v>41</v>
      </c>
      <c r="F46" s="35" t="s">
        <v>511</v>
      </c>
      <c r="G46" s="35" t="s">
        <v>224</v>
      </c>
      <c r="H46" s="70" t="s">
        <v>79</v>
      </c>
      <c r="I46" s="7">
        <v>21800</v>
      </c>
      <c r="J46" s="7">
        <v>21500</v>
      </c>
      <c r="K46" s="7">
        <v>21200</v>
      </c>
      <c r="L46" s="228">
        <f t="shared" si="0"/>
        <v>-1.4</v>
      </c>
      <c r="M46" s="229">
        <f t="shared" si="0"/>
        <v>-1.4</v>
      </c>
    </row>
    <row r="47" spans="1:13" ht="20.149999999999999" customHeight="1">
      <c r="A47" s="11" t="s">
        <v>79</v>
      </c>
      <c r="B47" s="16" t="s">
        <v>16</v>
      </c>
      <c r="C47" s="17" t="s">
        <v>79</v>
      </c>
      <c r="D47" s="18" t="s">
        <v>2</v>
      </c>
      <c r="E47" s="19">
        <v>42</v>
      </c>
      <c r="F47" s="35" t="s">
        <v>511</v>
      </c>
      <c r="G47" s="35" t="s">
        <v>225</v>
      </c>
      <c r="H47" s="36" t="s">
        <v>25</v>
      </c>
      <c r="I47" s="7">
        <v>56600</v>
      </c>
      <c r="J47" s="7">
        <v>56600</v>
      </c>
      <c r="K47" s="7">
        <v>56800</v>
      </c>
      <c r="L47" s="228">
        <f t="shared" si="0"/>
        <v>0</v>
      </c>
      <c r="M47" s="229">
        <f t="shared" si="0"/>
        <v>0.4</v>
      </c>
    </row>
    <row r="48" spans="1:13" ht="20.149999999999999" customHeight="1">
      <c r="A48" s="11" t="s">
        <v>79</v>
      </c>
      <c r="B48" s="16" t="s">
        <v>16</v>
      </c>
      <c r="C48" s="17" t="s">
        <v>79</v>
      </c>
      <c r="D48" s="18" t="s">
        <v>2</v>
      </c>
      <c r="E48" s="19">
        <v>43</v>
      </c>
      <c r="F48" s="35" t="s">
        <v>511</v>
      </c>
      <c r="G48" s="35" t="s">
        <v>226</v>
      </c>
      <c r="H48" s="36" t="s">
        <v>95</v>
      </c>
      <c r="I48" s="7">
        <v>53200</v>
      </c>
      <c r="J48" s="7">
        <v>53100</v>
      </c>
      <c r="K48" s="7">
        <v>53200</v>
      </c>
      <c r="L48" s="228">
        <f t="shared" si="0"/>
        <v>-0.2</v>
      </c>
      <c r="M48" s="229">
        <f t="shared" si="0"/>
        <v>0.2</v>
      </c>
    </row>
    <row r="49" spans="1:13" ht="20.149999999999999" customHeight="1">
      <c r="A49" s="11" t="s">
        <v>79</v>
      </c>
      <c r="B49" s="16" t="s">
        <v>16</v>
      </c>
      <c r="C49" s="17" t="s">
        <v>79</v>
      </c>
      <c r="D49" s="18" t="s">
        <v>2</v>
      </c>
      <c r="E49" s="19">
        <v>44</v>
      </c>
      <c r="F49" s="35" t="s">
        <v>511</v>
      </c>
      <c r="G49" s="35" t="s">
        <v>227</v>
      </c>
      <c r="H49" s="36" t="s">
        <v>96</v>
      </c>
      <c r="I49" s="7">
        <v>43100</v>
      </c>
      <c r="J49" s="7">
        <v>43000</v>
      </c>
      <c r="K49" s="7">
        <v>42900</v>
      </c>
      <c r="L49" s="228">
        <f t="shared" si="0"/>
        <v>-0.2</v>
      </c>
      <c r="M49" s="229">
        <f t="shared" si="0"/>
        <v>-0.2</v>
      </c>
    </row>
    <row r="50" spans="1:13" ht="20.149999999999999" customHeight="1">
      <c r="A50" s="11" t="s">
        <v>79</v>
      </c>
      <c r="B50" s="16" t="s">
        <v>16</v>
      </c>
      <c r="C50" s="17" t="s">
        <v>79</v>
      </c>
      <c r="D50" s="18" t="s">
        <v>2</v>
      </c>
      <c r="E50" s="19">
        <v>45</v>
      </c>
      <c r="F50" s="35" t="s">
        <v>511</v>
      </c>
      <c r="G50" s="35" t="s">
        <v>228</v>
      </c>
      <c r="H50" s="70" t="s">
        <v>79</v>
      </c>
      <c r="I50" s="7">
        <v>39900</v>
      </c>
      <c r="J50" s="7">
        <v>39700</v>
      </c>
      <c r="K50" s="7">
        <v>39600</v>
      </c>
      <c r="L50" s="228">
        <f t="shared" si="0"/>
        <v>-0.5</v>
      </c>
      <c r="M50" s="229">
        <f t="shared" si="0"/>
        <v>-0.3</v>
      </c>
    </row>
    <row r="51" spans="1:13" ht="20.149999999999999" customHeight="1">
      <c r="A51" s="11" t="s">
        <v>78</v>
      </c>
      <c r="B51" s="16" t="s">
        <v>16</v>
      </c>
      <c r="C51" s="17" t="s">
        <v>79</v>
      </c>
      <c r="D51" s="18" t="s">
        <v>2</v>
      </c>
      <c r="E51" s="19">
        <v>46</v>
      </c>
      <c r="F51" s="35" t="s">
        <v>511</v>
      </c>
      <c r="G51" s="35" t="s">
        <v>229</v>
      </c>
      <c r="H51" s="70" t="s">
        <v>79</v>
      </c>
      <c r="I51" s="7">
        <v>46300</v>
      </c>
      <c r="J51" s="7">
        <v>46200</v>
      </c>
      <c r="K51" s="7">
        <v>46200</v>
      </c>
      <c r="L51" s="228">
        <f t="shared" si="0"/>
        <v>-0.2</v>
      </c>
      <c r="M51" s="229">
        <f t="shared" si="0"/>
        <v>0</v>
      </c>
    </row>
    <row r="52" spans="1:13" ht="20.149999999999999" customHeight="1">
      <c r="A52" s="11" t="s">
        <v>79</v>
      </c>
      <c r="B52" s="16" t="s">
        <v>16</v>
      </c>
      <c r="C52" s="17" t="s">
        <v>79</v>
      </c>
      <c r="D52" s="18" t="s">
        <v>2</v>
      </c>
      <c r="E52" s="19">
        <v>47</v>
      </c>
      <c r="F52" s="35" t="s">
        <v>511</v>
      </c>
      <c r="G52" s="35" t="s">
        <v>230</v>
      </c>
      <c r="H52" s="70" t="s">
        <v>79</v>
      </c>
      <c r="I52" s="7">
        <v>52200</v>
      </c>
      <c r="J52" s="7">
        <v>52100</v>
      </c>
      <c r="K52" s="7">
        <v>52100</v>
      </c>
      <c r="L52" s="228">
        <f t="shared" si="0"/>
        <v>-0.2</v>
      </c>
      <c r="M52" s="229">
        <f t="shared" si="0"/>
        <v>0</v>
      </c>
    </row>
    <row r="53" spans="1:13" ht="20.149999999999999" customHeight="1">
      <c r="A53" s="11" t="s">
        <v>79</v>
      </c>
      <c r="B53" s="16" t="s">
        <v>16</v>
      </c>
      <c r="C53" s="17" t="s">
        <v>79</v>
      </c>
      <c r="D53" s="18" t="s">
        <v>2</v>
      </c>
      <c r="E53" s="19">
        <v>48</v>
      </c>
      <c r="F53" s="35" t="s">
        <v>511</v>
      </c>
      <c r="G53" s="35" t="s">
        <v>231</v>
      </c>
      <c r="H53" s="70" t="s">
        <v>79</v>
      </c>
      <c r="I53" s="7">
        <v>44200</v>
      </c>
      <c r="J53" s="7">
        <v>44100</v>
      </c>
      <c r="K53" s="7">
        <v>44100</v>
      </c>
      <c r="L53" s="228">
        <f t="shared" si="0"/>
        <v>-0.2</v>
      </c>
      <c r="M53" s="229">
        <f t="shared" si="0"/>
        <v>0</v>
      </c>
    </row>
    <row r="54" spans="1:13" ht="20.149999999999999" customHeight="1">
      <c r="A54" s="11" t="s">
        <v>79</v>
      </c>
      <c r="B54" s="16" t="s">
        <v>16</v>
      </c>
      <c r="C54" s="17" t="s">
        <v>79</v>
      </c>
      <c r="D54" s="18" t="s">
        <v>2</v>
      </c>
      <c r="E54" s="19">
        <v>49</v>
      </c>
      <c r="F54" s="35" t="s">
        <v>511</v>
      </c>
      <c r="G54" s="35" t="s">
        <v>232</v>
      </c>
      <c r="H54" s="70" t="s">
        <v>79</v>
      </c>
      <c r="I54" s="7">
        <v>38000</v>
      </c>
      <c r="J54" s="7">
        <v>37000</v>
      </c>
      <c r="K54" s="7">
        <v>36300</v>
      </c>
      <c r="L54" s="228">
        <f t="shared" si="0"/>
        <v>-2.6</v>
      </c>
      <c r="M54" s="229">
        <f t="shared" si="0"/>
        <v>-1.9</v>
      </c>
    </row>
    <row r="55" spans="1:13" ht="20.149999999999999" customHeight="1">
      <c r="A55" s="11" t="s">
        <v>79</v>
      </c>
      <c r="B55" s="16" t="s">
        <v>16</v>
      </c>
      <c r="C55" s="17" t="s">
        <v>79</v>
      </c>
      <c r="D55" s="18" t="s">
        <v>2</v>
      </c>
      <c r="E55" s="19">
        <v>50</v>
      </c>
      <c r="F55" s="35" t="s">
        <v>511</v>
      </c>
      <c r="G55" s="35" t="s">
        <v>233</v>
      </c>
      <c r="H55" s="36" t="s">
        <v>97</v>
      </c>
      <c r="I55" s="7">
        <v>51100</v>
      </c>
      <c r="J55" s="7">
        <v>51000</v>
      </c>
      <c r="K55" s="7">
        <v>51100</v>
      </c>
      <c r="L55" s="228">
        <f t="shared" si="0"/>
        <v>-0.2</v>
      </c>
      <c r="M55" s="229">
        <f t="shared" si="0"/>
        <v>0.2</v>
      </c>
    </row>
    <row r="56" spans="1:13" ht="20.149999999999999" customHeight="1">
      <c r="A56" s="11" t="s">
        <v>79</v>
      </c>
      <c r="B56" s="16" t="s">
        <v>16</v>
      </c>
      <c r="C56" s="17" t="s">
        <v>79</v>
      </c>
      <c r="D56" s="18" t="s">
        <v>2</v>
      </c>
      <c r="E56" s="19">
        <v>51</v>
      </c>
      <c r="F56" s="35" t="s">
        <v>511</v>
      </c>
      <c r="G56" s="35" t="s">
        <v>234</v>
      </c>
      <c r="H56" s="70" t="s">
        <v>79</v>
      </c>
      <c r="I56" s="7">
        <v>20700</v>
      </c>
      <c r="J56" s="7">
        <v>20400</v>
      </c>
      <c r="K56" s="7">
        <v>20200</v>
      </c>
      <c r="L56" s="228">
        <f t="shared" si="0"/>
        <v>-1.4</v>
      </c>
      <c r="M56" s="229">
        <f t="shared" si="0"/>
        <v>-1</v>
      </c>
    </row>
    <row r="57" spans="1:13" ht="20.149999999999999" customHeight="1">
      <c r="A57" s="11" t="s">
        <v>79</v>
      </c>
      <c r="B57" s="16" t="s">
        <v>16</v>
      </c>
      <c r="C57" s="17" t="s">
        <v>79</v>
      </c>
      <c r="D57" s="18" t="s">
        <v>2</v>
      </c>
      <c r="E57" s="19">
        <v>52</v>
      </c>
      <c r="F57" s="35" t="s">
        <v>511</v>
      </c>
      <c r="G57" s="35" t="s">
        <v>235</v>
      </c>
      <c r="H57" s="70" t="s">
        <v>79</v>
      </c>
      <c r="I57" s="7">
        <v>44500</v>
      </c>
      <c r="J57" s="7">
        <v>44400</v>
      </c>
      <c r="K57" s="7">
        <v>44400</v>
      </c>
      <c r="L57" s="228">
        <f t="shared" si="0"/>
        <v>-0.2</v>
      </c>
      <c r="M57" s="229">
        <f t="shared" si="0"/>
        <v>0</v>
      </c>
    </row>
    <row r="58" spans="1:13" ht="20.149999999999999" customHeight="1">
      <c r="A58" s="11" t="s">
        <v>79</v>
      </c>
      <c r="B58" s="16" t="s">
        <v>16</v>
      </c>
      <c r="C58" s="17" t="s">
        <v>79</v>
      </c>
      <c r="D58" s="18" t="s">
        <v>2</v>
      </c>
      <c r="E58" s="19">
        <v>53</v>
      </c>
      <c r="F58" s="35" t="s">
        <v>511</v>
      </c>
      <c r="G58" s="35" t="s">
        <v>574</v>
      </c>
      <c r="H58" s="70" t="s">
        <v>79</v>
      </c>
      <c r="I58" s="7">
        <v>19800</v>
      </c>
      <c r="J58" s="7">
        <v>19600</v>
      </c>
      <c r="K58" s="7">
        <v>19400</v>
      </c>
      <c r="L58" s="228">
        <f t="shared" si="0"/>
        <v>-1</v>
      </c>
      <c r="M58" s="229">
        <f t="shared" si="0"/>
        <v>-1</v>
      </c>
    </row>
    <row r="59" spans="1:13" ht="20.149999999999999" customHeight="1">
      <c r="A59" s="11" t="s">
        <v>79</v>
      </c>
      <c r="B59" s="16" t="s">
        <v>16</v>
      </c>
      <c r="C59" s="17" t="s">
        <v>79</v>
      </c>
      <c r="D59" s="18" t="s">
        <v>2</v>
      </c>
      <c r="E59" s="19">
        <v>54</v>
      </c>
      <c r="F59" s="35" t="s">
        <v>511</v>
      </c>
      <c r="G59" s="35" t="s">
        <v>236</v>
      </c>
      <c r="H59" s="70" t="s">
        <v>79</v>
      </c>
      <c r="I59" s="7">
        <v>51200</v>
      </c>
      <c r="J59" s="7">
        <v>51100</v>
      </c>
      <c r="K59" s="7">
        <v>51100</v>
      </c>
      <c r="L59" s="228">
        <f t="shared" si="0"/>
        <v>-0.2</v>
      </c>
      <c r="M59" s="229">
        <f t="shared" si="0"/>
        <v>0</v>
      </c>
    </row>
    <row r="60" spans="1:13" ht="20.149999999999999" customHeight="1">
      <c r="A60" s="11" t="s">
        <v>79</v>
      </c>
      <c r="B60" s="16" t="s">
        <v>16</v>
      </c>
      <c r="C60" s="17" t="s">
        <v>79</v>
      </c>
      <c r="D60" s="18" t="s">
        <v>2</v>
      </c>
      <c r="E60" s="19">
        <v>55</v>
      </c>
      <c r="F60" s="35" t="s">
        <v>511</v>
      </c>
      <c r="G60" s="35" t="s">
        <v>237</v>
      </c>
      <c r="H60" s="70" t="s">
        <v>79</v>
      </c>
      <c r="I60" s="7">
        <v>44400</v>
      </c>
      <c r="J60" s="7">
        <v>44000</v>
      </c>
      <c r="K60" s="7">
        <v>43600</v>
      </c>
      <c r="L60" s="228">
        <f t="shared" si="0"/>
        <v>-0.9</v>
      </c>
      <c r="M60" s="229">
        <f t="shared" si="0"/>
        <v>-0.9</v>
      </c>
    </row>
    <row r="61" spans="1:13" ht="20.149999999999999" customHeight="1">
      <c r="A61" s="11" t="s">
        <v>79</v>
      </c>
      <c r="B61" s="16" t="s">
        <v>16</v>
      </c>
      <c r="C61" s="17" t="s">
        <v>79</v>
      </c>
      <c r="D61" s="18" t="s">
        <v>2</v>
      </c>
      <c r="E61" s="19">
        <v>56</v>
      </c>
      <c r="F61" s="35" t="s">
        <v>511</v>
      </c>
      <c r="G61" s="35" t="s">
        <v>519</v>
      </c>
      <c r="H61" s="36" t="s">
        <v>520</v>
      </c>
      <c r="I61" s="7">
        <v>46100</v>
      </c>
      <c r="J61" s="7">
        <v>46000</v>
      </c>
      <c r="K61" s="7">
        <v>46000</v>
      </c>
      <c r="L61" s="228">
        <f t="shared" si="0"/>
        <v>-0.2</v>
      </c>
      <c r="M61" s="229">
        <f t="shared" si="0"/>
        <v>0</v>
      </c>
    </row>
    <row r="62" spans="1:13" ht="20.149999999999999" customHeight="1">
      <c r="A62" s="11" t="s">
        <v>79</v>
      </c>
      <c r="B62" s="16" t="s">
        <v>16</v>
      </c>
      <c r="C62" s="17" t="s">
        <v>79</v>
      </c>
      <c r="D62" s="18" t="s">
        <v>2</v>
      </c>
      <c r="E62" s="19">
        <v>57</v>
      </c>
      <c r="F62" s="35" t="s">
        <v>511</v>
      </c>
      <c r="G62" s="35" t="s">
        <v>521</v>
      </c>
      <c r="H62" s="70" t="s">
        <v>79</v>
      </c>
      <c r="I62" s="7">
        <v>52800</v>
      </c>
      <c r="J62" s="7">
        <v>52700</v>
      </c>
      <c r="K62" s="7">
        <v>52800</v>
      </c>
      <c r="L62" s="228">
        <f t="shared" si="0"/>
        <v>-0.2</v>
      </c>
      <c r="M62" s="229">
        <f t="shared" si="0"/>
        <v>0.2</v>
      </c>
    </row>
    <row r="63" spans="1:13" ht="20.149999999999999" customHeight="1">
      <c r="A63" s="11" t="s">
        <v>79</v>
      </c>
      <c r="B63" s="16" t="s">
        <v>16</v>
      </c>
      <c r="C63" s="17" t="s">
        <v>79</v>
      </c>
      <c r="D63" s="18" t="s">
        <v>2</v>
      </c>
      <c r="E63" s="19">
        <v>58</v>
      </c>
      <c r="F63" s="35" t="s">
        <v>511</v>
      </c>
      <c r="G63" s="35" t="s">
        <v>522</v>
      </c>
      <c r="H63" s="70" t="s">
        <v>79</v>
      </c>
      <c r="I63" s="7">
        <v>48400</v>
      </c>
      <c r="J63" s="7">
        <v>48300</v>
      </c>
      <c r="K63" s="7">
        <v>48400</v>
      </c>
      <c r="L63" s="228">
        <f t="shared" si="0"/>
        <v>-0.2</v>
      </c>
      <c r="M63" s="229">
        <f t="shared" si="0"/>
        <v>0.2</v>
      </c>
    </row>
    <row r="64" spans="1:13" ht="20.149999999999999" customHeight="1">
      <c r="A64" s="11" t="s">
        <v>79</v>
      </c>
      <c r="B64" s="16" t="s">
        <v>16</v>
      </c>
      <c r="C64" s="17" t="s">
        <v>79</v>
      </c>
      <c r="D64" s="18" t="s">
        <v>2</v>
      </c>
      <c r="E64" s="19">
        <v>59</v>
      </c>
      <c r="F64" s="35" t="s">
        <v>511</v>
      </c>
      <c r="G64" s="35" t="s">
        <v>523</v>
      </c>
      <c r="H64" s="70" t="s">
        <v>79</v>
      </c>
      <c r="I64" s="7">
        <v>52900</v>
      </c>
      <c r="J64" s="7">
        <v>52800</v>
      </c>
      <c r="K64" s="7">
        <v>52900</v>
      </c>
      <c r="L64" s="228">
        <f t="shared" si="0"/>
        <v>-0.2</v>
      </c>
      <c r="M64" s="229">
        <f t="shared" si="0"/>
        <v>0.2</v>
      </c>
    </row>
    <row r="65" spans="1:13" ht="20.149999999999999" customHeight="1">
      <c r="A65" s="11" t="s">
        <v>79</v>
      </c>
      <c r="B65" s="16" t="s">
        <v>16</v>
      </c>
      <c r="C65" s="17" t="s">
        <v>79</v>
      </c>
      <c r="D65" s="18" t="s">
        <v>2</v>
      </c>
      <c r="E65" s="19">
        <v>60</v>
      </c>
      <c r="F65" s="35" t="s">
        <v>511</v>
      </c>
      <c r="G65" s="35" t="s">
        <v>592</v>
      </c>
      <c r="H65" s="70" t="s">
        <v>79</v>
      </c>
      <c r="I65" s="7"/>
      <c r="J65" s="7">
        <v>34900</v>
      </c>
      <c r="K65" s="7">
        <v>34900</v>
      </c>
      <c r="L65" s="228" t="str">
        <f t="shared" si="0"/>
        <v/>
      </c>
      <c r="M65" s="229">
        <f t="shared" si="0"/>
        <v>0</v>
      </c>
    </row>
    <row r="66" spans="1:13" ht="20.149999999999999" customHeight="1">
      <c r="A66" s="11" t="s">
        <v>79</v>
      </c>
      <c r="B66" s="16" t="s">
        <v>16</v>
      </c>
      <c r="C66" s="17" t="s">
        <v>79</v>
      </c>
      <c r="D66" s="18" t="s">
        <v>2</v>
      </c>
      <c r="E66" s="19">
        <v>61</v>
      </c>
      <c r="F66" s="35" t="s">
        <v>511</v>
      </c>
      <c r="G66" s="35" t="s">
        <v>524</v>
      </c>
      <c r="H66" s="36" t="s">
        <v>525</v>
      </c>
      <c r="I66" s="7">
        <v>67800</v>
      </c>
      <c r="J66" s="7">
        <v>67800</v>
      </c>
      <c r="K66" s="7">
        <v>68200</v>
      </c>
      <c r="L66" s="228">
        <f t="shared" si="0"/>
        <v>0</v>
      </c>
      <c r="M66" s="229">
        <f t="shared" si="0"/>
        <v>0.6</v>
      </c>
    </row>
    <row r="67" spans="1:13" ht="20.149999999999999" customHeight="1">
      <c r="A67" s="11" t="s">
        <v>79</v>
      </c>
      <c r="B67" s="16" t="s">
        <v>16</v>
      </c>
      <c r="C67" s="17" t="s">
        <v>79</v>
      </c>
      <c r="D67" s="18" t="s">
        <v>2</v>
      </c>
      <c r="E67" s="19">
        <v>62</v>
      </c>
      <c r="F67" s="35" t="s">
        <v>511</v>
      </c>
      <c r="G67" s="35" t="s">
        <v>526</v>
      </c>
      <c r="H67" s="70" t="s">
        <v>79</v>
      </c>
      <c r="I67" s="7">
        <v>43000</v>
      </c>
      <c r="J67" s="7">
        <v>42800</v>
      </c>
      <c r="K67" s="7">
        <v>42700</v>
      </c>
      <c r="L67" s="228">
        <f t="shared" si="0"/>
        <v>-0.5</v>
      </c>
      <c r="M67" s="229">
        <f t="shared" si="0"/>
        <v>-0.2</v>
      </c>
    </row>
    <row r="68" spans="1:13" ht="20.149999999999999" customHeight="1">
      <c r="A68" s="11" t="s">
        <v>79</v>
      </c>
      <c r="B68" s="16" t="s">
        <v>16</v>
      </c>
      <c r="C68" s="17">
        <v>3</v>
      </c>
      <c r="D68" s="18" t="s">
        <v>2</v>
      </c>
      <c r="E68" s="19">
        <v>1</v>
      </c>
      <c r="F68" s="35" t="s">
        <v>511</v>
      </c>
      <c r="G68" s="35" t="s">
        <v>543</v>
      </c>
      <c r="H68" s="70" t="s">
        <v>79</v>
      </c>
      <c r="I68" s="7">
        <v>13300</v>
      </c>
      <c r="J68" s="7">
        <v>13200</v>
      </c>
      <c r="K68" s="7">
        <v>13100</v>
      </c>
      <c r="L68" s="228">
        <f t="shared" si="0"/>
        <v>-0.8</v>
      </c>
      <c r="M68" s="229">
        <f t="shared" si="0"/>
        <v>-0.8</v>
      </c>
    </row>
    <row r="69" spans="1:13" ht="20.149999999999999" customHeight="1">
      <c r="A69" s="11" t="s">
        <v>79</v>
      </c>
      <c r="B69" s="16" t="s">
        <v>16</v>
      </c>
      <c r="C69" s="17">
        <v>5</v>
      </c>
      <c r="D69" s="18" t="s">
        <v>2</v>
      </c>
      <c r="E69" s="19">
        <v>1</v>
      </c>
      <c r="F69" s="35" t="s">
        <v>511</v>
      </c>
      <c r="G69" s="35" t="s">
        <v>238</v>
      </c>
      <c r="H69" s="36" t="s">
        <v>26</v>
      </c>
      <c r="I69" s="7">
        <v>400000</v>
      </c>
      <c r="J69" s="7">
        <v>400000</v>
      </c>
      <c r="K69" s="7">
        <v>404000</v>
      </c>
      <c r="L69" s="228">
        <f t="shared" si="0"/>
        <v>0</v>
      </c>
      <c r="M69" s="229">
        <f t="shared" si="0"/>
        <v>1</v>
      </c>
    </row>
    <row r="70" spans="1:13" ht="20.149999999999999" customHeight="1">
      <c r="A70" s="11" t="s">
        <v>79</v>
      </c>
      <c r="B70" s="16" t="s">
        <v>16</v>
      </c>
      <c r="C70" s="17">
        <v>5</v>
      </c>
      <c r="D70" s="18" t="s">
        <v>2</v>
      </c>
      <c r="E70" s="19">
        <v>2</v>
      </c>
      <c r="F70" s="35" t="s">
        <v>511</v>
      </c>
      <c r="G70" s="35" t="s">
        <v>239</v>
      </c>
      <c r="H70" s="36" t="s">
        <v>27</v>
      </c>
      <c r="I70" s="7">
        <v>111000</v>
      </c>
      <c r="J70" s="7">
        <v>109000</v>
      </c>
      <c r="K70" s="7">
        <v>108000</v>
      </c>
      <c r="L70" s="228">
        <f t="shared" ref="L70:M107" si="1">IF(I70="","",ROUND((J70-I70)/I70*100,1))</f>
        <v>-1.8</v>
      </c>
      <c r="M70" s="229">
        <f t="shared" si="1"/>
        <v>-0.9</v>
      </c>
    </row>
    <row r="71" spans="1:13" ht="20.149999999999999" customHeight="1">
      <c r="A71" s="11" t="s">
        <v>79</v>
      </c>
      <c r="B71" s="16" t="s">
        <v>16</v>
      </c>
      <c r="C71" s="17">
        <v>5</v>
      </c>
      <c r="D71" s="18" t="s">
        <v>2</v>
      </c>
      <c r="E71" s="19">
        <v>3</v>
      </c>
      <c r="F71" s="35" t="s">
        <v>511</v>
      </c>
      <c r="G71" s="35" t="s">
        <v>240</v>
      </c>
      <c r="H71" s="36" t="s">
        <v>28</v>
      </c>
      <c r="I71" s="7">
        <v>83600</v>
      </c>
      <c r="J71" s="7">
        <v>82800</v>
      </c>
      <c r="K71" s="7">
        <v>82100</v>
      </c>
      <c r="L71" s="228">
        <f t="shared" si="1"/>
        <v>-1</v>
      </c>
      <c r="M71" s="229">
        <f t="shared" si="1"/>
        <v>-0.8</v>
      </c>
    </row>
    <row r="72" spans="1:13" ht="20.149999999999999" customHeight="1">
      <c r="A72" s="11" t="s">
        <v>79</v>
      </c>
      <c r="B72" s="16" t="s">
        <v>16</v>
      </c>
      <c r="C72" s="17">
        <v>5</v>
      </c>
      <c r="D72" s="18" t="s">
        <v>2</v>
      </c>
      <c r="E72" s="19">
        <v>4</v>
      </c>
      <c r="F72" s="35" t="s">
        <v>511</v>
      </c>
      <c r="G72" s="35" t="s">
        <v>544</v>
      </c>
      <c r="H72" s="36" t="s">
        <v>538</v>
      </c>
      <c r="I72" s="7">
        <v>73400</v>
      </c>
      <c r="J72" s="7">
        <v>72700</v>
      </c>
      <c r="K72" s="7">
        <v>72400</v>
      </c>
      <c r="L72" s="228">
        <f t="shared" si="1"/>
        <v>-1</v>
      </c>
      <c r="M72" s="229">
        <f t="shared" si="1"/>
        <v>-0.4</v>
      </c>
    </row>
    <row r="73" spans="1:13" ht="20.149999999999999" customHeight="1">
      <c r="A73" s="11" t="s">
        <v>79</v>
      </c>
      <c r="B73" s="16" t="s">
        <v>16</v>
      </c>
      <c r="C73" s="17">
        <v>5</v>
      </c>
      <c r="D73" s="18" t="s">
        <v>2</v>
      </c>
      <c r="E73" s="19">
        <v>5</v>
      </c>
      <c r="F73" s="35" t="s">
        <v>511</v>
      </c>
      <c r="G73" s="35" t="s">
        <v>241</v>
      </c>
      <c r="H73" s="36" t="s">
        <v>29</v>
      </c>
      <c r="I73" s="7">
        <v>55100</v>
      </c>
      <c r="J73" s="7">
        <v>54800</v>
      </c>
      <c r="K73" s="7">
        <v>54600</v>
      </c>
      <c r="L73" s="228">
        <f t="shared" si="1"/>
        <v>-0.5</v>
      </c>
      <c r="M73" s="229">
        <f t="shared" si="1"/>
        <v>-0.4</v>
      </c>
    </row>
    <row r="74" spans="1:13" ht="20.149999999999999" customHeight="1">
      <c r="A74" s="11" t="s">
        <v>79</v>
      </c>
      <c r="B74" s="16" t="s">
        <v>16</v>
      </c>
      <c r="C74" s="17">
        <v>5</v>
      </c>
      <c r="D74" s="18" t="s">
        <v>2</v>
      </c>
      <c r="E74" s="19">
        <v>6</v>
      </c>
      <c r="F74" s="35" t="s">
        <v>511</v>
      </c>
      <c r="G74" s="35" t="s">
        <v>242</v>
      </c>
      <c r="H74" s="70" t="s">
        <v>79</v>
      </c>
      <c r="I74" s="7">
        <v>52500</v>
      </c>
      <c r="J74" s="7">
        <v>52200</v>
      </c>
      <c r="K74" s="7">
        <v>52000</v>
      </c>
      <c r="L74" s="228">
        <f t="shared" si="1"/>
        <v>-0.6</v>
      </c>
      <c r="M74" s="229">
        <f t="shared" si="1"/>
        <v>-0.4</v>
      </c>
    </row>
    <row r="75" spans="1:13" ht="20.149999999999999" customHeight="1">
      <c r="A75" s="11" t="s">
        <v>79</v>
      </c>
      <c r="B75" s="16" t="s">
        <v>16</v>
      </c>
      <c r="C75" s="17">
        <v>5</v>
      </c>
      <c r="D75" s="18" t="s">
        <v>2</v>
      </c>
      <c r="E75" s="19">
        <v>7</v>
      </c>
      <c r="F75" s="35" t="s">
        <v>511</v>
      </c>
      <c r="G75" s="35" t="s">
        <v>243</v>
      </c>
      <c r="H75" s="36" t="s">
        <v>30</v>
      </c>
      <c r="I75" s="7">
        <v>61900</v>
      </c>
      <c r="J75" s="7">
        <v>61700</v>
      </c>
      <c r="K75" s="7">
        <v>61600</v>
      </c>
      <c r="L75" s="228">
        <f t="shared" si="1"/>
        <v>-0.3</v>
      </c>
      <c r="M75" s="229">
        <f t="shared" si="1"/>
        <v>-0.2</v>
      </c>
    </row>
    <row r="76" spans="1:13" ht="20.149999999999999" customHeight="1">
      <c r="A76" s="11" t="s">
        <v>79</v>
      </c>
      <c r="B76" s="16" t="s">
        <v>16</v>
      </c>
      <c r="C76" s="17">
        <v>5</v>
      </c>
      <c r="D76" s="18" t="s">
        <v>2</v>
      </c>
      <c r="E76" s="19">
        <v>8</v>
      </c>
      <c r="F76" s="35" t="s">
        <v>511</v>
      </c>
      <c r="G76" s="35" t="s">
        <v>561</v>
      </c>
      <c r="H76" s="36" t="s">
        <v>564</v>
      </c>
      <c r="I76" s="7">
        <v>66500</v>
      </c>
      <c r="J76" s="7">
        <v>66300</v>
      </c>
      <c r="K76" s="7">
        <v>66200</v>
      </c>
      <c r="L76" s="228">
        <f t="shared" si="1"/>
        <v>-0.3</v>
      </c>
      <c r="M76" s="229">
        <f t="shared" si="1"/>
        <v>-0.2</v>
      </c>
    </row>
    <row r="77" spans="1:13" ht="20.149999999999999" customHeight="1">
      <c r="A77" s="11" t="s">
        <v>78</v>
      </c>
      <c r="B77" s="16" t="s">
        <v>16</v>
      </c>
      <c r="C77" s="17">
        <v>5</v>
      </c>
      <c r="D77" s="18" t="s">
        <v>2</v>
      </c>
      <c r="E77" s="19">
        <v>9</v>
      </c>
      <c r="F77" s="35" t="s">
        <v>511</v>
      </c>
      <c r="G77" s="35" t="s">
        <v>244</v>
      </c>
      <c r="H77" s="36" t="s">
        <v>31</v>
      </c>
      <c r="I77" s="7">
        <v>76000</v>
      </c>
      <c r="J77" s="7">
        <v>75800</v>
      </c>
      <c r="K77" s="7">
        <v>75700</v>
      </c>
      <c r="L77" s="228">
        <f t="shared" si="1"/>
        <v>-0.3</v>
      </c>
      <c r="M77" s="229">
        <f t="shared" si="1"/>
        <v>-0.1</v>
      </c>
    </row>
    <row r="78" spans="1:13" ht="20.149999999999999" customHeight="1">
      <c r="A78" s="11" t="s">
        <v>79</v>
      </c>
      <c r="B78" s="16" t="s">
        <v>16</v>
      </c>
      <c r="C78" s="17">
        <v>5</v>
      </c>
      <c r="D78" s="18" t="s">
        <v>2</v>
      </c>
      <c r="E78" s="19">
        <v>10</v>
      </c>
      <c r="F78" s="35" t="s">
        <v>511</v>
      </c>
      <c r="G78" s="35" t="s">
        <v>562</v>
      </c>
      <c r="H78" s="36" t="s">
        <v>565</v>
      </c>
      <c r="I78" s="7">
        <v>69100</v>
      </c>
      <c r="J78" s="7">
        <v>68900</v>
      </c>
      <c r="K78" s="7">
        <v>68900</v>
      </c>
      <c r="L78" s="228">
        <f t="shared" si="1"/>
        <v>-0.3</v>
      </c>
      <c r="M78" s="229">
        <f t="shared" si="1"/>
        <v>0</v>
      </c>
    </row>
    <row r="79" spans="1:13" ht="20.149999999999999" customHeight="1">
      <c r="A79" s="11" t="s">
        <v>78</v>
      </c>
      <c r="B79" s="16" t="s">
        <v>16</v>
      </c>
      <c r="C79" s="17">
        <v>5</v>
      </c>
      <c r="D79" s="18" t="s">
        <v>2</v>
      </c>
      <c r="E79" s="19">
        <v>11</v>
      </c>
      <c r="F79" s="35" t="s">
        <v>511</v>
      </c>
      <c r="G79" s="35" t="s">
        <v>608</v>
      </c>
      <c r="H79" s="36" t="s">
        <v>614</v>
      </c>
      <c r="I79" s="7"/>
      <c r="J79" s="7"/>
      <c r="K79" s="7">
        <v>90400</v>
      </c>
      <c r="L79" s="228" t="str">
        <f t="shared" si="1"/>
        <v/>
      </c>
      <c r="M79" s="229" t="str">
        <f t="shared" si="1"/>
        <v/>
      </c>
    </row>
    <row r="80" spans="1:13" ht="20.149999999999999" customHeight="1">
      <c r="A80" s="11"/>
      <c r="B80" s="16" t="s">
        <v>16</v>
      </c>
      <c r="C80" s="17">
        <v>5</v>
      </c>
      <c r="D80" s="18" t="s">
        <v>2</v>
      </c>
      <c r="E80" s="19">
        <v>12</v>
      </c>
      <c r="F80" s="35" t="s">
        <v>511</v>
      </c>
      <c r="G80" s="35" t="s">
        <v>603</v>
      </c>
      <c r="H80" s="36" t="s">
        <v>604</v>
      </c>
      <c r="I80" s="7">
        <v>55200</v>
      </c>
      <c r="J80" s="65" t="s">
        <v>602</v>
      </c>
      <c r="K80" s="7">
        <v>54800</v>
      </c>
      <c r="L80" s="228"/>
      <c r="M80" s="229"/>
    </row>
    <row r="81" spans="1:13" ht="20.149999999999999" customHeight="1">
      <c r="A81" s="11" t="s">
        <v>79</v>
      </c>
      <c r="B81" s="16" t="s">
        <v>16</v>
      </c>
      <c r="C81" s="17">
        <v>5</v>
      </c>
      <c r="D81" s="18" t="s">
        <v>2</v>
      </c>
      <c r="E81" s="19">
        <v>13</v>
      </c>
      <c r="F81" s="35" t="s">
        <v>511</v>
      </c>
      <c r="G81" s="35" t="s">
        <v>545</v>
      </c>
      <c r="H81" s="36" t="s">
        <v>539</v>
      </c>
      <c r="I81" s="7">
        <v>67300</v>
      </c>
      <c r="J81" s="7">
        <v>67200</v>
      </c>
      <c r="K81" s="7">
        <v>67200</v>
      </c>
      <c r="L81" s="228">
        <f t="shared" si="1"/>
        <v>-0.1</v>
      </c>
      <c r="M81" s="229">
        <f t="shared" si="1"/>
        <v>0</v>
      </c>
    </row>
    <row r="82" spans="1:13" ht="20.149999999999999" customHeight="1">
      <c r="A82" s="11" t="s">
        <v>79</v>
      </c>
      <c r="B82" s="16" t="s">
        <v>16</v>
      </c>
      <c r="C82" s="17">
        <v>5</v>
      </c>
      <c r="D82" s="18" t="s">
        <v>2</v>
      </c>
      <c r="E82" s="19">
        <v>14</v>
      </c>
      <c r="F82" s="35" t="s">
        <v>511</v>
      </c>
      <c r="G82" s="35" t="s">
        <v>245</v>
      </c>
      <c r="H82" s="36" t="s">
        <v>98</v>
      </c>
      <c r="I82" s="7">
        <v>79100</v>
      </c>
      <c r="J82" s="7">
        <v>78900</v>
      </c>
      <c r="K82" s="7">
        <v>78800</v>
      </c>
      <c r="L82" s="228">
        <f t="shared" si="1"/>
        <v>-0.3</v>
      </c>
      <c r="M82" s="229">
        <f t="shared" si="1"/>
        <v>-0.1</v>
      </c>
    </row>
    <row r="83" spans="1:13" ht="20.149999999999999" customHeight="1">
      <c r="A83" s="11" t="s">
        <v>79</v>
      </c>
      <c r="B83" s="16" t="s">
        <v>16</v>
      </c>
      <c r="C83" s="17">
        <v>5</v>
      </c>
      <c r="D83" s="18" t="s">
        <v>2</v>
      </c>
      <c r="E83" s="19">
        <v>15</v>
      </c>
      <c r="F83" s="35" t="s">
        <v>511</v>
      </c>
      <c r="G83" s="35" t="s">
        <v>246</v>
      </c>
      <c r="H83" s="70" t="s">
        <v>79</v>
      </c>
      <c r="I83" s="7">
        <v>63200</v>
      </c>
      <c r="J83" s="7">
        <v>62900</v>
      </c>
      <c r="K83" s="7">
        <v>62700</v>
      </c>
      <c r="L83" s="228">
        <f t="shared" si="1"/>
        <v>-0.5</v>
      </c>
      <c r="M83" s="229">
        <f t="shared" si="1"/>
        <v>-0.3</v>
      </c>
    </row>
    <row r="84" spans="1:13" ht="20.149999999999999" customHeight="1">
      <c r="A84" s="11" t="s">
        <v>79</v>
      </c>
      <c r="B84" s="16" t="s">
        <v>16</v>
      </c>
      <c r="C84" s="17">
        <v>5</v>
      </c>
      <c r="D84" s="18" t="s">
        <v>2</v>
      </c>
      <c r="E84" s="19">
        <v>16</v>
      </c>
      <c r="F84" s="35" t="s">
        <v>511</v>
      </c>
      <c r="G84" s="35" t="s">
        <v>247</v>
      </c>
      <c r="H84" s="70" t="s">
        <v>79</v>
      </c>
      <c r="I84" s="7">
        <v>95700</v>
      </c>
      <c r="J84" s="7">
        <v>95300</v>
      </c>
      <c r="K84" s="7">
        <v>95500</v>
      </c>
      <c r="L84" s="228">
        <f t="shared" si="1"/>
        <v>-0.4</v>
      </c>
      <c r="M84" s="229">
        <f t="shared" si="1"/>
        <v>0.2</v>
      </c>
    </row>
    <row r="85" spans="1:13" ht="20.149999999999999" customHeight="1">
      <c r="A85" s="11" t="s">
        <v>79</v>
      </c>
      <c r="B85" s="16" t="s">
        <v>16</v>
      </c>
      <c r="C85" s="17">
        <v>5</v>
      </c>
      <c r="D85" s="18" t="s">
        <v>2</v>
      </c>
      <c r="E85" s="19">
        <v>17</v>
      </c>
      <c r="F85" s="35" t="s">
        <v>511</v>
      </c>
      <c r="G85" s="35" t="s">
        <v>248</v>
      </c>
      <c r="H85" s="36" t="s">
        <v>32</v>
      </c>
      <c r="I85" s="7">
        <v>68900</v>
      </c>
      <c r="J85" s="7">
        <v>68600</v>
      </c>
      <c r="K85" s="7">
        <v>68600</v>
      </c>
      <c r="L85" s="228">
        <f t="shared" si="1"/>
        <v>-0.4</v>
      </c>
      <c r="M85" s="229">
        <f t="shared" si="1"/>
        <v>0</v>
      </c>
    </row>
    <row r="86" spans="1:13" ht="20.149999999999999" customHeight="1">
      <c r="A86" s="11" t="s">
        <v>79</v>
      </c>
      <c r="B86" s="16" t="s">
        <v>16</v>
      </c>
      <c r="C86" s="17">
        <v>5</v>
      </c>
      <c r="D86" s="18" t="s">
        <v>2</v>
      </c>
      <c r="E86" s="19">
        <v>18</v>
      </c>
      <c r="F86" s="35" t="s">
        <v>511</v>
      </c>
      <c r="G86" s="35" t="s">
        <v>249</v>
      </c>
      <c r="H86" s="36" t="s">
        <v>99</v>
      </c>
      <c r="I86" s="7">
        <v>80700</v>
      </c>
      <c r="J86" s="7">
        <v>80500</v>
      </c>
      <c r="K86" s="7">
        <v>80800</v>
      </c>
      <c r="L86" s="228">
        <f t="shared" si="1"/>
        <v>-0.2</v>
      </c>
      <c r="M86" s="229">
        <f t="shared" si="1"/>
        <v>0.4</v>
      </c>
    </row>
    <row r="87" spans="1:13" ht="20.149999999999999" customHeight="1">
      <c r="A87" s="11" t="s">
        <v>79</v>
      </c>
      <c r="B87" s="16" t="s">
        <v>16</v>
      </c>
      <c r="C87" s="17">
        <v>5</v>
      </c>
      <c r="D87" s="18" t="s">
        <v>2</v>
      </c>
      <c r="E87" s="19">
        <v>19</v>
      </c>
      <c r="F87" s="35" t="s">
        <v>511</v>
      </c>
      <c r="G87" s="35" t="s">
        <v>546</v>
      </c>
      <c r="H87" s="36" t="s">
        <v>33</v>
      </c>
      <c r="I87" s="7">
        <v>103000</v>
      </c>
      <c r="J87" s="7">
        <v>101000</v>
      </c>
      <c r="K87" s="7">
        <v>99900</v>
      </c>
      <c r="L87" s="228">
        <f t="shared" si="1"/>
        <v>-1.9</v>
      </c>
      <c r="M87" s="229">
        <f t="shared" si="1"/>
        <v>-1.1000000000000001</v>
      </c>
    </row>
    <row r="88" spans="1:13" ht="20.149999999999999" customHeight="1">
      <c r="A88" s="11" t="s">
        <v>79</v>
      </c>
      <c r="B88" s="16" t="s">
        <v>16</v>
      </c>
      <c r="C88" s="17">
        <v>5</v>
      </c>
      <c r="D88" s="18" t="s">
        <v>2</v>
      </c>
      <c r="E88" s="19">
        <v>20</v>
      </c>
      <c r="F88" s="35" t="s">
        <v>511</v>
      </c>
      <c r="G88" s="35" t="s">
        <v>250</v>
      </c>
      <c r="H88" s="36" t="s">
        <v>34</v>
      </c>
      <c r="I88" s="7">
        <v>99500</v>
      </c>
      <c r="J88" s="7">
        <v>99100</v>
      </c>
      <c r="K88" s="7">
        <v>99100</v>
      </c>
      <c r="L88" s="228">
        <f t="shared" si="1"/>
        <v>-0.4</v>
      </c>
      <c r="M88" s="229">
        <f t="shared" si="1"/>
        <v>0</v>
      </c>
    </row>
    <row r="89" spans="1:13" ht="20.149999999999999" customHeight="1">
      <c r="A89" s="11" t="s">
        <v>79</v>
      </c>
      <c r="B89" s="16" t="s">
        <v>16</v>
      </c>
      <c r="C89" s="17">
        <v>5</v>
      </c>
      <c r="D89" s="18" t="s">
        <v>2</v>
      </c>
      <c r="E89" s="19">
        <v>21</v>
      </c>
      <c r="F89" s="35" t="s">
        <v>511</v>
      </c>
      <c r="G89" s="35" t="s">
        <v>575</v>
      </c>
      <c r="H89" s="36" t="s">
        <v>578</v>
      </c>
      <c r="I89" s="7">
        <v>59100</v>
      </c>
      <c r="J89" s="7">
        <v>58900</v>
      </c>
      <c r="K89" s="65" t="s">
        <v>602</v>
      </c>
      <c r="L89" s="228">
        <f t="shared" si="1"/>
        <v>-0.3</v>
      </c>
      <c r="M89" s="229"/>
    </row>
    <row r="90" spans="1:13" ht="20.149999999999999" customHeight="1">
      <c r="A90" s="11" t="s">
        <v>79</v>
      </c>
      <c r="B90" s="16" t="s">
        <v>16</v>
      </c>
      <c r="C90" s="17">
        <v>5</v>
      </c>
      <c r="D90" s="18" t="s">
        <v>2</v>
      </c>
      <c r="E90" s="19">
        <v>22</v>
      </c>
      <c r="F90" s="35" t="s">
        <v>511</v>
      </c>
      <c r="G90" s="40" t="s">
        <v>251</v>
      </c>
      <c r="H90" s="35" t="s">
        <v>100</v>
      </c>
      <c r="I90" s="9">
        <v>49200</v>
      </c>
      <c r="J90" s="7">
        <v>49000</v>
      </c>
      <c r="K90" s="7">
        <v>48900</v>
      </c>
      <c r="L90" s="228">
        <f t="shared" si="1"/>
        <v>-0.4</v>
      </c>
      <c r="M90" s="229">
        <f t="shared" si="1"/>
        <v>-0.2</v>
      </c>
    </row>
    <row r="91" spans="1:13" ht="20.149999999999999" customHeight="1">
      <c r="A91" s="11" t="s">
        <v>79</v>
      </c>
      <c r="B91" s="16" t="s">
        <v>16</v>
      </c>
      <c r="C91" s="17">
        <v>5</v>
      </c>
      <c r="D91" s="18" t="s">
        <v>2</v>
      </c>
      <c r="E91" s="19">
        <v>23</v>
      </c>
      <c r="F91" s="35" t="s">
        <v>511</v>
      </c>
      <c r="G91" s="35" t="s">
        <v>252</v>
      </c>
      <c r="H91" s="36" t="s">
        <v>101</v>
      </c>
      <c r="I91" s="7">
        <v>72700</v>
      </c>
      <c r="J91" s="7">
        <v>72400</v>
      </c>
      <c r="K91" s="7">
        <v>72200</v>
      </c>
      <c r="L91" s="228">
        <f t="shared" si="1"/>
        <v>-0.4</v>
      </c>
      <c r="M91" s="229">
        <f t="shared" si="1"/>
        <v>-0.3</v>
      </c>
    </row>
    <row r="92" spans="1:13" ht="20.149999999999999" customHeight="1">
      <c r="A92" s="11" t="s">
        <v>79</v>
      </c>
      <c r="B92" s="16" t="s">
        <v>16</v>
      </c>
      <c r="C92" s="17">
        <v>5</v>
      </c>
      <c r="D92" s="18" t="s">
        <v>2</v>
      </c>
      <c r="E92" s="19">
        <v>24</v>
      </c>
      <c r="F92" s="35" t="s">
        <v>511</v>
      </c>
      <c r="G92" s="35" t="s">
        <v>253</v>
      </c>
      <c r="H92" s="36" t="s">
        <v>102</v>
      </c>
      <c r="I92" s="7">
        <v>63600</v>
      </c>
      <c r="J92" s="7">
        <v>63500</v>
      </c>
      <c r="K92" s="7">
        <v>63500</v>
      </c>
      <c r="L92" s="228">
        <f t="shared" si="1"/>
        <v>-0.2</v>
      </c>
      <c r="M92" s="229">
        <f t="shared" si="1"/>
        <v>0</v>
      </c>
    </row>
    <row r="93" spans="1:13" ht="20.149999999999999" customHeight="1">
      <c r="A93" s="11" t="s">
        <v>79</v>
      </c>
      <c r="B93" s="16" t="s">
        <v>16</v>
      </c>
      <c r="C93" s="17">
        <v>5</v>
      </c>
      <c r="D93" s="18" t="s">
        <v>2</v>
      </c>
      <c r="E93" s="19">
        <v>25</v>
      </c>
      <c r="F93" s="35" t="s">
        <v>511</v>
      </c>
      <c r="G93" s="35" t="s">
        <v>593</v>
      </c>
      <c r="H93" s="36" t="s">
        <v>594</v>
      </c>
      <c r="I93" s="7"/>
      <c r="J93" s="7">
        <v>49300</v>
      </c>
      <c r="K93" s="7">
        <v>49200</v>
      </c>
      <c r="L93" s="228" t="str">
        <f t="shared" si="1"/>
        <v/>
      </c>
      <c r="M93" s="229">
        <f t="shared" si="1"/>
        <v>-0.2</v>
      </c>
    </row>
    <row r="94" spans="1:13" ht="20.149999999999999" customHeight="1">
      <c r="A94" s="11" t="s">
        <v>79</v>
      </c>
      <c r="B94" s="16" t="s">
        <v>16</v>
      </c>
      <c r="C94" s="17">
        <v>5</v>
      </c>
      <c r="D94" s="18" t="s">
        <v>2</v>
      </c>
      <c r="E94" s="19">
        <v>26</v>
      </c>
      <c r="F94" s="35" t="s">
        <v>511</v>
      </c>
      <c r="G94" s="35" t="s">
        <v>254</v>
      </c>
      <c r="H94" s="36" t="s">
        <v>35</v>
      </c>
      <c r="I94" s="7">
        <v>60700</v>
      </c>
      <c r="J94" s="7">
        <v>60500</v>
      </c>
      <c r="K94" s="7">
        <v>60400</v>
      </c>
      <c r="L94" s="228">
        <f t="shared" si="1"/>
        <v>-0.3</v>
      </c>
      <c r="M94" s="229">
        <f t="shared" si="1"/>
        <v>-0.2</v>
      </c>
    </row>
    <row r="95" spans="1:13" ht="20.149999999999999" customHeight="1">
      <c r="A95" s="11" t="s">
        <v>79</v>
      </c>
      <c r="B95" s="16" t="s">
        <v>16</v>
      </c>
      <c r="C95" s="17">
        <v>5</v>
      </c>
      <c r="D95" s="18" t="s">
        <v>2</v>
      </c>
      <c r="E95" s="19">
        <v>27</v>
      </c>
      <c r="F95" s="35" t="s">
        <v>511</v>
      </c>
      <c r="G95" s="35" t="s">
        <v>255</v>
      </c>
      <c r="H95" s="36" t="s">
        <v>36</v>
      </c>
      <c r="I95" s="7">
        <v>51400</v>
      </c>
      <c r="J95" s="7">
        <v>51300</v>
      </c>
      <c r="K95" s="7">
        <v>51300</v>
      </c>
      <c r="L95" s="228">
        <f t="shared" si="1"/>
        <v>-0.2</v>
      </c>
      <c r="M95" s="229">
        <f t="shared" si="1"/>
        <v>0</v>
      </c>
    </row>
    <row r="96" spans="1:13" ht="20.149999999999999" customHeight="1">
      <c r="A96" s="11" t="s">
        <v>79</v>
      </c>
      <c r="B96" s="16" t="s">
        <v>16</v>
      </c>
      <c r="C96" s="17">
        <v>5</v>
      </c>
      <c r="D96" s="18" t="s">
        <v>2</v>
      </c>
      <c r="E96" s="19">
        <v>28</v>
      </c>
      <c r="F96" s="35" t="s">
        <v>511</v>
      </c>
      <c r="G96" s="35" t="s">
        <v>547</v>
      </c>
      <c r="H96" s="36" t="s">
        <v>540</v>
      </c>
      <c r="I96" s="7">
        <v>107000</v>
      </c>
      <c r="J96" s="7">
        <v>107000</v>
      </c>
      <c r="K96" s="7">
        <v>108000</v>
      </c>
      <c r="L96" s="228">
        <f t="shared" si="1"/>
        <v>0</v>
      </c>
      <c r="M96" s="229">
        <f t="shared" si="1"/>
        <v>0.9</v>
      </c>
    </row>
    <row r="97" spans="1:19" ht="20.149999999999999" customHeight="1">
      <c r="A97" s="11" t="s">
        <v>79</v>
      </c>
      <c r="B97" s="16" t="s">
        <v>16</v>
      </c>
      <c r="C97" s="17">
        <v>5</v>
      </c>
      <c r="D97" s="18" t="s">
        <v>2</v>
      </c>
      <c r="E97" s="19">
        <v>201</v>
      </c>
      <c r="F97" s="35" t="s">
        <v>511</v>
      </c>
      <c r="G97" s="35" t="s">
        <v>599</v>
      </c>
      <c r="H97" s="70"/>
      <c r="I97" s="7"/>
      <c r="J97" s="7">
        <v>68500</v>
      </c>
      <c r="K97" s="7">
        <v>68500</v>
      </c>
      <c r="L97" s="228" t="str">
        <f>IF(I97="","",ROUND((J97-I97)/I97*100,1))</f>
        <v/>
      </c>
      <c r="M97" s="229">
        <f>IF(J97="","",ROUND((K97-J97)/J97*100,1))</f>
        <v>0</v>
      </c>
    </row>
    <row r="98" spans="1:19" ht="20.149999999999999" customHeight="1">
      <c r="A98" s="11" t="s">
        <v>79</v>
      </c>
      <c r="B98" s="16" t="s">
        <v>16</v>
      </c>
      <c r="C98" s="17">
        <v>9</v>
      </c>
      <c r="D98" s="18" t="s">
        <v>2</v>
      </c>
      <c r="E98" s="19">
        <v>1</v>
      </c>
      <c r="F98" s="35" t="s">
        <v>511</v>
      </c>
      <c r="G98" s="35" t="s">
        <v>256</v>
      </c>
      <c r="H98" s="70" t="s">
        <v>79</v>
      </c>
      <c r="I98" s="7">
        <v>28400</v>
      </c>
      <c r="J98" s="7">
        <v>28300</v>
      </c>
      <c r="K98" s="7">
        <v>28300</v>
      </c>
      <c r="L98" s="228">
        <f t="shared" si="1"/>
        <v>-0.4</v>
      </c>
      <c r="M98" s="229">
        <f t="shared" si="1"/>
        <v>0</v>
      </c>
    </row>
    <row r="99" spans="1:19" ht="20.149999999999999" customHeight="1">
      <c r="A99" s="11" t="s">
        <v>79</v>
      </c>
      <c r="B99" s="16" t="s">
        <v>16</v>
      </c>
      <c r="C99" s="17">
        <v>9</v>
      </c>
      <c r="D99" s="18" t="s">
        <v>2</v>
      </c>
      <c r="E99" s="19">
        <v>2</v>
      </c>
      <c r="F99" s="35" t="s">
        <v>511</v>
      </c>
      <c r="G99" s="35" t="s">
        <v>257</v>
      </c>
      <c r="H99" s="36" t="s">
        <v>103</v>
      </c>
      <c r="I99" s="7">
        <v>33200</v>
      </c>
      <c r="J99" s="7">
        <v>33100</v>
      </c>
      <c r="K99" s="7">
        <v>33100</v>
      </c>
      <c r="L99" s="228">
        <f t="shared" si="1"/>
        <v>-0.3</v>
      </c>
      <c r="M99" s="229">
        <f t="shared" si="1"/>
        <v>0</v>
      </c>
    </row>
    <row r="100" spans="1:19" ht="20.149999999999999" customHeight="1">
      <c r="A100" s="11" t="s">
        <v>79</v>
      </c>
      <c r="B100" s="16" t="s">
        <v>16</v>
      </c>
      <c r="C100" s="17">
        <v>9</v>
      </c>
      <c r="D100" s="18" t="s">
        <v>2</v>
      </c>
      <c r="E100" s="19">
        <v>3</v>
      </c>
      <c r="F100" s="35" t="s">
        <v>511</v>
      </c>
      <c r="G100" s="35" t="s">
        <v>258</v>
      </c>
      <c r="H100" s="70" t="s">
        <v>79</v>
      </c>
      <c r="I100" s="7">
        <v>22700</v>
      </c>
      <c r="J100" s="7">
        <v>22600</v>
      </c>
      <c r="K100" s="7">
        <v>22600</v>
      </c>
      <c r="L100" s="228">
        <f t="shared" si="1"/>
        <v>-0.4</v>
      </c>
      <c r="M100" s="229">
        <f t="shared" si="1"/>
        <v>0</v>
      </c>
    </row>
    <row r="101" spans="1:19" ht="20.149999999999999" customHeight="1">
      <c r="A101" s="11" t="s">
        <v>79</v>
      </c>
      <c r="B101" s="16" t="s">
        <v>16</v>
      </c>
      <c r="C101" s="17">
        <v>9</v>
      </c>
      <c r="D101" s="18" t="s">
        <v>2</v>
      </c>
      <c r="E101" s="19">
        <v>4</v>
      </c>
      <c r="F101" s="35" t="s">
        <v>511</v>
      </c>
      <c r="G101" s="35" t="s">
        <v>259</v>
      </c>
      <c r="H101" s="70" t="s">
        <v>79</v>
      </c>
      <c r="I101" s="7">
        <v>22300</v>
      </c>
      <c r="J101" s="7">
        <v>22200</v>
      </c>
      <c r="K101" s="7">
        <v>22200</v>
      </c>
      <c r="L101" s="228">
        <f t="shared" si="1"/>
        <v>-0.4</v>
      </c>
      <c r="M101" s="229">
        <f t="shared" si="1"/>
        <v>0</v>
      </c>
    </row>
    <row r="102" spans="1:19" ht="20.149999999999999" customHeight="1">
      <c r="A102" s="11" t="s">
        <v>79</v>
      </c>
      <c r="B102" s="16" t="s">
        <v>16</v>
      </c>
      <c r="C102" s="17">
        <v>9</v>
      </c>
      <c r="D102" s="18" t="s">
        <v>2</v>
      </c>
      <c r="E102" s="19">
        <v>5</v>
      </c>
      <c r="F102" s="35" t="s">
        <v>511</v>
      </c>
      <c r="G102" s="35" t="s">
        <v>260</v>
      </c>
      <c r="H102" s="36" t="s">
        <v>104</v>
      </c>
      <c r="I102" s="7">
        <v>37500</v>
      </c>
      <c r="J102" s="7">
        <v>37400</v>
      </c>
      <c r="K102" s="7">
        <v>37400</v>
      </c>
      <c r="L102" s="228">
        <f t="shared" si="1"/>
        <v>-0.3</v>
      </c>
      <c r="M102" s="229">
        <f t="shared" si="1"/>
        <v>0</v>
      </c>
    </row>
    <row r="103" spans="1:19" ht="20.149999999999999" customHeight="1">
      <c r="A103" s="11" t="s">
        <v>79</v>
      </c>
      <c r="B103" s="16" t="s">
        <v>16</v>
      </c>
      <c r="C103" s="17">
        <v>9</v>
      </c>
      <c r="D103" s="18" t="s">
        <v>2</v>
      </c>
      <c r="E103" s="19">
        <v>6</v>
      </c>
      <c r="F103" s="35" t="s">
        <v>511</v>
      </c>
      <c r="G103" s="35" t="s">
        <v>261</v>
      </c>
      <c r="H103" s="36" t="s">
        <v>37</v>
      </c>
      <c r="I103" s="7">
        <v>23100</v>
      </c>
      <c r="J103" s="7">
        <v>23000</v>
      </c>
      <c r="K103" s="7">
        <v>23000</v>
      </c>
      <c r="L103" s="228">
        <f t="shared" si="1"/>
        <v>-0.4</v>
      </c>
      <c r="M103" s="229">
        <f t="shared" si="1"/>
        <v>0</v>
      </c>
    </row>
    <row r="104" spans="1:19" ht="20.149999999999999" customHeight="1">
      <c r="A104" s="11" t="s">
        <v>79</v>
      </c>
      <c r="B104" s="16" t="s">
        <v>16</v>
      </c>
      <c r="C104" s="17">
        <v>9</v>
      </c>
      <c r="D104" s="18" t="s">
        <v>2</v>
      </c>
      <c r="E104" s="19">
        <v>7</v>
      </c>
      <c r="F104" s="35" t="s">
        <v>511</v>
      </c>
      <c r="G104" s="35" t="s">
        <v>262</v>
      </c>
      <c r="H104" s="36" t="s">
        <v>105</v>
      </c>
      <c r="I104" s="7">
        <v>25700</v>
      </c>
      <c r="J104" s="7">
        <v>25600</v>
      </c>
      <c r="K104" s="7">
        <v>25600</v>
      </c>
      <c r="L104" s="228">
        <f t="shared" si="1"/>
        <v>-0.4</v>
      </c>
      <c r="M104" s="229">
        <f t="shared" si="1"/>
        <v>0</v>
      </c>
    </row>
    <row r="105" spans="1:19" ht="20.149999999999999" customHeight="1">
      <c r="A105" s="11" t="s">
        <v>79</v>
      </c>
      <c r="B105" s="16" t="s">
        <v>16</v>
      </c>
      <c r="C105" s="17">
        <v>9</v>
      </c>
      <c r="D105" s="18" t="s">
        <v>2</v>
      </c>
      <c r="E105" s="19">
        <v>8</v>
      </c>
      <c r="F105" s="35" t="s">
        <v>511</v>
      </c>
      <c r="G105" s="35" t="s">
        <v>263</v>
      </c>
      <c r="H105" s="70" t="s">
        <v>79</v>
      </c>
      <c r="I105" s="7">
        <v>25700</v>
      </c>
      <c r="J105" s="7">
        <v>25600</v>
      </c>
      <c r="K105" s="7">
        <v>25600</v>
      </c>
      <c r="L105" s="228">
        <f t="shared" si="1"/>
        <v>-0.4</v>
      </c>
      <c r="M105" s="229">
        <f t="shared" si="1"/>
        <v>0</v>
      </c>
    </row>
    <row r="106" spans="1:19" ht="20.149999999999999" customHeight="1">
      <c r="A106" s="11" t="s">
        <v>79</v>
      </c>
      <c r="B106" s="16" t="s">
        <v>16</v>
      </c>
      <c r="C106" s="17">
        <v>9</v>
      </c>
      <c r="D106" s="18" t="s">
        <v>2</v>
      </c>
      <c r="E106" s="19">
        <v>9</v>
      </c>
      <c r="F106" s="35" t="s">
        <v>511</v>
      </c>
      <c r="G106" s="35" t="s">
        <v>264</v>
      </c>
      <c r="H106" s="70" t="s">
        <v>79</v>
      </c>
      <c r="I106" s="7">
        <v>25600</v>
      </c>
      <c r="J106" s="7">
        <v>25500</v>
      </c>
      <c r="K106" s="7">
        <v>25500</v>
      </c>
      <c r="L106" s="228">
        <f t="shared" si="1"/>
        <v>-0.4</v>
      </c>
      <c r="M106" s="229">
        <f t="shared" si="1"/>
        <v>0</v>
      </c>
    </row>
    <row r="107" spans="1:19" ht="20.149999999999999" customHeight="1">
      <c r="A107" s="11" t="s">
        <v>79</v>
      </c>
      <c r="B107" s="20" t="s">
        <v>16</v>
      </c>
      <c r="C107" s="21">
        <v>9</v>
      </c>
      <c r="D107" s="22" t="s">
        <v>2</v>
      </c>
      <c r="E107" s="23">
        <v>10</v>
      </c>
      <c r="F107" s="37" t="s">
        <v>511</v>
      </c>
      <c r="G107" s="37" t="s">
        <v>265</v>
      </c>
      <c r="H107" s="71" t="s">
        <v>79</v>
      </c>
      <c r="I107" s="8">
        <v>25300</v>
      </c>
      <c r="J107" s="8">
        <v>25200</v>
      </c>
      <c r="K107" s="8">
        <v>25200</v>
      </c>
      <c r="L107" s="230">
        <f t="shared" si="1"/>
        <v>-0.4</v>
      </c>
      <c r="M107" s="231">
        <f t="shared" si="1"/>
        <v>0</v>
      </c>
      <c r="N107" s="111">
        <f>COUNT(K6:K107)</f>
        <v>101</v>
      </c>
      <c r="O107" s="85">
        <f>SUM(K7:K107)</f>
        <v>5501400</v>
      </c>
      <c r="P107" s="85">
        <f>IF(N107=0," ",ROUND(O107/N107,-2))</f>
        <v>54500</v>
      </c>
      <c r="Q107" s="86">
        <f>SUM(M7:M107)/S107</f>
        <v>-0.11212121212121209</v>
      </c>
      <c r="R107" s="96" t="s">
        <v>601</v>
      </c>
      <c r="S107" s="97">
        <v>99</v>
      </c>
    </row>
    <row r="108" spans="1:19" ht="20.149999999999999" customHeight="1">
      <c r="A108" s="11" t="s">
        <v>79</v>
      </c>
      <c r="B108" s="12" t="s">
        <v>43</v>
      </c>
      <c r="C108" s="13" t="s">
        <v>79</v>
      </c>
      <c r="D108" s="14" t="s">
        <v>2</v>
      </c>
      <c r="E108" s="15">
        <v>1</v>
      </c>
      <c r="F108" s="33" t="s">
        <v>311</v>
      </c>
      <c r="G108" s="33" t="s">
        <v>312</v>
      </c>
      <c r="H108" s="69" t="s">
        <v>79</v>
      </c>
      <c r="I108" s="6">
        <v>38600</v>
      </c>
      <c r="J108" s="6">
        <v>37600</v>
      </c>
      <c r="K108" s="6">
        <v>36700</v>
      </c>
      <c r="L108" s="226">
        <f t="shared" ref="L108:M170" si="2">IF(I108="","",ROUND((J108-I108)/I108*100,1))</f>
        <v>-2.6</v>
      </c>
      <c r="M108" s="227">
        <f t="shared" si="2"/>
        <v>-2.4</v>
      </c>
    </row>
    <row r="109" spans="1:19" ht="20.149999999999999" customHeight="1">
      <c r="A109" s="11" t="s">
        <v>79</v>
      </c>
      <c r="B109" s="16" t="s">
        <v>43</v>
      </c>
      <c r="C109" s="17" t="s">
        <v>79</v>
      </c>
      <c r="D109" s="18" t="s">
        <v>2</v>
      </c>
      <c r="E109" s="19">
        <v>2</v>
      </c>
      <c r="F109" s="35" t="s">
        <v>311</v>
      </c>
      <c r="G109" s="35" t="s">
        <v>313</v>
      </c>
      <c r="H109" s="70" t="s">
        <v>79</v>
      </c>
      <c r="I109" s="7">
        <v>69000</v>
      </c>
      <c r="J109" s="7">
        <v>69000</v>
      </c>
      <c r="K109" s="7">
        <v>69200</v>
      </c>
      <c r="L109" s="228">
        <f t="shared" si="2"/>
        <v>0</v>
      </c>
      <c r="M109" s="229">
        <f t="shared" si="2"/>
        <v>0.3</v>
      </c>
    </row>
    <row r="110" spans="1:19" ht="20.149999999999999" customHeight="1">
      <c r="A110" s="11" t="s">
        <v>79</v>
      </c>
      <c r="B110" s="16" t="s">
        <v>43</v>
      </c>
      <c r="C110" s="17" t="s">
        <v>79</v>
      </c>
      <c r="D110" s="18" t="s">
        <v>2</v>
      </c>
      <c r="E110" s="19">
        <v>3</v>
      </c>
      <c r="F110" s="35" t="s">
        <v>311</v>
      </c>
      <c r="G110" s="35" t="s">
        <v>314</v>
      </c>
      <c r="H110" s="70" t="s">
        <v>79</v>
      </c>
      <c r="I110" s="7">
        <v>20500</v>
      </c>
      <c r="J110" s="7">
        <v>20200</v>
      </c>
      <c r="K110" s="7">
        <v>20000</v>
      </c>
      <c r="L110" s="228">
        <f t="shared" si="2"/>
        <v>-1.5</v>
      </c>
      <c r="M110" s="229">
        <f t="shared" si="2"/>
        <v>-1</v>
      </c>
    </row>
    <row r="111" spans="1:19" ht="20.149999999999999" customHeight="1">
      <c r="A111" s="11" t="s">
        <v>79</v>
      </c>
      <c r="B111" s="16" t="s">
        <v>43</v>
      </c>
      <c r="C111" s="17" t="s">
        <v>79</v>
      </c>
      <c r="D111" s="18" t="s">
        <v>2</v>
      </c>
      <c r="E111" s="19">
        <v>4</v>
      </c>
      <c r="F111" s="35" t="s">
        <v>311</v>
      </c>
      <c r="G111" s="35" t="s">
        <v>315</v>
      </c>
      <c r="H111" s="70" t="s">
        <v>79</v>
      </c>
      <c r="I111" s="7">
        <v>44300</v>
      </c>
      <c r="J111" s="7">
        <v>44200</v>
      </c>
      <c r="K111" s="7">
        <v>44200</v>
      </c>
      <c r="L111" s="228">
        <f t="shared" si="2"/>
        <v>-0.2</v>
      </c>
      <c r="M111" s="229">
        <f t="shared" si="2"/>
        <v>0</v>
      </c>
    </row>
    <row r="112" spans="1:19" ht="20.149999999999999" customHeight="1">
      <c r="A112" s="11" t="s">
        <v>79</v>
      </c>
      <c r="B112" s="16" t="s">
        <v>43</v>
      </c>
      <c r="C112" s="17" t="s">
        <v>79</v>
      </c>
      <c r="D112" s="18" t="s">
        <v>2</v>
      </c>
      <c r="E112" s="19">
        <v>5</v>
      </c>
      <c r="F112" s="35" t="s">
        <v>311</v>
      </c>
      <c r="G112" s="35" t="s">
        <v>316</v>
      </c>
      <c r="H112" s="70" t="s">
        <v>79</v>
      </c>
      <c r="I112" s="7">
        <v>25300</v>
      </c>
      <c r="J112" s="7">
        <v>25100</v>
      </c>
      <c r="K112" s="7">
        <v>24900</v>
      </c>
      <c r="L112" s="228">
        <f t="shared" si="2"/>
        <v>-0.8</v>
      </c>
      <c r="M112" s="229">
        <f t="shared" si="2"/>
        <v>-0.8</v>
      </c>
    </row>
    <row r="113" spans="1:13" ht="20.149999999999999" customHeight="1">
      <c r="A113" s="11" t="s">
        <v>78</v>
      </c>
      <c r="B113" s="16" t="s">
        <v>43</v>
      </c>
      <c r="C113" s="17" t="s">
        <v>79</v>
      </c>
      <c r="D113" s="18" t="s">
        <v>2</v>
      </c>
      <c r="E113" s="19">
        <v>6</v>
      </c>
      <c r="F113" s="35" t="s">
        <v>311</v>
      </c>
      <c r="G113" s="35" t="s">
        <v>317</v>
      </c>
      <c r="H113" s="70" t="s">
        <v>79</v>
      </c>
      <c r="I113" s="7">
        <v>52800</v>
      </c>
      <c r="J113" s="7">
        <v>52600</v>
      </c>
      <c r="K113" s="7">
        <v>52500</v>
      </c>
      <c r="L113" s="228">
        <f t="shared" si="2"/>
        <v>-0.4</v>
      </c>
      <c r="M113" s="229">
        <f t="shared" si="2"/>
        <v>-0.2</v>
      </c>
    </row>
    <row r="114" spans="1:13" ht="20.149999999999999" customHeight="1">
      <c r="A114" s="11" t="s">
        <v>79</v>
      </c>
      <c r="B114" s="16" t="s">
        <v>43</v>
      </c>
      <c r="C114" s="17" t="s">
        <v>79</v>
      </c>
      <c r="D114" s="18" t="s">
        <v>2</v>
      </c>
      <c r="E114" s="19">
        <v>7</v>
      </c>
      <c r="F114" s="35" t="s">
        <v>311</v>
      </c>
      <c r="G114" s="35" t="s">
        <v>318</v>
      </c>
      <c r="H114" s="70" t="s">
        <v>79</v>
      </c>
      <c r="I114" s="7">
        <v>30200</v>
      </c>
      <c r="J114" s="7">
        <v>29900</v>
      </c>
      <c r="K114" s="7">
        <v>29600</v>
      </c>
      <c r="L114" s="228">
        <f t="shared" si="2"/>
        <v>-1</v>
      </c>
      <c r="M114" s="229">
        <f t="shared" si="2"/>
        <v>-1</v>
      </c>
    </row>
    <row r="115" spans="1:13" ht="20.149999999999999" customHeight="1">
      <c r="A115" s="11" t="s">
        <v>79</v>
      </c>
      <c r="B115" s="16" t="s">
        <v>43</v>
      </c>
      <c r="C115" s="17" t="s">
        <v>79</v>
      </c>
      <c r="D115" s="18" t="s">
        <v>2</v>
      </c>
      <c r="E115" s="19">
        <v>8</v>
      </c>
      <c r="F115" s="35" t="s">
        <v>311</v>
      </c>
      <c r="G115" s="35" t="s">
        <v>319</v>
      </c>
      <c r="H115" s="70" t="s">
        <v>79</v>
      </c>
      <c r="I115" s="7">
        <v>16700</v>
      </c>
      <c r="J115" s="7">
        <v>16400</v>
      </c>
      <c r="K115" s="7">
        <v>16100</v>
      </c>
      <c r="L115" s="228">
        <f t="shared" si="2"/>
        <v>-1.8</v>
      </c>
      <c r="M115" s="229">
        <f t="shared" si="2"/>
        <v>-1.8</v>
      </c>
    </row>
    <row r="116" spans="1:13" ht="20.149999999999999" customHeight="1">
      <c r="A116" s="11" t="s">
        <v>79</v>
      </c>
      <c r="B116" s="16" t="s">
        <v>43</v>
      </c>
      <c r="C116" s="17" t="s">
        <v>79</v>
      </c>
      <c r="D116" s="18" t="s">
        <v>2</v>
      </c>
      <c r="E116" s="19">
        <v>9</v>
      </c>
      <c r="F116" s="35" t="s">
        <v>311</v>
      </c>
      <c r="G116" s="35" t="s">
        <v>320</v>
      </c>
      <c r="H116" s="70" t="s">
        <v>79</v>
      </c>
      <c r="I116" s="7">
        <v>45100</v>
      </c>
      <c r="J116" s="7">
        <v>44900</v>
      </c>
      <c r="K116" s="7">
        <v>44800</v>
      </c>
      <c r="L116" s="228">
        <f t="shared" si="2"/>
        <v>-0.4</v>
      </c>
      <c r="M116" s="229">
        <f t="shared" si="2"/>
        <v>-0.2</v>
      </c>
    </row>
    <row r="117" spans="1:13" ht="20.149999999999999" customHeight="1">
      <c r="A117" s="11" t="s">
        <v>78</v>
      </c>
      <c r="B117" s="16" t="s">
        <v>43</v>
      </c>
      <c r="C117" s="17" t="s">
        <v>79</v>
      </c>
      <c r="D117" s="18" t="s">
        <v>2</v>
      </c>
      <c r="E117" s="19">
        <v>10</v>
      </c>
      <c r="F117" s="35" t="s">
        <v>311</v>
      </c>
      <c r="G117" s="35" t="s">
        <v>321</v>
      </c>
      <c r="H117" s="70" t="s">
        <v>79</v>
      </c>
      <c r="I117" s="7">
        <v>78100</v>
      </c>
      <c r="J117" s="7">
        <v>78100</v>
      </c>
      <c r="K117" s="7">
        <v>78200</v>
      </c>
      <c r="L117" s="228">
        <f t="shared" si="2"/>
        <v>0</v>
      </c>
      <c r="M117" s="229">
        <f t="shared" si="2"/>
        <v>0.1</v>
      </c>
    </row>
    <row r="118" spans="1:13" ht="20.149999999999999" customHeight="1">
      <c r="A118" s="11" t="s">
        <v>78</v>
      </c>
      <c r="B118" s="16" t="s">
        <v>43</v>
      </c>
      <c r="C118" s="17" t="s">
        <v>79</v>
      </c>
      <c r="D118" s="18" t="s">
        <v>2</v>
      </c>
      <c r="E118" s="19">
        <v>11</v>
      </c>
      <c r="F118" s="35" t="s">
        <v>311</v>
      </c>
      <c r="G118" s="35" t="s">
        <v>322</v>
      </c>
      <c r="H118" s="70" t="s">
        <v>79</v>
      </c>
      <c r="I118" s="7">
        <v>44700</v>
      </c>
      <c r="J118" s="7">
        <v>43500</v>
      </c>
      <c r="K118" s="7">
        <v>42400</v>
      </c>
      <c r="L118" s="228">
        <f t="shared" si="2"/>
        <v>-2.7</v>
      </c>
      <c r="M118" s="229">
        <f t="shared" si="2"/>
        <v>-2.5</v>
      </c>
    </row>
    <row r="119" spans="1:13" ht="20.149999999999999" customHeight="1">
      <c r="A119" s="11" t="s">
        <v>79</v>
      </c>
      <c r="B119" s="16" t="s">
        <v>43</v>
      </c>
      <c r="C119" s="17" t="s">
        <v>79</v>
      </c>
      <c r="D119" s="18" t="s">
        <v>2</v>
      </c>
      <c r="E119" s="19">
        <v>12</v>
      </c>
      <c r="F119" s="35" t="s">
        <v>311</v>
      </c>
      <c r="G119" s="35" t="s">
        <v>323</v>
      </c>
      <c r="H119" s="70" t="s">
        <v>79</v>
      </c>
      <c r="I119" s="7">
        <v>85600</v>
      </c>
      <c r="J119" s="7">
        <v>85600</v>
      </c>
      <c r="K119" s="7">
        <v>86400</v>
      </c>
      <c r="L119" s="228">
        <f t="shared" si="2"/>
        <v>0</v>
      </c>
      <c r="M119" s="229">
        <f t="shared" si="2"/>
        <v>0.9</v>
      </c>
    </row>
    <row r="120" spans="1:13" ht="20.149999999999999" customHeight="1">
      <c r="A120" s="11" t="s">
        <v>79</v>
      </c>
      <c r="B120" s="16" t="s">
        <v>43</v>
      </c>
      <c r="C120" s="17" t="s">
        <v>79</v>
      </c>
      <c r="D120" s="18" t="s">
        <v>2</v>
      </c>
      <c r="E120" s="19">
        <v>13</v>
      </c>
      <c r="F120" s="35" t="s">
        <v>311</v>
      </c>
      <c r="G120" s="35" t="s">
        <v>324</v>
      </c>
      <c r="H120" s="70" t="s">
        <v>79</v>
      </c>
      <c r="I120" s="7">
        <v>55200</v>
      </c>
      <c r="J120" s="7">
        <v>55100</v>
      </c>
      <c r="K120" s="7">
        <v>55100</v>
      </c>
      <c r="L120" s="228">
        <f t="shared" si="2"/>
        <v>-0.2</v>
      </c>
      <c r="M120" s="229">
        <f t="shared" si="2"/>
        <v>0</v>
      </c>
    </row>
    <row r="121" spans="1:13" ht="20.149999999999999" customHeight="1">
      <c r="A121" s="11" t="s">
        <v>79</v>
      </c>
      <c r="B121" s="16" t="s">
        <v>43</v>
      </c>
      <c r="C121" s="17" t="s">
        <v>79</v>
      </c>
      <c r="D121" s="18" t="s">
        <v>2</v>
      </c>
      <c r="E121" s="19">
        <v>14</v>
      </c>
      <c r="F121" s="35" t="s">
        <v>311</v>
      </c>
      <c r="G121" s="35" t="s">
        <v>325</v>
      </c>
      <c r="H121" s="70" t="s">
        <v>79</v>
      </c>
      <c r="I121" s="7">
        <v>56700</v>
      </c>
      <c r="J121" s="7">
        <v>56300</v>
      </c>
      <c r="K121" s="7">
        <v>56100</v>
      </c>
      <c r="L121" s="228">
        <f t="shared" si="2"/>
        <v>-0.7</v>
      </c>
      <c r="M121" s="229">
        <f t="shared" si="2"/>
        <v>-0.4</v>
      </c>
    </row>
    <row r="122" spans="1:13" ht="20.149999999999999" customHeight="1">
      <c r="A122" s="11" t="s">
        <v>79</v>
      </c>
      <c r="B122" s="16" t="s">
        <v>43</v>
      </c>
      <c r="C122" s="17" t="s">
        <v>79</v>
      </c>
      <c r="D122" s="18" t="s">
        <v>2</v>
      </c>
      <c r="E122" s="19">
        <v>15</v>
      </c>
      <c r="F122" s="35" t="s">
        <v>311</v>
      </c>
      <c r="G122" s="35" t="s">
        <v>580</v>
      </c>
      <c r="H122" s="70" t="s">
        <v>79</v>
      </c>
      <c r="I122" s="7">
        <v>56800</v>
      </c>
      <c r="J122" s="7">
        <v>56700</v>
      </c>
      <c r="K122" s="7">
        <v>56800</v>
      </c>
      <c r="L122" s="228">
        <f t="shared" si="2"/>
        <v>-0.2</v>
      </c>
      <c r="M122" s="229">
        <f t="shared" si="2"/>
        <v>0.2</v>
      </c>
    </row>
    <row r="123" spans="1:13" ht="20.149999999999999" customHeight="1">
      <c r="A123" s="11" t="s">
        <v>79</v>
      </c>
      <c r="B123" s="16" t="s">
        <v>43</v>
      </c>
      <c r="C123" s="17" t="s">
        <v>79</v>
      </c>
      <c r="D123" s="18" t="s">
        <v>2</v>
      </c>
      <c r="E123" s="19">
        <v>16</v>
      </c>
      <c r="F123" s="35" t="s">
        <v>311</v>
      </c>
      <c r="G123" s="35" t="s">
        <v>326</v>
      </c>
      <c r="H123" s="70" t="s">
        <v>79</v>
      </c>
      <c r="I123" s="7">
        <v>12600</v>
      </c>
      <c r="J123" s="7">
        <v>12400</v>
      </c>
      <c r="K123" s="7">
        <v>12200</v>
      </c>
      <c r="L123" s="228">
        <f t="shared" si="2"/>
        <v>-1.6</v>
      </c>
      <c r="M123" s="229">
        <f t="shared" si="2"/>
        <v>-1.6</v>
      </c>
    </row>
    <row r="124" spans="1:13" ht="20.149999999999999" customHeight="1">
      <c r="A124" s="11" t="s">
        <v>79</v>
      </c>
      <c r="B124" s="16" t="s">
        <v>43</v>
      </c>
      <c r="C124" s="17" t="s">
        <v>79</v>
      </c>
      <c r="D124" s="18" t="s">
        <v>2</v>
      </c>
      <c r="E124" s="19">
        <v>17</v>
      </c>
      <c r="F124" s="35" t="s">
        <v>311</v>
      </c>
      <c r="G124" s="35" t="s">
        <v>327</v>
      </c>
      <c r="H124" s="70" t="s">
        <v>79</v>
      </c>
      <c r="I124" s="7">
        <v>69200</v>
      </c>
      <c r="J124" s="7">
        <v>69100</v>
      </c>
      <c r="K124" s="7">
        <v>69200</v>
      </c>
      <c r="L124" s="228">
        <f t="shared" si="2"/>
        <v>-0.1</v>
      </c>
      <c r="M124" s="229">
        <f t="shared" si="2"/>
        <v>0.1</v>
      </c>
    </row>
    <row r="125" spans="1:13" ht="20.149999999999999" customHeight="1">
      <c r="A125" s="11" t="s">
        <v>79</v>
      </c>
      <c r="B125" s="16" t="s">
        <v>43</v>
      </c>
      <c r="C125" s="17" t="s">
        <v>79</v>
      </c>
      <c r="D125" s="18" t="s">
        <v>2</v>
      </c>
      <c r="E125" s="19">
        <v>18</v>
      </c>
      <c r="F125" s="35" t="s">
        <v>311</v>
      </c>
      <c r="G125" s="35" t="s">
        <v>328</v>
      </c>
      <c r="H125" s="70" t="s">
        <v>79</v>
      </c>
      <c r="I125" s="7">
        <v>56500</v>
      </c>
      <c r="J125" s="7">
        <v>56400</v>
      </c>
      <c r="K125" s="7">
        <v>56400</v>
      </c>
      <c r="L125" s="228">
        <f t="shared" si="2"/>
        <v>-0.2</v>
      </c>
      <c r="M125" s="229">
        <f t="shared" si="2"/>
        <v>0</v>
      </c>
    </row>
    <row r="126" spans="1:13" ht="20.149999999999999" customHeight="1">
      <c r="A126" s="11" t="s">
        <v>79</v>
      </c>
      <c r="B126" s="16" t="s">
        <v>43</v>
      </c>
      <c r="C126" s="17" t="s">
        <v>79</v>
      </c>
      <c r="D126" s="18" t="s">
        <v>2</v>
      </c>
      <c r="E126" s="19">
        <v>19</v>
      </c>
      <c r="F126" s="35" t="s">
        <v>311</v>
      </c>
      <c r="G126" s="35" t="s">
        <v>329</v>
      </c>
      <c r="H126" s="70" t="s">
        <v>79</v>
      </c>
      <c r="I126" s="7">
        <v>41600</v>
      </c>
      <c r="J126" s="7">
        <v>41500</v>
      </c>
      <c r="K126" s="7">
        <v>41500</v>
      </c>
      <c r="L126" s="228">
        <f t="shared" si="2"/>
        <v>-0.2</v>
      </c>
      <c r="M126" s="229">
        <f t="shared" si="2"/>
        <v>0</v>
      </c>
    </row>
    <row r="127" spans="1:13" ht="20.149999999999999" customHeight="1">
      <c r="A127" s="11" t="s">
        <v>79</v>
      </c>
      <c r="B127" s="16" t="s">
        <v>43</v>
      </c>
      <c r="C127" s="17" t="s">
        <v>79</v>
      </c>
      <c r="D127" s="18" t="s">
        <v>2</v>
      </c>
      <c r="E127" s="19">
        <v>20</v>
      </c>
      <c r="F127" s="35" t="s">
        <v>311</v>
      </c>
      <c r="G127" s="35" t="s">
        <v>330</v>
      </c>
      <c r="H127" s="70" t="s">
        <v>79</v>
      </c>
      <c r="I127" s="7">
        <v>83500</v>
      </c>
      <c r="J127" s="7">
        <v>83500</v>
      </c>
      <c r="K127" s="7">
        <v>84200</v>
      </c>
      <c r="L127" s="228">
        <f t="shared" si="2"/>
        <v>0</v>
      </c>
      <c r="M127" s="229">
        <f t="shared" si="2"/>
        <v>0.8</v>
      </c>
    </row>
    <row r="128" spans="1:13" ht="20.149999999999999" customHeight="1">
      <c r="A128" s="11" t="s">
        <v>79</v>
      </c>
      <c r="B128" s="16" t="s">
        <v>43</v>
      </c>
      <c r="C128" s="17" t="s">
        <v>79</v>
      </c>
      <c r="D128" s="18" t="s">
        <v>2</v>
      </c>
      <c r="E128" s="19">
        <v>21</v>
      </c>
      <c r="F128" s="35" t="s">
        <v>311</v>
      </c>
      <c r="G128" s="35" t="s">
        <v>331</v>
      </c>
      <c r="H128" s="70" t="s">
        <v>79</v>
      </c>
      <c r="I128" s="7">
        <v>48600</v>
      </c>
      <c r="J128" s="7">
        <v>48500</v>
      </c>
      <c r="K128" s="7">
        <v>48500</v>
      </c>
      <c r="L128" s="228">
        <f t="shared" si="2"/>
        <v>-0.2</v>
      </c>
      <c r="M128" s="229">
        <f t="shared" si="2"/>
        <v>0</v>
      </c>
    </row>
    <row r="129" spans="1:13" ht="20.149999999999999" customHeight="1">
      <c r="A129" s="11" t="s">
        <v>79</v>
      </c>
      <c r="B129" s="16" t="s">
        <v>43</v>
      </c>
      <c r="C129" s="17" t="s">
        <v>79</v>
      </c>
      <c r="D129" s="18" t="s">
        <v>2</v>
      </c>
      <c r="E129" s="19">
        <v>22</v>
      </c>
      <c r="F129" s="35" t="s">
        <v>311</v>
      </c>
      <c r="G129" s="35" t="s">
        <v>332</v>
      </c>
      <c r="H129" s="70" t="s">
        <v>79</v>
      </c>
      <c r="I129" s="7">
        <v>67200</v>
      </c>
      <c r="J129" s="7">
        <v>67000</v>
      </c>
      <c r="K129" s="7">
        <v>67000</v>
      </c>
      <c r="L129" s="228">
        <f t="shared" si="2"/>
        <v>-0.3</v>
      </c>
      <c r="M129" s="229">
        <f t="shared" si="2"/>
        <v>0</v>
      </c>
    </row>
    <row r="130" spans="1:13" ht="20.149999999999999" customHeight="1">
      <c r="A130" s="11" t="s">
        <v>79</v>
      </c>
      <c r="B130" s="16" t="s">
        <v>43</v>
      </c>
      <c r="C130" s="17" t="s">
        <v>79</v>
      </c>
      <c r="D130" s="18" t="s">
        <v>2</v>
      </c>
      <c r="E130" s="19">
        <v>23</v>
      </c>
      <c r="F130" s="35" t="s">
        <v>311</v>
      </c>
      <c r="G130" s="35" t="s">
        <v>333</v>
      </c>
      <c r="H130" s="70" t="s">
        <v>79</v>
      </c>
      <c r="I130" s="7">
        <v>55800</v>
      </c>
      <c r="J130" s="7">
        <v>55800</v>
      </c>
      <c r="K130" s="7">
        <v>55900</v>
      </c>
      <c r="L130" s="228">
        <f t="shared" si="2"/>
        <v>0</v>
      </c>
      <c r="M130" s="229">
        <f t="shared" si="2"/>
        <v>0.2</v>
      </c>
    </row>
    <row r="131" spans="1:13" ht="20.149999999999999" customHeight="1">
      <c r="A131" s="11" t="s">
        <v>79</v>
      </c>
      <c r="B131" s="16" t="s">
        <v>43</v>
      </c>
      <c r="C131" s="17" t="s">
        <v>79</v>
      </c>
      <c r="D131" s="18" t="s">
        <v>2</v>
      </c>
      <c r="E131" s="19">
        <v>24</v>
      </c>
      <c r="F131" s="35" t="s">
        <v>311</v>
      </c>
      <c r="G131" s="35" t="s">
        <v>581</v>
      </c>
      <c r="H131" s="70" t="s">
        <v>79</v>
      </c>
      <c r="I131" s="7">
        <v>87800</v>
      </c>
      <c r="J131" s="7">
        <v>87800</v>
      </c>
      <c r="K131" s="7">
        <v>88700</v>
      </c>
      <c r="L131" s="228">
        <f t="shared" si="2"/>
        <v>0</v>
      </c>
      <c r="M131" s="229">
        <f t="shared" si="2"/>
        <v>1</v>
      </c>
    </row>
    <row r="132" spans="1:13" ht="20.149999999999999" customHeight="1">
      <c r="A132" s="11" t="s">
        <v>79</v>
      </c>
      <c r="B132" s="16" t="s">
        <v>43</v>
      </c>
      <c r="C132" s="17" t="s">
        <v>79</v>
      </c>
      <c r="D132" s="18" t="s">
        <v>2</v>
      </c>
      <c r="E132" s="19">
        <v>25</v>
      </c>
      <c r="F132" s="35" t="s">
        <v>311</v>
      </c>
      <c r="G132" s="35" t="s">
        <v>334</v>
      </c>
      <c r="H132" s="70" t="s">
        <v>79</v>
      </c>
      <c r="I132" s="7">
        <v>57700</v>
      </c>
      <c r="J132" s="7">
        <v>57500</v>
      </c>
      <c r="K132" s="7">
        <v>57500</v>
      </c>
      <c r="L132" s="228">
        <f t="shared" si="2"/>
        <v>-0.3</v>
      </c>
      <c r="M132" s="229">
        <f t="shared" si="2"/>
        <v>0</v>
      </c>
    </row>
    <row r="133" spans="1:13" ht="20.149999999999999" customHeight="1">
      <c r="A133" s="11" t="s">
        <v>79</v>
      </c>
      <c r="B133" s="16" t="s">
        <v>43</v>
      </c>
      <c r="C133" s="17" t="s">
        <v>79</v>
      </c>
      <c r="D133" s="18" t="s">
        <v>2</v>
      </c>
      <c r="E133" s="19">
        <v>26</v>
      </c>
      <c r="F133" s="35" t="s">
        <v>311</v>
      </c>
      <c r="G133" s="35" t="s">
        <v>335</v>
      </c>
      <c r="H133" s="70" t="s">
        <v>79</v>
      </c>
      <c r="I133" s="7">
        <v>45900</v>
      </c>
      <c r="J133" s="7">
        <v>45700</v>
      </c>
      <c r="K133" s="7">
        <v>45600</v>
      </c>
      <c r="L133" s="228">
        <f t="shared" si="2"/>
        <v>-0.4</v>
      </c>
      <c r="M133" s="229">
        <f t="shared" si="2"/>
        <v>-0.2</v>
      </c>
    </row>
    <row r="134" spans="1:13" ht="20.149999999999999" customHeight="1">
      <c r="A134" s="11" t="s">
        <v>79</v>
      </c>
      <c r="B134" s="16" t="s">
        <v>43</v>
      </c>
      <c r="C134" s="17" t="s">
        <v>79</v>
      </c>
      <c r="D134" s="18" t="s">
        <v>2</v>
      </c>
      <c r="E134" s="19">
        <v>27</v>
      </c>
      <c r="F134" s="35" t="s">
        <v>311</v>
      </c>
      <c r="G134" s="35" t="s">
        <v>336</v>
      </c>
      <c r="H134" s="70" t="s">
        <v>79</v>
      </c>
      <c r="I134" s="7">
        <v>73400</v>
      </c>
      <c r="J134" s="7">
        <v>73400</v>
      </c>
      <c r="K134" s="7">
        <v>73900</v>
      </c>
      <c r="L134" s="228">
        <f t="shared" si="2"/>
        <v>0</v>
      </c>
      <c r="M134" s="229">
        <f t="shared" si="2"/>
        <v>0.7</v>
      </c>
    </row>
    <row r="135" spans="1:13" ht="20.149999999999999" customHeight="1">
      <c r="A135" s="11" t="s">
        <v>79</v>
      </c>
      <c r="B135" s="16" t="s">
        <v>43</v>
      </c>
      <c r="C135" s="17" t="s">
        <v>79</v>
      </c>
      <c r="D135" s="18" t="s">
        <v>2</v>
      </c>
      <c r="E135" s="19">
        <v>28</v>
      </c>
      <c r="F135" s="35" t="s">
        <v>311</v>
      </c>
      <c r="G135" s="35" t="s">
        <v>337</v>
      </c>
      <c r="H135" s="70" t="s">
        <v>79</v>
      </c>
      <c r="I135" s="7">
        <v>17300</v>
      </c>
      <c r="J135" s="7">
        <v>17000</v>
      </c>
      <c r="K135" s="7">
        <v>16700</v>
      </c>
      <c r="L135" s="228">
        <f t="shared" si="2"/>
        <v>-1.7</v>
      </c>
      <c r="M135" s="229">
        <f t="shared" si="2"/>
        <v>-1.8</v>
      </c>
    </row>
    <row r="136" spans="1:13" ht="20.149999999999999" customHeight="1">
      <c r="A136" s="11" t="s">
        <v>79</v>
      </c>
      <c r="B136" s="16" t="s">
        <v>43</v>
      </c>
      <c r="C136" s="17" t="s">
        <v>79</v>
      </c>
      <c r="D136" s="18" t="s">
        <v>2</v>
      </c>
      <c r="E136" s="19">
        <v>29</v>
      </c>
      <c r="F136" s="35" t="s">
        <v>311</v>
      </c>
      <c r="G136" s="35" t="s">
        <v>338</v>
      </c>
      <c r="H136" s="70" t="s">
        <v>79</v>
      </c>
      <c r="I136" s="7">
        <v>66700</v>
      </c>
      <c r="J136" s="7">
        <v>66700</v>
      </c>
      <c r="K136" s="7">
        <v>66900</v>
      </c>
      <c r="L136" s="228">
        <f t="shared" si="2"/>
        <v>0</v>
      </c>
      <c r="M136" s="229">
        <f t="shared" si="2"/>
        <v>0.3</v>
      </c>
    </row>
    <row r="137" spans="1:13" ht="20.149999999999999" customHeight="1">
      <c r="A137" s="11" t="s">
        <v>79</v>
      </c>
      <c r="B137" s="16" t="s">
        <v>43</v>
      </c>
      <c r="C137" s="17" t="s">
        <v>79</v>
      </c>
      <c r="D137" s="18" t="s">
        <v>2</v>
      </c>
      <c r="E137" s="19">
        <v>30</v>
      </c>
      <c r="F137" s="35" t="s">
        <v>311</v>
      </c>
      <c r="G137" s="35" t="s">
        <v>339</v>
      </c>
      <c r="H137" s="70" t="s">
        <v>79</v>
      </c>
      <c r="I137" s="7">
        <v>66900</v>
      </c>
      <c r="J137" s="7">
        <v>66900</v>
      </c>
      <c r="K137" s="7">
        <v>67200</v>
      </c>
      <c r="L137" s="228">
        <f t="shared" si="2"/>
        <v>0</v>
      </c>
      <c r="M137" s="229">
        <f t="shared" si="2"/>
        <v>0.4</v>
      </c>
    </row>
    <row r="138" spans="1:13" ht="20.149999999999999" customHeight="1">
      <c r="A138" s="11" t="s">
        <v>79</v>
      </c>
      <c r="B138" s="16" t="s">
        <v>43</v>
      </c>
      <c r="C138" s="17" t="s">
        <v>79</v>
      </c>
      <c r="D138" s="18" t="s">
        <v>2</v>
      </c>
      <c r="E138" s="19">
        <v>31</v>
      </c>
      <c r="F138" s="35" t="s">
        <v>311</v>
      </c>
      <c r="G138" s="35" t="s">
        <v>340</v>
      </c>
      <c r="H138" s="70" t="s">
        <v>79</v>
      </c>
      <c r="I138" s="7">
        <v>43300</v>
      </c>
      <c r="J138" s="7">
        <v>42700</v>
      </c>
      <c r="K138" s="7">
        <v>42200</v>
      </c>
      <c r="L138" s="228">
        <f t="shared" si="2"/>
        <v>-1.4</v>
      </c>
      <c r="M138" s="229">
        <f t="shared" si="2"/>
        <v>-1.2</v>
      </c>
    </row>
    <row r="139" spans="1:13" ht="20.149999999999999" customHeight="1">
      <c r="A139" s="11" t="s">
        <v>79</v>
      </c>
      <c r="B139" s="16" t="s">
        <v>43</v>
      </c>
      <c r="C139" s="17" t="s">
        <v>79</v>
      </c>
      <c r="D139" s="18" t="s">
        <v>2</v>
      </c>
      <c r="E139" s="19">
        <v>32</v>
      </c>
      <c r="F139" s="35" t="s">
        <v>311</v>
      </c>
      <c r="G139" s="35" t="s">
        <v>341</v>
      </c>
      <c r="H139" s="70" t="s">
        <v>79</v>
      </c>
      <c r="I139" s="7">
        <v>33700</v>
      </c>
      <c r="J139" s="7">
        <v>32600</v>
      </c>
      <c r="K139" s="7">
        <v>31700</v>
      </c>
      <c r="L139" s="228">
        <f t="shared" si="2"/>
        <v>-3.3</v>
      </c>
      <c r="M139" s="229">
        <f t="shared" si="2"/>
        <v>-2.8</v>
      </c>
    </row>
    <row r="140" spans="1:13" ht="20.149999999999999" customHeight="1">
      <c r="A140" s="11" t="s">
        <v>79</v>
      </c>
      <c r="B140" s="16" t="s">
        <v>43</v>
      </c>
      <c r="C140" s="17" t="s">
        <v>79</v>
      </c>
      <c r="D140" s="18" t="s">
        <v>2</v>
      </c>
      <c r="E140" s="19">
        <v>33</v>
      </c>
      <c r="F140" s="35" t="s">
        <v>311</v>
      </c>
      <c r="G140" s="35" t="s">
        <v>342</v>
      </c>
      <c r="H140" s="70" t="s">
        <v>79</v>
      </c>
      <c r="I140" s="7">
        <v>26800</v>
      </c>
      <c r="J140" s="7">
        <v>26400</v>
      </c>
      <c r="K140" s="7">
        <v>26000</v>
      </c>
      <c r="L140" s="228">
        <f t="shared" si="2"/>
        <v>-1.5</v>
      </c>
      <c r="M140" s="229">
        <f t="shared" si="2"/>
        <v>-1.5</v>
      </c>
    </row>
    <row r="141" spans="1:13" ht="20.149999999999999" customHeight="1">
      <c r="A141" s="11" t="s">
        <v>79</v>
      </c>
      <c r="B141" s="16" t="s">
        <v>43</v>
      </c>
      <c r="C141" s="17" t="s">
        <v>79</v>
      </c>
      <c r="D141" s="18" t="s">
        <v>2</v>
      </c>
      <c r="E141" s="19">
        <v>34</v>
      </c>
      <c r="F141" s="35" t="s">
        <v>311</v>
      </c>
      <c r="G141" s="35" t="s">
        <v>343</v>
      </c>
      <c r="H141" s="70" t="s">
        <v>79</v>
      </c>
      <c r="I141" s="7">
        <v>31300</v>
      </c>
      <c r="J141" s="7">
        <v>30900</v>
      </c>
      <c r="K141" s="7">
        <v>30600</v>
      </c>
      <c r="L141" s="228">
        <f t="shared" si="2"/>
        <v>-1.3</v>
      </c>
      <c r="M141" s="229">
        <f t="shared" si="2"/>
        <v>-1</v>
      </c>
    </row>
    <row r="142" spans="1:13" ht="20.149999999999999" customHeight="1">
      <c r="A142" s="11" t="s">
        <v>79</v>
      </c>
      <c r="B142" s="16" t="s">
        <v>43</v>
      </c>
      <c r="C142" s="17" t="s">
        <v>79</v>
      </c>
      <c r="D142" s="18" t="s">
        <v>2</v>
      </c>
      <c r="E142" s="19">
        <v>35</v>
      </c>
      <c r="F142" s="35" t="s">
        <v>311</v>
      </c>
      <c r="G142" s="35" t="s">
        <v>528</v>
      </c>
      <c r="H142" s="70" t="s">
        <v>79</v>
      </c>
      <c r="I142" s="7">
        <v>64100</v>
      </c>
      <c r="J142" s="7">
        <v>64100</v>
      </c>
      <c r="K142" s="7">
        <v>64400</v>
      </c>
      <c r="L142" s="228">
        <f t="shared" si="2"/>
        <v>0</v>
      </c>
      <c r="M142" s="229">
        <f t="shared" si="2"/>
        <v>0.5</v>
      </c>
    </row>
    <row r="143" spans="1:13" ht="20.149999999999999" customHeight="1">
      <c r="A143" s="11" t="s">
        <v>79</v>
      </c>
      <c r="B143" s="16" t="s">
        <v>43</v>
      </c>
      <c r="C143" s="17" t="s">
        <v>79</v>
      </c>
      <c r="D143" s="18" t="s">
        <v>2</v>
      </c>
      <c r="E143" s="19">
        <v>36</v>
      </c>
      <c r="F143" s="35" t="s">
        <v>311</v>
      </c>
      <c r="G143" s="35" t="s">
        <v>529</v>
      </c>
      <c r="H143" s="70" t="s">
        <v>79</v>
      </c>
      <c r="I143" s="7">
        <v>63200</v>
      </c>
      <c r="J143" s="7">
        <v>63200</v>
      </c>
      <c r="K143" s="7">
        <v>63400</v>
      </c>
      <c r="L143" s="228">
        <f t="shared" si="2"/>
        <v>0</v>
      </c>
      <c r="M143" s="229">
        <f t="shared" si="2"/>
        <v>0.3</v>
      </c>
    </row>
    <row r="144" spans="1:13" ht="20.149999999999999" customHeight="1">
      <c r="A144" s="11" t="s">
        <v>79</v>
      </c>
      <c r="B144" s="16" t="s">
        <v>43</v>
      </c>
      <c r="C144" s="17" t="s">
        <v>79</v>
      </c>
      <c r="D144" s="18" t="s">
        <v>2</v>
      </c>
      <c r="E144" s="19">
        <v>37</v>
      </c>
      <c r="F144" s="35" t="s">
        <v>311</v>
      </c>
      <c r="G144" s="35" t="s">
        <v>530</v>
      </c>
      <c r="H144" s="70" t="s">
        <v>79</v>
      </c>
      <c r="I144" s="7">
        <v>56000</v>
      </c>
      <c r="J144" s="7">
        <v>55900</v>
      </c>
      <c r="K144" s="7">
        <v>55900</v>
      </c>
      <c r="L144" s="228">
        <f t="shared" si="2"/>
        <v>-0.2</v>
      </c>
      <c r="M144" s="229">
        <f t="shared" si="2"/>
        <v>0</v>
      </c>
    </row>
    <row r="145" spans="1:19" ht="20.149999999999999" customHeight="1">
      <c r="A145" s="11" t="s">
        <v>79</v>
      </c>
      <c r="B145" s="16" t="s">
        <v>43</v>
      </c>
      <c r="C145" s="17" t="s">
        <v>79</v>
      </c>
      <c r="D145" s="18" t="s">
        <v>2</v>
      </c>
      <c r="E145" s="19">
        <v>38</v>
      </c>
      <c r="F145" s="35" t="s">
        <v>311</v>
      </c>
      <c r="G145" s="35" t="s">
        <v>531</v>
      </c>
      <c r="H145" s="70" t="s">
        <v>79</v>
      </c>
      <c r="I145" s="7">
        <v>65400</v>
      </c>
      <c r="J145" s="7">
        <v>65300</v>
      </c>
      <c r="K145" s="7">
        <v>65300</v>
      </c>
      <c r="L145" s="228">
        <f t="shared" si="2"/>
        <v>-0.2</v>
      </c>
      <c r="M145" s="229">
        <f t="shared" si="2"/>
        <v>0</v>
      </c>
    </row>
    <row r="146" spans="1:19" ht="20.149999999999999" customHeight="1">
      <c r="A146" s="11" t="s">
        <v>79</v>
      </c>
      <c r="B146" s="16" t="s">
        <v>43</v>
      </c>
      <c r="C146" s="17" t="s">
        <v>79</v>
      </c>
      <c r="D146" s="18" t="s">
        <v>2</v>
      </c>
      <c r="E146" s="19">
        <v>39</v>
      </c>
      <c r="F146" s="35" t="s">
        <v>311</v>
      </c>
      <c r="G146" s="35" t="s">
        <v>551</v>
      </c>
      <c r="H146" s="70" t="s">
        <v>79</v>
      </c>
      <c r="I146" s="7">
        <v>57100</v>
      </c>
      <c r="J146" s="7">
        <v>57100</v>
      </c>
      <c r="K146" s="7">
        <v>57200</v>
      </c>
      <c r="L146" s="228">
        <f t="shared" si="2"/>
        <v>0</v>
      </c>
      <c r="M146" s="229">
        <f t="shared" si="2"/>
        <v>0.2</v>
      </c>
    </row>
    <row r="147" spans="1:19" ht="20.149999999999999" customHeight="1">
      <c r="A147" s="11" t="s">
        <v>79</v>
      </c>
      <c r="B147" s="16" t="s">
        <v>43</v>
      </c>
      <c r="C147" s="17">
        <v>3</v>
      </c>
      <c r="D147" s="18" t="s">
        <v>2</v>
      </c>
      <c r="E147" s="19">
        <v>1</v>
      </c>
      <c r="F147" s="35" t="s">
        <v>311</v>
      </c>
      <c r="G147" s="35" t="s">
        <v>595</v>
      </c>
      <c r="H147" s="70" t="s">
        <v>79</v>
      </c>
      <c r="I147" s="7"/>
      <c r="J147" s="7">
        <v>14500</v>
      </c>
      <c r="K147" s="7">
        <v>14600</v>
      </c>
      <c r="L147" s="228" t="str">
        <f t="shared" si="2"/>
        <v/>
      </c>
      <c r="M147" s="229">
        <f t="shared" si="2"/>
        <v>0.7</v>
      </c>
    </row>
    <row r="148" spans="1:19" ht="20.149999999999999" customHeight="1">
      <c r="A148" s="11" t="s">
        <v>79</v>
      </c>
      <c r="B148" s="16" t="s">
        <v>43</v>
      </c>
      <c r="C148" s="17">
        <v>5</v>
      </c>
      <c r="D148" s="18" t="s">
        <v>2</v>
      </c>
      <c r="E148" s="19">
        <v>1</v>
      </c>
      <c r="F148" s="35" t="s">
        <v>311</v>
      </c>
      <c r="G148" s="35" t="s">
        <v>344</v>
      </c>
      <c r="H148" s="70" t="s">
        <v>79</v>
      </c>
      <c r="I148" s="7">
        <v>147000</v>
      </c>
      <c r="J148" s="7">
        <v>147000</v>
      </c>
      <c r="K148" s="7">
        <v>147000</v>
      </c>
      <c r="L148" s="228">
        <f t="shared" si="2"/>
        <v>0</v>
      </c>
      <c r="M148" s="229">
        <f t="shared" si="2"/>
        <v>0</v>
      </c>
    </row>
    <row r="149" spans="1:19" ht="20.149999999999999" customHeight="1">
      <c r="A149" s="11" t="s">
        <v>79</v>
      </c>
      <c r="B149" s="16" t="s">
        <v>43</v>
      </c>
      <c r="C149" s="17">
        <v>5</v>
      </c>
      <c r="D149" s="18" t="s">
        <v>2</v>
      </c>
      <c r="E149" s="19">
        <v>2</v>
      </c>
      <c r="F149" s="35" t="s">
        <v>311</v>
      </c>
      <c r="G149" s="35" t="s">
        <v>345</v>
      </c>
      <c r="H149" s="70" t="s">
        <v>79</v>
      </c>
      <c r="I149" s="7">
        <v>84100</v>
      </c>
      <c r="J149" s="7">
        <v>83900</v>
      </c>
      <c r="K149" s="7">
        <v>83700</v>
      </c>
      <c r="L149" s="228">
        <f t="shared" si="2"/>
        <v>-0.2</v>
      </c>
      <c r="M149" s="229">
        <f t="shared" si="2"/>
        <v>-0.2</v>
      </c>
    </row>
    <row r="150" spans="1:19" ht="20.149999999999999" customHeight="1">
      <c r="A150" s="11" t="s">
        <v>78</v>
      </c>
      <c r="B150" s="16" t="s">
        <v>43</v>
      </c>
      <c r="C150" s="17">
        <v>5</v>
      </c>
      <c r="D150" s="18" t="s">
        <v>2</v>
      </c>
      <c r="E150" s="19">
        <v>3</v>
      </c>
      <c r="F150" s="35" t="s">
        <v>311</v>
      </c>
      <c r="G150" s="35" t="s">
        <v>346</v>
      </c>
      <c r="H150" s="70" t="s">
        <v>79</v>
      </c>
      <c r="I150" s="7">
        <v>96300</v>
      </c>
      <c r="J150" s="7">
        <v>95500</v>
      </c>
      <c r="K150" s="7">
        <v>94800</v>
      </c>
      <c r="L150" s="228">
        <f t="shared" si="2"/>
        <v>-0.8</v>
      </c>
      <c r="M150" s="229">
        <f t="shared" si="2"/>
        <v>-0.7</v>
      </c>
    </row>
    <row r="151" spans="1:19" ht="20.149999999999999" customHeight="1">
      <c r="A151" s="11" t="s">
        <v>79</v>
      </c>
      <c r="B151" s="16" t="s">
        <v>43</v>
      </c>
      <c r="C151" s="17">
        <v>5</v>
      </c>
      <c r="D151" s="18" t="s">
        <v>2</v>
      </c>
      <c r="E151" s="19">
        <v>4</v>
      </c>
      <c r="F151" s="35" t="s">
        <v>311</v>
      </c>
      <c r="G151" s="35" t="s">
        <v>347</v>
      </c>
      <c r="H151" s="70" t="s">
        <v>79</v>
      </c>
      <c r="I151" s="7">
        <v>73300</v>
      </c>
      <c r="J151" s="7">
        <v>72800</v>
      </c>
      <c r="K151" s="7">
        <v>72400</v>
      </c>
      <c r="L151" s="228">
        <f t="shared" si="2"/>
        <v>-0.7</v>
      </c>
      <c r="M151" s="229">
        <f t="shared" si="2"/>
        <v>-0.5</v>
      </c>
    </row>
    <row r="152" spans="1:19" ht="20.149999999999999" customHeight="1">
      <c r="A152" s="11" t="s">
        <v>79</v>
      </c>
      <c r="B152" s="16" t="s">
        <v>43</v>
      </c>
      <c r="C152" s="17">
        <v>5</v>
      </c>
      <c r="D152" s="18" t="s">
        <v>2</v>
      </c>
      <c r="E152" s="19">
        <v>5</v>
      </c>
      <c r="F152" s="35" t="s">
        <v>311</v>
      </c>
      <c r="G152" s="35" t="s">
        <v>348</v>
      </c>
      <c r="H152" s="70" t="s">
        <v>79</v>
      </c>
      <c r="I152" s="7">
        <v>56600</v>
      </c>
      <c r="J152" s="7">
        <v>56400</v>
      </c>
      <c r="K152" s="7">
        <v>56300</v>
      </c>
      <c r="L152" s="228">
        <f t="shared" si="2"/>
        <v>-0.4</v>
      </c>
      <c r="M152" s="229">
        <f t="shared" si="2"/>
        <v>-0.2</v>
      </c>
    </row>
    <row r="153" spans="1:19" ht="20.149999999999999" customHeight="1">
      <c r="A153" s="11" t="s">
        <v>79</v>
      </c>
      <c r="B153" s="16" t="s">
        <v>43</v>
      </c>
      <c r="C153" s="17">
        <v>5</v>
      </c>
      <c r="D153" s="18" t="s">
        <v>2</v>
      </c>
      <c r="E153" s="19">
        <v>6</v>
      </c>
      <c r="F153" s="35" t="s">
        <v>311</v>
      </c>
      <c r="G153" s="35" t="s">
        <v>349</v>
      </c>
      <c r="H153" s="70" t="s">
        <v>79</v>
      </c>
      <c r="I153" s="7">
        <v>65600</v>
      </c>
      <c r="J153" s="7">
        <v>65500</v>
      </c>
      <c r="K153" s="7">
        <v>65500</v>
      </c>
      <c r="L153" s="228">
        <f t="shared" si="2"/>
        <v>-0.2</v>
      </c>
      <c r="M153" s="229">
        <f t="shared" si="2"/>
        <v>0</v>
      </c>
    </row>
    <row r="154" spans="1:19" ht="20.149999999999999" customHeight="1">
      <c r="A154" s="11" t="s">
        <v>79</v>
      </c>
      <c r="B154" s="16" t="s">
        <v>43</v>
      </c>
      <c r="C154" s="17">
        <v>5</v>
      </c>
      <c r="D154" s="18" t="s">
        <v>2</v>
      </c>
      <c r="E154" s="19">
        <v>7</v>
      </c>
      <c r="F154" s="35" t="s">
        <v>311</v>
      </c>
      <c r="G154" s="35" t="s">
        <v>576</v>
      </c>
      <c r="H154" s="70"/>
      <c r="I154" s="7">
        <v>72600</v>
      </c>
      <c r="J154" s="7">
        <v>72500</v>
      </c>
      <c r="K154" s="7">
        <v>72500</v>
      </c>
      <c r="L154" s="228">
        <f t="shared" si="2"/>
        <v>-0.1</v>
      </c>
      <c r="M154" s="229">
        <f t="shared" si="2"/>
        <v>0</v>
      </c>
    </row>
    <row r="155" spans="1:19" ht="20.149999999999999" customHeight="1">
      <c r="A155" s="11" t="s">
        <v>79</v>
      </c>
      <c r="B155" s="16" t="s">
        <v>43</v>
      </c>
      <c r="C155" s="17">
        <v>9</v>
      </c>
      <c r="D155" s="18" t="s">
        <v>2</v>
      </c>
      <c r="E155" s="19">
        <v>1</v>
      </c>
      <c r="F155" s="35" t="s">
        <v>311</v>
      </c>
      <c r="G155" s="35" t="s">
        <v>350</v>
      </c>
      <c r="H155" s="70" t="s">
        <v>79</v>
      </c>
      <c r="I155" s="7">
        <v>32500</v>
      </c>
      <c r="J155" s="7">
        <v>32400</v>
      </c>
      <c r="K155" s="7">
        <v>32400</v>
      </c>
      <c r="L155" s="228">
        <f t="shared" si="2"/>
        <v>-0.3</v>
      </c>
      <c r="M155" s="229">
        <f t="shared" si="2"/>
        <v>0</v>
      </c>
    </row>
    <row r="156" spans="1:19" ht="20.149999999999999" customHeight="1">
      <c r="A156" s="11" t="s">
        <v>79</v>
      </c>
      <c r="B156" s="28" t="s">
        <v>43</v>
      </c>
      <c r="C156" s="29">
        <v>9</v>
      </c>
      <c r="D156" s="30" t="s">
        <v>2</v>
      </c>
      <c r="E156" s="31">
        <v>2</v>
      </c>
      <c r="F156" s="41" t="s">
        <v>311</v>
      </c>
      <c r="G156" s="41" t="s">
        <v>351</v>
      </c>
      <c r="H156" s="73" t="s">
        <v>79</v>
      </c>
      <c r="I156" s="32">
        <v>21700</v>
      </c>
      <c r="J156" s="32">
        <v>21600</v>
      </c>
      <c r="K156" s="32">
        <v>21600</v>
      </c>
      <c r="L156" s="236">
        <f t="shared" si="2"/>
        <v>-0.5</v>
      </c>
      <c r="M156" s="237">
        <f t="shared" si="2"/>
        <v>0</v>
      </c>
      <c r="N156" s="111">
        <f>COUNT(K108:K156)</f>
        <v>49</v>
      </c>
      <c r="O156" s="85">
        <f>SUM(K108:K156)</f>
        <v>2661900</v>
      </c>
      <c r="P156" s="85">
        <f>IF(N156=0," ",ROUND(O156/N156,-2))</f>
        <v>54300</v>
      </c>
      <c r="Q156" s="86">
        <f>SUM(M108:M156)/S156</f>
        <v>-0.31224489795918364</v>
      </c>
      <c r="R156" s="96" t="s">
        <v>615</v>
      </c>
      <c r="S156" s="97">
        <v>49</v>
      </c>
    </row>
    <row r="157" spans="1:19" ht="20.149999999999999" customHeight="1">
      <c r="A157" s="11" t="s">
        <v>79</v>
      </c>
      <c r="B157" s="12" t="s">
        <v>44</v>
      </c>
      <c r="C157" s="13" t="s">
        <v>79</v>
      </c>
      <c r="D157" s="14" t="s">
        <v>2</v>
      </c>
      <c r="E157" s="15">
        <v>1</v>
      </c>
      <c r="F157" s="33" t="s">
        <v>352</v>
      </c>
      <c r="G157" s="33" t="s">
        <v>353</v>
      </c>
      <c r="H157" s="34" t="s">
        <v>45</v>
      </c>
      <c r="I157" s="6">
        <v>39800</v>
      </c>
      <c r="J157" s="6">
        <v>39600</v>
      </c>
      <c r="K157" s="6">
        <v>39600</v>
      </c>
      <c r="L157" s="226">
        <f t="shared" si="2"/>
        <v>-0.5</v>
      </c>
      <c r="M157" s="227">
        <f t="shared" si="2"/>
        <v>0</v>
      </c>
    </row>
    <row r="158" spans="1:19" ht="20.149999999999999" customHeight="1">
      <c r="A158" s="11" t="s">
        <v>79</v>
      </c>
      <c r="B158" s="16" t="s">
        <v>44</v>
      </c>
      <c r="C158" s="17" t="s">
        <v>79</v>
      </c>
      <c r="D158" s="18" t="s">
        <v>2</v>
      </c>
      <c r="E158" s="19">
        <v>2</v>
      </c>
      <c r="F158" s="35" t="s">
        <v>352</v>
      </c>
      <c r="G158" s="35" t="s">
        <v>354</v>
      </c>
      <c r="H158" s="36" t="s">
        <v>108</v>
      </c>
      <c r="I158" s="7">
        <v>22500</v>
      </c>
      <c r="J158" s="7">
        <v>22400</v>
      </c>
      <c r="K158" s="7">
        <v>22400</v>
      </c>
      <c r="L158" s="228">
        <f t="shared" si="2"/>
        <v>-0.4</v>
      </c>
      <c r="M158" s="229">
        <f t="shared" si="2"/>
        <v>0</v>
      </c>
    </row>
    <row r="159" spans="1:19" ht="20.149999999999999" customHeight="1">
      <c r="A159" s="11" t="s">
        <v>79</v>
      </c>
      <c r="B159" s="16" t="s">
        <v>44</v>
      </c>
      <c r="C159" s="17" t="s">
        <v>79</v>
      </c>
      <c r="D159" s="18" t="s">
        <v>2</v>
      </c>
      <c r="E159" s="19">
        <v>3</v>
      </c>
      <c r="F159" s="35" t="s">
        <v>352</v>
      </c>
      <c r="G159" s="35" t="s">
        <v>355</v>
      </c>
      <c r="H159" s="36" t="s">
        <v>46</v>
      </c>
      <c r="I159" s="7">
        <v>32600</v>
      </c>
      <c r="J159" s="7">
        <v>31800</v>
      </c>
      <c r="K159" s="7">
        <v>31200</v>
      </c>
      <c r="L159" s="228">
        <f t="shared" si="2"/>
        <v>-2.5</v>
      </c>
      <c r="M159" s="229">
        <f t="shared" si="2"/>
        <v>-1.9</v>
      </c>
    </row>
    <row r="160" spans="1:19" ht="20.149999999999999" customHeight="1">
      <c r="A160" s="11" t="s">
        <v>79</v>
      </c>
      <c r="B160" s="16" t="s">
        <v>44</v>
      </c>
      <c r="C160" s="17" t="s">
        <v>79</v>
      </c>
      <c r="D160" s="18" t="s">
        <v>2</v>
      </c>
      <c r="E160" s="19">
        <v>4</v>
      </c>
      <c r="F160" s="35" t="s">
        <v>352</v>
      </c>
      <c r="G160" s="35" t="s">
        <v>356</v>
      </c>
      <c r="H160" s="36" t="s">
        <v>109</v>
      </c>
      <c r="I160" s="7">
        <v>44600</v>
      </c>
      <c r="J160" s="7">
        <v>44500</v>
      </c>
      <c r="K160" s="7">
        <v>44600</v>
      </c>
      <c r="L160" s="228">
        <f t="shared" si="2"/>
        <v>-0.2</v>
      </c>
      <c r="M160" s="229">
        <f t="shared" si="2"/>
        <v>0.2</v>
      </c>
    </row>
    <row r="161" spans="1:13" ht="20.149999999999999" customHeight="1">
      <c r="A161" s="11" t="s">
        <v>79</v>
      </c>
      <c r="B161" s="16" t="s">
        <v>44</v>
      </c>
      <c r="C161" s="17" t="s">
        <v>79</v>
      </c>
      <c r="D161" s="18" t="s">
        <v>2</v>
      </c>
      <c r="E161" s="19">
        <v>5</v>
      </c>
      <c r="F161" s="35" t="s">
        <v>352</v>
      </c>
      <c r="G161" s="35" t="s">
        <v>357</v>
      </c>
      <c r="H161" s="36" t="s">
        <v>47</v>
      </c>
      <c r="I161" s="7">
        <v>45600</v>
      </c>
      <c r="J161" s="7">
        <v>45600</v>
      </c>
      <c r="K161" s="7">
        <v>45700</v>
      </c>
      <c r="L161" s="228">
        <f t="shared" si="2"/>
        <v>0</v>
      </c>
      <c r="M161" s="229">
        <f t="shared" si="2"/>
        <v>0.2</v>
      </c>
    </row>
    <row r="162" spans="1:13" ht="20.149999999999999" customHeight="1">
      <c r="A162" s="11" t="s">
        <v>79</v>
      </c>
      <c r="B162" s="16" t="s">
        <v>44</v>
      </c>
      <c r="C162" s="17" t="s">
        <v>79</v>
      </c>
      <c r="D162" s="18" t="s">
        <v>2</v>
      </c>
      <c r="E162" s="19">
        <v>6</v>
      </c>
      <c r="F162" s="35" t="s">
        <v>352</v>
      </c>
      <c r="G162" s="35" t="s">
        <v>358</v>
      </c>
      <c r="H162" s="36" t="s">
        <v>110</v>
      </c>
      <c r="I162" s="7">
        <v>39900</v>
      </c>
      <c r="J162" s="7">
        <v>39800</v>
      </c>
      <c r="K162" s="7">
        <v>39800</v>
      </c>
      <c r="L162" s="228">
        <f t="shared" si="2"/>
        <v>-0.3</v>
      </c>
      <c r="M162" s="229">
        <f t="shared" si="2"/>
        <v>0</v>
      </c>
    </row>
    <row r="163" spans="1:13" ht="20.149999999999999" customHeight="1">
      <c r="A163" s="11" t="s">
        <v>78</v>
      </c>
      <c r="B163" s="16" t="s">
        <v>44</v>
      </c>
      <c r="C163" s="17" t="s">
        <v>79</v>
      </c>
      <c r="D163" s="18" t="s">
        <v>2</v>
      </c>
      <c r="E163" s="19">
        <v>7</v>
      </c>
      <c r="F163" s="35" t="s">
        <v>352</v>
      </c>
      <c r="G163" s="35" t="s">
        <v>359</v>
      </c>
      <c r="H163" s="70"/>
      <c r="I163" s="7">
        <v>41400</v>
      </c>
      <c r="J163" s="7">
        <v>41200</v>
      </c>
      <c r="K163" s="7">
        <v>41100</v>
      </c>
      <c r="L163" s="228">
        <f t="shared" si="2"/>
        <v>-0.5</v>
      </c>
      <c r="M163" s="229">
        <f t="shared" si="2"/>
        <v>-0.2</v>
      </c>
    </row>
    <row r="164" spans="1:13" ht="20.149999999999999" customHeight="1">
      <c r="A164" s="11" t="s">
        <v>79</v>
      </c>
      <c r="B164" s="16" t="s">
        <v>44</v>
      </c>
      <c r="C164" s="17" t="s">
        <v>79</v>
      </c>
      <c r="D164" s="18" t="s">
        <v>2</v>
      </c>
      <c r="E164" s="19">
        <v>8</v>
      </c>
      <c r="F164" s="35" t="s">
        <v>352</v>
      </c>
      <c r="G164" s="35" t="s">
        <v>360</v>
      </c>
      <c r="H164" s="36" t="s">
        <v>48</v>
      </c>
      <c r="I164" s="7">
        <v>44300</v>
      </c>
      <c r="J164" s="7">
        <v>44200</v>
      </c>
      <c r="K164" s="7">
        <v>44200</v>
      </c>
      <c r="L164" s="228">
        <f t="shared" si="2"/>
        <v>-0.2</v>
      </c>
      <c r="M164" s="229">
        <f t="shared" si="2"/>
        <v>0</v>
      </c>
    </row>
    <row r="165" spans="1:13" ht="20.149999999999999" customHeight="1">
      <c r="A165" s="11" t="s">
        <v>79</v>
      </c>
      <c r="B165" s="16" t="s">
        <v>44</v>
      </c>
      <c r="C165" s="17" t="s">
        <v>79</v>
      </c>
      <c r="D165" s="18" t="s">
        <v>2</v>
      </c>
      <c r="E165" s="19">
        <v>9</v>
      </c>
      <c r="F165" s="35" t="s">
        <v>352</v>
      </c>
      <c r="G165" s="35" t="s">
        <v>361</v>
      </c>
      <c r="H165" s="70" t="s">
        <v>79</v>
      </c>
      <c r="I165" s="7">
        <v>41200</v>
      </c>
      <c r="J165" s="7">
        <v>41100</v>
      </c>
      <c r="K165" s="7">
        <v>41100</v>
      </c>
      <c r="L165" s="228">
        <f t="shared" si="2"/>
        <v>-0.2</v>
      </c>
      <c r="M165" s="229">
        <f t="shared" si="2"/>
        <v>0</v>
      </c>
    </row>
    <row r="166" spans="1:13" ht="20.149999999999999" customHeight="1">
      <c r="A166" s="11" t="s">
        <v>79</v>
      </c>
      <c r="B166" s="16" t="s">
        <v>44</v>
      </c>
      <c r="C166" s="17" t="s">
        <v>79</v>
      </c>
      <c r="D166" s="18" t="s">
        <v>2</v>
      </c>
      <c r="E166" s="19">
        <v>10</v>
      </c>
      <c r="F166" s="35" t="s">
        <v>352</v>
      </c>
      <c r="G166" s="35" t="s">
        <v>362</v>
      </c>
      <c r="H166" s="70" t="s">
        <v>79</v>
      </c>
      <c r="I166" s="7">
        <v>45000</v>
      </c>
      <c r="J166" s="7">
        <v>45000</v>
      </c>
      <c r="K166" s="7">
        <v>45200</v>
      </c>
      <c r="L166" s="228">
        <f t="shared" si="2"/>
        <v>0</v>
      </c>
      <c r="M166" s="229">
        <f t="shared" si="2"/>
        <v>0.4</v>
      </c>
    </row>
    <row r="167" spans="1:13" ht="20.149999999999999" customHeight="1">
      <c r="A167" s="11" t="s">
        <v>79</v>
      </c>
      <c r="B167" s="16" t="s">
        <v>44</v>
      </c>
      <c r="C167" s="17" t="s">
        <v>79</v>
      </c>
      <c r="D167" s="18" t="s">
        <v>2</v>
      </c>
      <c r="E167" s="19">
        <v>11</v>
      </c>
      <c r="F167" s="35" t="s">
        <v>352</v>
      </c>
      <c r="G167" s="35" t="s">
        <v>363</v>
      </c>
      <c r="H167" s="36" t="s">
        <v>111</v>
      </c>
      <c r="I167" s="7">
        <v>33700</v>
      </c>
      <c r="J167" s="7">
        <v>33200</v>
      </c>
      <c r="K167" s="7">
        <v>32900</v>
      </c>
      <c r="L167" s="228">
        <f t="shared" si="2"/>
        <v>-1.5</v>
      </c>
      <c r="M167" s="229">
        <f t="shared" si="2"/>
        <v>-0.9</v>
      </c>
    </row>
    <row r="168" spans="1:13" ht="20.149999999999999" customHeight="1">
      <c r="A168" s="11" t="s">
        <v>79</v>
      </c>
      <c r="B168" s="16" t="s">
        <v>44</v>
      </c>
      <c r="C168" s="17" t="s">
        <v>79</v>
      </c>
      <c r="D168" s="18" t="s">
        <v>2</v>
      </c>
      <c r="E168" s="19">
        <v>12</v>
      </c>
      <c r="F168" s="35" t="s">
        <v>352</v>
      </c>
      <c r="G168" s="35" t="s">
        <v>364</v>
      </c>
      <c r="H168" s="36" t="s">
        <v>112</v>
      </c>
      <c r="I168" s="7">
        <v>34900</v>
      </c>
      <c r="J168" s="7">
        <v>34800</v>
      </c>
      <c r="K168" s="7">
        <v>34900</v>
      </c>
      <c r="L168" s="228">
        <f t="shared" si="2"/>
        <v>-0.3</v>
      </c>
      <c r="M168" s="229">
        <f t="shared" si="2"/>
        <v>0.3</v>
      </c>
    </row>
    <row r="169" spans="1:13" ht="20.149999999999999" customHeight="1">
      <c r="A169" s="11" t="s">
        <v>79</v>
      </c>
      <c r="B169" s="16" t="s">
        <v>44</v>
      </c>
      <c r="C169" s="17" t="s">
        <v>79</v>
      </c>
      <c r="D169" s="18" t="s">
        <v>2</v>
      </c>
      <c r="E169" s="19">
        <v>13</v>
      </c>
      <c r="F169" s="35" t="s">
        <v>352</v>
      </c>
      <c r="G169" s="35" t="s">
        <v>365</v>
      </c>
      <c r="H169" s="36" t="s">
        <v>49</v>
      </c>
      <c r="I169" s="7">
        <v>52200</v>
      </c>
      <c r="J169" s="7">
        <v>52100</v>
      </c>
      <c r="K169" s="7">
        <v>52100</v>
      </c>
      <c r="L169" s="228">
        <f t="shared" si="2"/>
        <v>-0.2</v>
      </c>
      <c r="M169" s="229">
        <f t="shared" si="2"/>
        <v>0</v>
      </c>
    </row>
    <row r="170" spans="1:13" ht="20.149999999999999" customHeight="1">
      <c r="A170" s="11" t="s">
        <v>79</v>
      </c>
      <c r="B170" s="16" t="s">
        <v>44</v>
      </c>
      <c r="C170" s="17" t="s">
        <v>79</v>
      </c>
      <c r="D170" s="18" t="s">
        <v>2</v>
      </c>
      <c r="E170" s="19">
        <v>14</v>
      </c>
      <c r="F170" s="35" t="s">
        <v>352</v>
      </c>
      <c r="G170" s="35" t="s">
        <v>366</v>
      </c>
      <c r="H170" s="36" t="s">
        <v>50</v>
      </c>
      <c r="I170" s="7">
        <v>20100</v>
      </c>
      <c r="J170" s="7">
        <v>19600</v>
      </c>
      <c r="K170" s="7">
        <v>19200</v>
      </c>
      <c r="L170" s="228">
        <f t="shared" si="2"/>
        <v>-2.5</v>
      </c>
      <c r="M170" s="229">
        <f t="shared" si="2"/>
        <v>-2</v>
      </c>
    </row>
    <row r="171" spans="1:13" ht="20.149999999999999" customHeight="1">
      <c r="A171" s="11" t="s">
        <v>79</v>
      </c>
      <c r="B171" s="16" t="s">
        <v>44</v>
      </c>
      <c r="C171" s="17" t="s">
        <v>79</v>
      </c>
      <c r="D171" s="18" t="s">
        <v>2</v>
      </c>
      <c r="E171" s="19">
        <v>15</v>
      </c>
      <c r="F171" s="35" t="s">
        <v>352</v>
      </c>
      <c r="G171" s="40" t="s">
        <v>367</v>
      </c>
      <c r="H171" s="35" t="s">
        <v>113</v>
      </c>
      <c r="I171" s="9">
        <v>45400</v>
      </c>
      <c r="J171" s="7">
        <v>45400</v>
      </c>
      <c r="K171" s="7">
        <v>45500</v>
      </c>
      <c r="L171" s="238">
        <f t="shared" ref="L171:M199" si="3">IF(I171="","",ROUND((J171-I171)/I171*100,1))</f>
        <v>0</v>
      </c>
      <c r="M171" s="239">
        <f t="shared" si="3"/>
        <v>0.2</v>
      </c>
    </row>
    <row r="172" spans="1:13" ht="20.149999999999999" customHeight="1">
      <c r="A172" s="11" t="s">
        <v>79</v>
      </c>
      <c r="B172" s="16" t="s">
        <v>44</v>
      </c>
      <c r="C172" s="17" t="s">
        <v>79</v>
      </c>
      <c r="D172" s="18" t="s">
        <v>2</v>
      </c>
      <c r="E172" s="19">
        <v>16</v>
      </c>
      <c r="F172" s="35" t="s">
        <v>352</v>
      </c>
      <c r="G172" s="35" t="s">
        <v>368</v>
      </c>
      <c r="H172" s="70" t="s">
        <v>79</v>
      </c>
      <c r="I172" s="7">
        <v>39000</v>
      </c>
      <c r="J172" s="7">
        <v>38800</v>
      </c>
      <c r="K172" s="7">
        <v>38800</v>
      </c>
      <c r="L172" s="228">
        <f t="shared" si="3"/>
        <v>-0.5</v>
      </c>
      <c r="M172" s="229">
        <f t="shared" si="3"/>
        <v>0</v>
      </c>
    </row>
    <row r="173" spans="1:13" ht="20.149999999999999" customHeight="1">
      <c r="A173" s="11" t="s">
        <v>78</v>
      </c>
      <c r="B173" s="16" t="s">
        <v>44</v>
      </c>
      <c r="C173" s="17" t="s">
        <v>79</v>
      </c>
      <c r="D173" s="18" t="s">
        <v>2</v>
      </c>
      <c r="E173" s="19">
        <v>17</v>
      </c>
      <c r="F173" s="35" t="s">
        <v>352</v>
      </c>
      <c r="G173" s="35" t="s">
        <v>369</v>
      </c>
      <c r="H173" s="70" t="s">
        <v>79</v>
      </c>
      <c r="I173" s="7">
        <v>40000</v>
      </c>
      <c r="J173" s="7">
        <v>39600</v>
      </c>
      <c r="K173" s="7">
        <v>39400</v>
      </c>
      <c r="L173" s="228">
        <f t="shared" si="3"/>
        <v>-1</v>
      </c>
      <c r="M173" s="229">
        <f t="shared" si="3"/>
        <v>-0.5</v>
      </c>
    </row>
    <row r="174" spans="1:13" ht="20.149999999999999" customHeight="1">
      <c r="A174" s="11" t="s">
        <v>79</v>
      </c>
      <c r="B174" s="16" t="s">
        <v>44</v>
      </c>
      <c r="C174" s="17" t="s">
        <v>79</v>
      </c>
      <c r="D174" s="18" t="s">
        <v>2</v>
      </c>
      <c r="E174" s="19">
        <v>18</v>
      </c>
      <c r="F174" s="35" t="s">
        <v>352</v>
      </c>
      <c r="G174" s="35" t="s">
        <v>370</v>
      </c>
      <c r="H174" s="36" t="s">
        <v>114</v>
      </c>
      <c r="I174" s="7">
        <v>48500</v>
      </c>
      <c r="J174" s="7">
        <v>48500</v>
      </c>
      <c r="K174" s="7">
        <v>48600</v>
      </c>
      <c r="L174" s="228">
        <f t="shared" si="3"/>
        <v>0</v>
      </c>
      <c r="M174" s="229">
        <f t="shared" si="3"/>
        <v>0.2</v>
      </c>
    </row>
    <row r="175" spans="1:13" ht="20.149999999999999" customHeight="1">
      <c r="A175" s="11" t="s">
        <v>79</v>
      </c>
      <c r="B175" s="16" t="s">
        <v>44</v>
      </c>
      <c r="C175" s="17" t="s">
        <v>79</v>
      </c>
      <c r="D175" s="18" t="s">
        <v>2</v>
      </c>
      <c r="E175" s="19">
        <v>19</v>
      </c>
      <c r="F175" s="35" t="s">
        <v>352</v>
      </c>
      <c r="G175" s="35" t="s">
        <v>371</v>
      </c>
      <c r="H175" s="36" t="s">
        <v>51</v>
      </c>
      <c r="I175" s="7">
        <v>40400</v>
      </c>
      <c r="J175" s="7">
        <v>40300</v>
      </c>
      <c r="K175" s="7">
        <v>40300</v>
      </c>
      <c r="L175" s="228">
        <f t="shared" si="3"/>
        <v>-0.2</v>
      </c>
      <c r="M175" s="229">
        <f t="shared" si="3"/>
        <v>0</v>
      </c>
    </row>
    <row r="176" spans="1:13" ht="20.149999999999999" customHeight="1">
      <c r="A176" s="11" t="s">
        <v>79</v>
      </c>
      <c r="B176" s="16" t="s">
        <v>44</v>
      </c>
      <c r="C176" s="17" t="s">
        <v>79</v>
      </c>
      <c r="D176" s="18" t="s">
        <v>2</v>
      </c>
      <c r="E176" s="19">
        <v>20</v>
      </c>
      <c r="F176" s="35" t="s">
        <v>352</v>
      </c>
      <c r="G176" s="35" t="s">
        <v>372</v>
      </c>
      <c r="H176" s="70" t="s">
        <v>79</v>
      </c>
      <c r="I176" s="7">
        <v>34900</v>
      </c>
      <c r="J176" s="7">
        <v>34800</v>
      </c>
      <c r="K176" s="7">
        <v>34800</v>
      </c>
      <c r="L176" s="228">
        <f t="shared" si="3"/>
        <v>-0.3</v>
      </c>
      <c r="M176" s="229">
        <f t="shared" si="3"/>
        <v>0</v>
      </c>
    </row>
    <row r="177" spans="1:13" ht="20.149999999999999" customHeight="1">
      <c r="A177" s="11" t="s">
        <v>79</v>
      </c>
      <c r="B177" s="16" t="s">
        <v>44</v>
      </c>
      <c r="C177" s="17" t="s">
        <v>79</v>
      </c>
      <c r="D177" s="18" t="s">
        <v>2</v>
      </c>
      <c r="E177" s="19">
        <v>21</v>
      </c>
      <c r="F177" s="35" t="s">
        <v>352</v>
      </c>
      <c r="G177" s="35" t="s">
        <v>373</v>
      </c>
      <c r="H177" s="36" t="s">
        <v>52</v>
      </c>
      <c r="I177" s="7">
        <v>34200</v>
      </c>
      <c r="J177" s="7">
        <v>34100</v>
      </c>
      <c r="K177" s="7">
        <v>34100</v>
      </c>
      <c r="L177" s="228">
        <f t="shared" si="3"/>
        <v>-0.3</v>
      </c>
      <c r="M177" s="229">
        <f t="shared" si="3"/>
        <v>0</v>
      </c>
    </row>
    <row r="178" spans="1:13" ht="20.149999999999999" customHeight="1">
      <c r="A178" s="11" t="s">
        <v>79</v>
      </c>
      <c r="B178" s="16" t="s">
        <v>44</v>
      </c>
      <c r="C178" s="17" t="s">
        <v>79</v>
      </c>
      <c r="D178" s="18" t="s">
        <v>2</v>
      </c>
      <c r="E178" s="19">
        <v>22</v>
      </c>
      <c r="F178" s="35" t="s">
        <v>352</v>
      </c>
      <c r="G178" s="35" t="s">
        <v>374</v>
      </c>
      <c r="H178" s="36" t="s">
        <v>53</v>
      </c>
      <c r="I178" s="7">
        <v>19700</v>
      </c>
      <c r="J178" s="7">
        <v>19400</v>
      </c>
      <c r="K178" s="7">
        <v>19300</v>
      </c>
      <c r="L178" s="228">
        <f t="shared" si="3"/>
        <v>-1.5</v>
      </c>
      <c r="M178" s="229">
        <f t="shared" si="3"/>
        <v>-0.5</v>
      </c>
    </row>
    <row r="179" spans="1:13" ht="20.149999999999999" customHeight="1">
      <c r="A179" s="11" t="s">
        <v>79</v>
      </c>
      <c r="B179" s="16" t="s">
        <v>44</v>
      </c>
      <c r="C179" s="17" t="s">
        <v>79</v>
      </c>
      <c r="D179" s="18" t="s">
        <v>2</v>
      </c>
      <c r="E179" s="19">
        <v>23</v>
      </c>
      <c r="F179" s="35" t="s">
        <v>352</v>
      </c>
      <c r="G179" s="35" t="s">
        <v>375</v>
      </c>
      <c r="H179" s="36" t="s">
        <v>54</v>
      </c>
      <c r="I179" s="7">
        <v>32800</v>
      </c>
      <c r="J179" s="7">
        <v>32300</v>
      </c>
      <c r="K179" s="7">
        <v>32000</v>
      </c>
      <c r="L179" s="228">
        <f t="shared" si="3"/>
        <v>-1.5</v>
      </c>
      <c r="M179" s="229">
        <f t="shared" si="3"/>
        <v>-0.9</v>
      </c>
    </row>
    <row r="180" spans="1:13" ht="20.149999999999999" customHeight="1">
      <c r="A180" s="11" t="s">
        <v>79</v>
      </c>
      <c r="B180" s="16" t="s">
        <v>44</v>
      </c>
      <c r="C180" s="17" t="s">
        <v>79</v>
      </c>
      <c r="D180" s="18" t="s">
        <v>2</v>
      </c>
      <c r="E180" s="19">
        <v>24</v>
      </c>
      <c r="F180" s="35" t="s">
        <v>352</v>
      </c>
      <c r="G180" s="35" t="s">
        <v>376</v>
      </c>
      <c r="H180" s="70" t="s">
        <v>79</v>
      </c>
      <c r="I180" s="7">
        <v>22200</v>
      </c>
      <c r="J180" s="7">
        <v>21900</v>
      </c>
      <c r="K180" s="7">
        <v>21800</v>
      </c>
      <c r="L180" s="228">
        <f t="shared" si="3"/>
        <v>-1.4</v>
      </c>
      <c r="M180" s="229">
        <f t="shared" si="3"/>
        <v>-0.5</v>
      </c>
    </row>
    <row r="181" spans="1:13" ht="20.149999999999999" customHeight="1">
      <c r="A181" s="11" t="s">
        <v>79</v>
      </c>
      <c r="B181" s="16" t="s">
        <v>44</v>
      </c>
      <c r="C181" s="17" t="s">
        <v>79</v>
      </c>
      <c r="D181" s="18" t="s">
        <v>2</v>
      </c>
      <c r="E181" s="19">
        <v>25</v>
      </c>
      <c r="F181" s="35" t="s">
        <v>352</v>
      </c>
      <c r="G181" s="35" t="s">
        <v>377</v>
      </c>
      <c r="H181" s="36" t="s">
        <v>55</v>
      </c>
      <c r="I181" s="7">
        <v>43900</v>
      </c>
      <c r="J181" s="7">
        <v>43800</v>
      </c>
      <c r="K181" s="7">
        <v>43800</v>
      </c>
      <c r="L181" s="228">
        <f t="shared" si="3"/>
        <v>-0.2</v>
      </c>
      <c r="M181" s="229">
        <f t="shared" si="3"/>
        <v>0</v>
      </c>
    </row>
    <row r="182" spans="1:13" ht="20.149999999999999" customHeight="1">
      <c r="A182" s="11" t="s">
        <v>79</v>
      </c>
      <c r="B182" s="16" t="s">
        <v>44</v>
      </c>
      <c r="C182" s="17" t="s">
        <v>79</v>
      </c>
      <c r="D182" s="18" t="s">
        <v>2</v>
      </c>
      <c r="E182" s="19">
        <v>26</v>
      </c>
      <c r="F182" s="35" t="s">
        <v>352</v>
      </c>
      <c r="G182" s="35" t="s">
        <v>378</v>
      </c>
      <c r="H182" s="36" t="s">
        <v>56</v>
      </c>
      <c r="I182" s="7">
        <v>34900</v>
      </c>
      <c r="J182" s="7">
        <v>34800</v>
      </c>
      <c r="K182" s="7">
        <v>34800</v>
      </c>
      <c r="L182" s="228">
        <f t="shared" si="3"/>
        <v>-0.3</v>
      </c>
      <c r="M182" s="229">
        <f t="shared" si="3"/>
        <v>0</v>
      </c>
    </row>
    <row r="183" spans="1:13" ht="20.149999999999999" customHeight="1">
      <c r="A183" s="11" t="s">
        <v>78</v>
      </c>
      <c r="B183" s="16" t="s">
        <v>44</v>
      </c>
      <c r="C183" s="17" t="s">
        <v>79</v>
      </c>
      <c r="D183" s="18" t="s">
        <v>2</v>
      </c>
      <c r="E183" s="19">
        <v>27</v>
      </c>
      <c r="F183" s="35" t="s">
        <v>352</v>
      </c>
      <c r="G183" s="35" t="s">
        <v>379</v>
      </c>
      <c r="H183" s="36" t="s">
        <v>57</v>
      </c>
      <c r="I183" s="7">
        <v>41800</v>
      </c>
      <c r="J183" s="7">
        <v>41700</v>
      </c>
      <c r="K183" s="7">
        <v>41800</v>
      </c>
      <c r="L183" s="228">
        <f t="shared" si="3"/>
        <v>-0.2</v>
      </c>
      <c r="M183" s="229">
        <f t="shared" si="3"/>
        <v>0.2</v>
      </c>
    </row>
    <row r="184" spans="1:13" ht="20.149999999999999" customHeight="1">
      <c r="A184" s="11" t="s">
        <v>79</v>
      </c>
      <c r="B184" s="16" t="s">
        <v>44</v>
      </c>
      <c r="C184" s="17" t="s">
        <v>79</v>
      </c>
      <c r="D184" s="18" t="s">
        <v>2</v>
      </c>
      <c r="E184" s="19">
        <v>28</v>
      </c>
      <c r="F184" s="35" t="s">
        <v>352</v>
      </c>
      <c r="G184" s="35" t="s">
        <v>380</v>
      </c>
      <c r="H184" s="70" t="s">
        <v>79</v>
      </c>
      <c r="I184" s="7">
        <v>24300</v>
      </c>
      <c r="J184" s="7">
        <v>24000</v>
      </c>
      <c r="K184" s="7">
        <v>23800</v>
      </c>
      <c r="L184" s="228">
        <f t="shared" si="3"/>
        <v>-1.2</v>
      </c>
      <c r="M184" s="229">
        <f t="shared" si="3"/>
        <v>-0.8</v>
      </c>
    </row>
    <row r="185" spans="1:13" ht="20.149999999999999" customHeight="1">
      <c r="A185" s="11" t="s">
        <v>79</v>
      </c>
      <c r="B185" s="16" t="s">
        <v>44</v>
      </c>
      <c r="C185" s="17" t="s">
        <v>79</v>
      </c>
      <c r="D185" s="18" t="s">
        <v>2</v>
      </c>
      <c r="E185" s="19">
        <v>29</v>
      </c>
      <c r="F185" s="35" t="s">
        <v>352</v>
      </c>
      <c r="G185" s="35" t="s">
        <v>381</v>
      </c>
      <c r="H185" s="70" t="s">
        <v>79</v>
      </c>
      <c r="I185" s="7">
        <v>12800</v>
      </c>
      <c r="J185" s="7">
        <v>12600</v>
      </c>
      <c r="K185" s="7">
        <v>12500</v>
      </c>
      <c r="L185" s="228">
        <f t="shared" si="3"/>
        <v>-1.6</v>
      </c>
      <c r="M185" s="229">
        <f t="shared" si="3"/>
        <v>-0.8</v>
      </c>
    </row>
    <row r="186" spans="1:13" ht="20.149999999999999" customHeight="1">
      <c r="A186" s="11" t="s">
        <v>79</v>
      </c>
      <c r="B186" s="16" t="s">
        <v>44</v>
      </c>
      <c r="C186" s="17" t="s">
        <v>79</v>
      </c>
      <c r="D186" s="18" t="s">
        <v>2</v>
      </c>
      <c r="E186" s="19">
        <v>30</v>
      </c>
      <c r="F186" s="35" t="s">
        <v>352</v>
      </c>
      <c r="G186" s="35" t="s">
        <v>382</v>
      </c>
      <c r="H186" s="36" t="s">
        <v>115</v>
      </c>
      <c r="I186" s="7">
        <v>20600</v>
      </c>
      <c r="J186" s="7">
        <v>20400</v>
      </c>
      <c r="K186" s="7">
        <v>20300</v>
      </c>
      <c r="L186" s="228">
        <f t="shared" si="3"/>
        <v>-1</v>
      </c>
      <c r="M186" s="229">
        <f t="shared" si="3"/>
        <v>-0.5</v>
      </c>
    </row>
    <row r="187" spans="1:13" ht="20.149999999999999" customHeight="1">
      <c r="A187" s="11" t="s">
        <v>79</v>
      </c>
      <c r="B187" s="16" t="s">
        <v>44</v>
      </c>
      <c r="C187" s="17" t="s">
        <v>79</v>
      </c>
      <c r="D187" s="18" t="s">
        <v>2</v>
      </c>
      <c r="E187" s="19">
        <v>31</v>
      </c>
      <c r="F187" s="35" t="s">
        <v>352</v>
      </c>
      <c r="G187" s="35" t="s">
        <v>587</v>
      </c>
      <c r="H187" s="74"/>
      <c r="I187" s="7">
        <v>60700</v>
      </c>
      <c r="J187" s="7">
        <v>60700</v>
      </c>
      <c r="K187" s="7">
        <v>60900</v>
      </c>
      <c r="L187" s="228">
        <f t="shared" si="3"/>
        <v>0</v>
      </c>
      <c r="M187" s="229">
        <f t="shared" si="3"/>
        <v>0.3</v>
      </c>
    </row>
    <row r="188" spans="1:13" ht="20.149999999999999" customHeight="1">
      <c r="A188" s="11" t="s">
        <v>79</v>
      </c>
      <c r="B188" s="16" t="s">
        <v>44</v>
      </c>
      <c r="C188" s="17" t="s">
        <v>79</v>
      </c>
      <c r="D188" s="18" t="s">
        <v>2</v>
      </c>
      <c r="E188" s="19">
        <v>32</v>
      </c>
      <c r="F188" s="35" t="s">
        <v>352</v>
      </c>
      <c r="G188" s="35" t="s">
        <v>553</v>
      </c>
      <c r="H188" s="70" t="s">
        <v>79</v>
      </c>
      <c r="I188" s="7">
        <v>45300</v>
      </c>
      <c r="J188" s="7">
        <v>45300</v>
      </c>
      <c r="K188" s="7">
        <v>45500</v>
      </c>
      <c r="L188" s="228">
        <f t="shared" si="3"/>
        <v>0</v>
      </c>
      <c r="M188" s="229">
        <f t="shared" si="3"/>
        <v>0.4</v>
      </c>
    </row>
    <row r="189" spans="1:13" ht="20.149999999999999" customHeight="1">
      <c r="A189" s="11" t="s">
        <v>79</v>
      </c>
      <c r="B189" s="16" t="s">
        <v>44</v>
      </c>
      <c r="C189" s="17">
        <v>5</v>
      </c>
      <c r="D189" s="18" t="s">
        <v>2</v>
      </c>
      <c r="E189" s="19">
        <v>1</v>
      </c>
      <c r="F189" s="35" t="s">
        <v>352</v>
      </c>
      <c r="G189" s="35" t="s">
        <v>383</v>
      </c>
      <c r="H189" s="36" t="s">
        <v>58</v>
      </c>
      <c r="I189" s="7">
        <v>49100</v>
      </c>
      <c r="J189" s="7">
        <v>48400</v>
      </c>
      <c r="K189" s="7">
        <v>48000</v>
      </c>
      <c r="L189" s="228">
        <f t="shared" si="3"/>
        <v>-1.4</v>
      </c>
      <c r="M189" s="229">
        <f t="shared" si="3"/>
        <v>-0.8</v>
      </c>
    </row>
    <row r="190" spans="1:13" ht="20.149999999999999" customHeight="1">
      <c r="A190" s="11" t="s">
        <v>79</v>
      </c>
      <c r="B190" s="16" t="s">
        <v>44</v>
      </c>
      <c r="C190" s="17">
        <v>5</v>
      </c>
      <c r="D190" s="18" t="s">
        <v>2</v>
      </c>
      <c r="E190" s="19">
        <v>2</v>
      </c>
      <c r="F190" s="35" t="s">
        <v>352</v>
      </c>
      <c r="G190" s="35" t="s">
        <v>384</v>
      </c>
      <c r="H190" s="36" t="s">
        <v>116</v>
      </c>
      <c r="I190" s="7">
        <v>108000</v>
      </c>
      <c r="J190" s="7">
        <v>107000</v>
      </c>
      <c r="K190" s="7">
        <v>107000</v>
      </c>
      <c r="L190" s="228">
        <f t="shared" si="3"/>
        <v>-0.9</v>
      </c>
      <c r="M190" s="229">
        <f t="shared" si="3"/>
        <v>0</v>
      </c>
    </row>
    <row r="191" spans="1:13" ht="20.149999999999999" customHeight="1">
      <c r="A191" s="11" t="s">
        <v>79</v>
      </c>
      <c r="B191" s="16" t="s">
        <v>44</v>
      </c>
      <c r="C191" s="17">
        <v>5</v>
      </c>
      <c r="D191" s="18" t="s">
        <v>2</v>
      </c>
      <c r="E191" s="19">
        <v>3</v>
      </c>
      <c r="F191" s="35" t="s">
        <v>352</v>
      </c>
      <c r="G191" s="35" t="s">
        <v>385</v>
      </c>
      <c r="H191" s="70"/>
      <c r="I191" s="7">
        <v>55400</v>
      </c>
      <c r="J191" s="7">
        <v>55300</v>
      </c>
      <c r="K191" s="7">
        <v>55300</v>
      </c>
      <c r="L191" s="228">
        <f t="shared" si="3"/>
        <v>-0.2</v>
      </c>
      <c r="M191" s="229">
        <f t="shared" si="3"/>
        <v>0</v>
      </c>
    </row>
    <row r="192" spans="1:13" ht="20.149999999999999" customHeight="1">
      <c r="A192" s="11" t="s">
        <v>78</v>
      </c>
      <c r="B192" s="16" t="s">
        <v>44</v>
      </c>
      <c r="C192" s="17">
        <v>5</v>
      </c>
      <c r="D192" s="18" t="s">
        <v>2</v>
      </c>
      <c r="E192" s="19">
        <v>4</v>
      </c>
      <c r="F192" s="35" t="s">
        <v>352</v>
      </c>
      <c r="G192" s="35" t="s">
        <v>573</v>
      </c>
      <c r="H192" s="36" t="s">
        <v>579</v>
      </c>
      <c r="I192" s="7">
        <v>65700</v>
      </c>
      <c r="J192" s="7">
        <v>65300</v>
      </c>
      <c r="K192" s="7">
        <v>65200</v>
      </c>
      <c r="L192" s="228">
        <f t="shared" si="3"/>
        <v>-0.6</v>
      </c>
      <c r="M192" s="229">
        <f t="shared" si="3"/>
        <v>-0.2</v>
      </c>
    </row>
    <row r="193" spans="1:19" ht="20.149999999999999" customHeight="1">
      <c r="A193" s="11" t="s">
        <v>79</v>
      </c>
      <c r="B193" s="16" t="s">
        <v>44</v>
      </c>
      <c r="C193" s="17">
        <v>5</v>
      </c>
      <c r="D193" s="18" t="s">
        <v>2</v>
      </c>
      <c r="E193" s="19">
        <v>5</v>
      </c>
      <c r="F193" s="35" t="s">
        <v>352</v>
      </c>
      <c r="G193" s="35" t="s">
        <v>386</v>
      </c>
      <c r="H193" s="36" t="s">
        <v>117</v>
      </c>
      <c r="I193" s="7">
        <v>41800</v>
      </c>
      <c r="J193" s="7">
        <v>41600</v>
      </c>
      <c r="K193" s="7">
        <v>41600</v>
      </c>
      <c r="L193" s="228">
        <f t="shared" si="3"/>
        <v>-0.5</v>
      </c>
      <c r="M193" s="229">
        <f t="shared" si="3"/>
        <v>0</v>
      </c>
    </row>
    <row r="194" spans="1:19" ht="20.149999999999999" customHeight="1">
      <c r="A194" s="11" t="s">
        <v>79</v>
      </c>
      <c r="B194" s="16" t="s">
        <v>44</v>
      </c>
      <c r="C194" s="17">
        <v>5</v>
      </c>
      <c r="D194" s="18" t="s">
        <v>2</v>
      </c>
      <c r="E194" s="19">
        <v>6</v>
      </c>
      <c r="F194" s="35" t="s">
        <v>352</v>
      </c>
      <c r="G194" s="35" t="s">
        <v>532</v>
      </c>
      <c r="H194" s="36" t="s">
        <v>533</v>
      </c>
      <c r="I194" s="7">
        <v>55600</v>
      </c>
      <c r="J194" s="7">
        <v>55100</v>
      </c>
      <c r="K194" s="7">
        <v>54800</v>
      </c>
      <c r="L194" s="228">
        <f t="shared" si="3"/>
        <v>-0.9</v>
      </c>
      <c r="M194" s="229">
        <f t="shared" si="3"/>
        <v>-0.5</v>
      </c>
    </row>
    <row r="195" spans="1:19" ht="20.149999999999999" customHeight="1">
      <c r="A195" s="11" t="s">
        <v>79</v>
      </c>
      <c r="B195" s="16" t="s">
        <v>44</v>
      </c>
      <c r="C195" s="17">
        <v>5</v>
      </c>
      <c r="D195" s="18" t="s">
        <v>2</v>
      </c>
      <c r="E195" s="19">
        <v>7</v>
      </c>
      <c r="F195" s="35" t="s">
        <v>352</v>
      </c>
      <c r="G195" s="35" t="s">
        <v>387</v>
      </c>
      <c r="H195" s="70" t="s">
        <v>79</v>
      </c>
      <c r="I195" s="7">
        <v>56900</v>
      </c>
      <c r="J195" s="7">
        <v>56700</v>
      </c>
      <c r="K195" s="7">
        <v>56700</v>
      </c>
      <c r="L195" s="228">
        <f t="shared" si="3"/>
        <v>-0.4</v>
      </c>
      <c r="M195" s="229">
        <f t="shared" si="3"/>
        <v>0</v>
      </c>
    </row>
    <row r="196" spans="1:19" ht="20.149999999999999" customHeight="1">
      <c r="A196" s="11" t="s">
        <v>79</v>
      </c>
      <c r="B196" s="16" t="s">
        <v>44</v>
      </c>
      <c r="C196" s="17">
        <v>5</v>
      </c>
      <c r="D196" s="18" t="s">
        <v>2</v>
      </c>
      <c r="E196" s="19">
        <v>8</v>
      </c>
      <c r="F196" s="35" t="s">
        <v>352</v>
      </c>
      <c r="G196" s="35" t="s">
        <v>388</v>
      </c>
      <c r="H196" s="70" t="s">
        <v>79</v>
      </c>
      <c r="I196" s="7">
        <v>51500</v>
      </c>
      <c r="J196" s="7">
        <v>51100</v>
      </c>
      <c r="K196" s="7">
        <v>50900</v>
      </c>
      <c r="L196" s="228">
        <f t="shared" si="3"/>
        <v>-0.8</v>
      </c>
      <c r="M196" s="229">
        <f t="shared" si="3"/>
        <v>-0.4</v>
      </c>
    </row>
    <row r="197" spans="1:19" ht="20.149999999999999" customHeight="1">
      <c r="A197" s="11" t="s">
        <v>79</v>
      </c>
      <c r="B197" s="16" t="s">
        <v>44</v>
      </c>
      <c r="C197" s="17">
        <v>9</v>
      </c>
      <c r="D197" s="18" t="s">
        <v>2</v>
      </c>
      <c r="E197" s="19">
        <v>1</v>
      </c>
      <c r="F197" s="35" t="s">
        <v>352</v>
      </c>
      <c r="G197" s="35" t="s">
        <v>389</v>
      </c>
      <c r="H197" s="70" t="s">
        <v>79</v>
      </c>
      <c r="I197" s="7">
        <v>16400</v>
      </c>
      <c r="J197" s="7">
        <v>16300</v>
      </c>
      <c r="K197" s="7">
        <v>16300</v>
      </c>
      <c r="L197" s="228">
        <f t="shared" si="3"/>
        <v>-0.6</v>
      </c>
      <c r="M197" s="229">
        <f t="shared" si="3"/>
        <v>0</v>
      </c>
    </row>
    <row r="198" spans="1:19" ht="20.149999999999999" customHeight="1">
      <c r="A198" s="11" t="s">
        <v>79</v>
      </c>
      <c r="B198" s="16" t="s">
        <v>44</v>
      </c>
      <c r="C198" s="17">
        <v>9</v>
      </c>
      <c r="D198" s="18" t="s">
        <v>2</v>
      </c>
      <c r="E198" s="19">
        <v>2</v>
      </c>
      <c r="F198" s="35" t="s">
        <v>352</v>
      </c>
      <c r="G198" s="35" t="s">
        <v>390</v>
      </c>
      <c r="H198" s="70" t="s">
        <v>79</v>
      </c>
      <c r="I198" s="7">
        <v>17400</v>
      </c>
      <c r="J198" s="7">
        <v>17300</v>
      </c>
      <c r="K198" s="7">
        <v>17300</v>
      </c>
      <c r="L198" s="228">
        <f t="shared" si="3"/>
        <v>-0.6</v>
      </c>
      <c r="M198" s="229">
        <f t="shared" si="3"/>
        <v>0</v>
      </c>
    </row>
    <row r="199" spans="1:19" ht="20.149999999999999" customHeight="1">
      <c r="A199" s="11" t="s">
        <v>79</v>
      </c>
      <c r="B199" s="20" t="s">
        <v>44</v>
      </c>
      <c r="C199" s="21">
        <v>9</v>
      </c>
      <c r="D199" s="22" t="s">
        <v>2</v>
      </c>
      <c r="E199" s="23">
        <v>3</v>
      </c>
      <c r="F199" s="37" t="s">
        <v>352</v>
      </c>
      <c r="G199" s="37" t="s">
        <v>391</v>
      </c>
      <c r="H199" s="71" t="s">
        <v>79</v>
      </c>
      <c r="I199" s="8">
        <v>34100</v>
      </c>
      <c r="J199" s="8">
        <v>33900</v>
      </c>
      <c r="K199" s="8">
        <v>33900</v>
      </c>
      <c r="L199" s="230">
        <f t="shared" si="3"/>
        <v>-0.6</v>
      </c>
      <c r="M199" s="231">
        <f t="shared" si="3"/>
        <v>0</v>
      </c>
      <c r="N199" s="111">
        <f>COUNT(K157:K199)</f>
        <v>43</v>
      </c>
      <c r="O199" s="85">
        <f>SUM(K157:K199)</f>
        <v>1719000</v>
      </c>
      <c r="P199" s="85">
        <f>IF(N199=0," ",ROUND(O199/N199,-2))</f>
        <v>40000</v>
      </c>
      <c r="Q199" s="86">
        <f>SUM(M157:M199)/S199</f>
        <v>-0.2093023255813953</v>
      </c>
      <c r="R199" s="96" t="s">
        <v>616</v>
      </c>
      <c r="S199" s="97">
        <v>43</v>
      </c>
    </row>
    <row r="200" spans="1:19" ht="20.149999999999999" customHeight="1">
      <c r="A200" s="11" t="s">
        <v>79</v>
      </c>
      <c r="B200" s="12" t="s">
        <v>65</v>
      </c>
      <c r="C200" s="13" t="s">
        <v>79</v>
      </c>
      <c r="D200" s="14" t="s">
        <v>2</v>
      </c>
      <c r="E200" s="15">
        <v>1</v>
      </c>
      <c r="F200" s="33" t="s">
        <v>405</v>
      </c>
      <c r="G200" s="33" t="s">
        <v>406</v>
      </c>
      <c r="H200" s="34" t="s">
        <v>66</v>
      </c>
      <c r="I200" s="6">
        <v>29800</v>
      </c>
      <c r="J200" s="6">
        <v>29500</v>
      </c>
      <c r="K200" s="6">
        <v>29400</v>
      </c>
      <c r="L200" s="226">
        <f t="shared" ref="L200:M215" si="4">IF(I200="","",ROUND((J200-I200)/I200*100,1))</f>
        <v>-1</v>
      </c>
      <c r="M200" s="227">
        <f t="shared" si="4"/>
        <v>-0.3</v>
      </c>
    </row>
    <row r="201" spans="1:19" ht="20.149999999999999" customHeight="1">
      <c r="A201" s="11" t="s">
        <v>79</v>
      </c>
      <c r="B201" s="16" t="s">
        <v>65</v>
      </c>
      <c r="C201" s="17" t="s">
        <v>79</v>
      </c>
      <c r="D201" s="18" t="s">
        <v>2</v>
      </c>
      <c r="E201" s="19">
        <v>2</v>
      </c>
      <c r="F201" s="35" t="s">
        <v>405</v>
      </c>
      <c r="G201" s="35" t="s">
        <v>407</v>
      </c>
      <c r="H201" s="70" t="s">
        <v>79</v>
      </c>
      <c r="I201" s="7">
        <v>41300</v>
      </c>
      <c r="J201" s="7">
        <v>41100</v>
      </c>
      <c r="K201" s="7">
        <v>41100</v>
      </c>
      <c r="L201" s="228">
        <f t="shared" si="4"/>
        <v>-0.5</v>
      </c>
      <c r="M201" s="229">
        <f t="shared" si="4"/>
        <v>0</v>
      </c>
    </row>
    <row r="202" spans="1:19" ht="20.149999999999999" customHeight="1">
      <c r="A202" s="11" t="s">
        <v>79</v>
      </c>
      <c r="B202" s="16" t="s">
        <v>65</v>
      </c>
      <c r="C202" s="17" t="s">
        <v>79</v>
      </c>
      <c r="D202" s="18" t="s">
        <v>2</v>
      </c>
      <c r="E202" s="19">
        <v>3</v>
      </c>
      <c r="F202" s="35" t="s">
        <v>405</v>
      </c>
      <c r="G202" s="35" t="s">
        <v>408</v>
      </c>
      <c r="H202" s="70" t="s">
        <v>79</v>
      </c>
      <c r="I202" s="7">
        <v>22300</v>
      </c>
      <c r="J202" s="7">
        <v>21900</v>
      </c>
      <c r="K202" s="7">
        <v>21700</v>
      </c>
      <c r="L202" s="228">
        <f t="shared" si="4"/>
        <v>-1.8</v>
      </c>
      <c r="M202" s="229">
        <f t="shared" si="4"/>
        <v>-0.9</v>
      </c>
    </row>
    <row r="203" spans="1:19" ht="20.149999999999999" customHeight="1">
      <c r="A203" s="11" t="s">
        <v>79</v>
      </c>
      <c r="B203" s="16" t="s">
        <v>65</v>
      </c>
      <c r="C203" s="17" t="s">
        <v>79</v>
      </c>
      <c r="D203" s="18" t="s">
        <v>2</v>
      </c>
      <c r="E203" s="19">
        <v>4</v>
      </c>
      <c r="F203" s="35" t="s">
        <v>405</v>
      </c>
      <c r="G203" s="35" t="s">
        <v>409</v>
      </c>
      <c r="H203" s="70" t="s">
        <v>79</v>
      </c>
      <c r="I203" s="7">
        <v>18400</v>
      </c>
      <c r="J203" s="7">
        <v>18200</v>
      </c>
      <c r="K203" s="7">
        <v>18100</v>
      </c>
      <c r="L203" s="228">
        <f t="shared" si="4"/>
        <v>-1.1000000000000001</v>
      </c>
      <c r="M203" s="229">
        <f t="shared" si="4"/>
        <v>-0.5</v>
      </c>
    </row>
    <row r="204" spans="1:19" ht="20.149999999999999" customHeight="1">
      <c r="A204" s="11" t="s">
        <v>79</v>
      </c>
      <c r="B204" s="16" t="s">
        <v>65</v>
      </c>
      <c r="C204" s="17">
        <v>5</v>
      </c>
      <c r="D204" s="18" t="s">
        <v>2</v>
      </c>
      <c r="E204" s="19">
        <v>1</v>
      </c>
      <c r="F204" s="35" t="s">
        <v>405</v>
      </c>
      <c r="G204" s="35" t="s">
        <v>410</v>
      </c>
      <c r="H204" s="70" t="s">
        <v>79</v>
      </c>
      <c r="I204" s="7">
        <v>29700</v>
      </c>
      <c r="J204" s="7">
        <v>29100</v>
      </c>
      <c r="K204" s="7">
        <v>28900</v>
      </c>
      <c r="L204" s="228">
        <f t="shared" si="4"/>
        <v>-2</v>
      </c>
      <c r="M204" s="229">
        <f t="shared" si="4"/>
        <v>-0.7</v>
      </c>
    </row>
    <row r="205" spans="1:19" ht="20.149999999999999" customHeight="1">
      <c r="A205" s="11" t="s">
        <v>79</v>
      </c>
      <c r="B205" s="16" t="s">
        <v>65</v>
      </c>
      <c r="C205" s="17">
        <v>5</v>
      </c>
      <c r="D205" s="18" t="s">
        <v>2</v>
      </c>
      <c r="E205" s="19">
        <v>2</v>
      </c>
      <c r="F205" s="35" t="s">
        <v>405</v>
      </c>
      <c r="G205" s="35" t="s">
        <v>411</v>
      </c>
      <c r="H205" s="70" t="s">
        <v>79</v>
      </c>
      <c r="I205" s="7">
        <v>53000</v>
      </c>
      <c r="J205" s="7">
        <v>51800</v>
      </c>
      <c r="K205" s="7">
        <v>51300</v>
      </c>
      <c r="L205" s="228">
        <f t="shared" si="4"/>
        <v>-2.2999999999999998</v>
      </c>
      <c r="M205" s="229">
        <f t="shared" si="4"/>
        <v>-1</v>
      </c>
    </row>
    <row r="206" spans="1:19" ht="20.149999999999999" customHeight="1">
      <c r="A206" s="11" t="s">
        <v>79</v>
      </c>
      <c r="B206" s="28" t="s">
        <v>65</v>
      </c>
      <c r="C206" s="29">
        <v>5</v>
      </c>
      <c r="D206" s="30" t="s">
        <v>2</v>
      </c>
      <c r="E206" s="31">
        <v>3</v>
      </c>
      <c r="F206" s="41" t="s">
        <v>405</v>
      </c>
      <c r="G206" s="41" t="s">
        <v>412</v>
      </c>
      <c r="H206" s="73" t="s">
        <v>79</v>
      </c>
      <c r="I206" s="32">
        <v>44400</v>
      </c>
      <c r="J206" s="32">
        <v>44000</v>
      </c>
      <c r="K206" s="32">
        <v>44000</v>
      </c>
      <c r="L206" s="236">
        <f t="shared" si="4"/>
        <v>-0.9</v>
      </c>
      <c r="M206" s="237">
        <f t="shared" si="4"/>
        <v>0</v>
      </c>
    </row>
    <row r="207" spans="1:19" ht="20.149999999999999" customHeight="1">
      <c r="A207" s="11" t="s">
        <v>79</v>
      </c>
      <c r="B207" s="20" t="s">
        <v>65</v>
      </c>
      <c r="C207" s="21">
        <v>5</v>
      </c>
      <c r="D207" s="22" t="s">
        <v>2</v>
      </c>
      <c r="E207" s="23">
        <v>4</v>
      </c>
      <c r="F207" s="37" t="s">
        <v>405</v>
      </c>
      <c r="G207" s="37" t="s">
        <v>534</v>
      </c>
      <c r="H207" s="71" t="s">
        <v>79</v>
      </c>
      <c r="I207" s="8">
        <v>20300</v>
      </c>
      <c r="J207" s="8">
        <v>19900</v>
      </c>
      <c r="K207" s="8">
        <v>19700</v>
      </c>
      <c r="L207" s="230">
        <f t="shared" si="4"/>
        <v>-2</v>
      </c>
      <c r="M207" s="231">
        <f t="shared" si="4"/>
        <v>-1</v>
      </c>
      <c r="N207" s="111">
        <f>COUNT(K200:K207)</f>
        <v>8</v>
      </c>
      <c r="O207" s="85">
        <f>SUM(K200:K207)</f>
        <v>254200</v>
      </c>
      <c r="P207" s="85">
        <f>IF(N207=0," ",ROUND(O207/N207,-2))</f>
        <v>31800</v>
      </c>
      <c r="Q207" s="86">
        <f>SUM(M200:M207)/S207</f>
        <v>-0.55000000000000004</v>
      </c>
      <c r="R207" s="96" t="s">
        <v>617</v>
      </c>
      <c r="S207" s="97">
        <v>8</v>
      </c>
    </row>
    <row r="208" spans="1:19" ht="20.149999999999999" customHeight="1">
      <c r="A208" s="11" t="s">
        <v>79</v>
      </c>
      <c r="B208" s="12" t="s">
        <v>80</v>
      </c>
      <c r="C208" s="13" t="s">
        <v>79</v>
      </c>
      <c r="D208" s="14" t="s">
        <v>2</v>
      </c>
      <c r="E208" s="15">
        <v>1</v>
      </c>
      <c r="F208" s="33" t="s">
        <v>424</v>
      </c>
      <c r="G208" s="33" t="s">
        <v>425</v>
      </c>
      <c r="H208" s="69" t="s">
        <v>79</v>
      </c>
      <c r="I208" s="6">
        <v>29300</v>
      </c>
      <c r="J208" s="6">
        <v>29200</v>
      </c>
      <c r="K208" s="6">
        <v>29100</v>
      </c>
      <c r="L208" s="226">
        <f t="shared" si="4"/>
        <v>-0.3</v>
      </c>
      <c r="M208" s="227">
        <f t="shared" si="4"/>
        <v>-0.3</v>
      </c>
    </row>
    <row r="209" spans="1:19" ht="20.149999999999999" customHeight="1">
      <c r="A209" s="11" t="s">
        <v>79</v>
      </c>
      <c r="B209" s="16" t="s">
        <v>80</v>
      </c>
      <c r="C209" s="17" t="s">
        <v>79</v>
      </c>
      <c r="D209" s="18" t="s">
        <v>2</v>
      </c>
      <c r="E209" s="19">
        <v>2</v>
      </c>
      <c r="F209" s="35" t="s">
        <v>424</v>
      </c>
      <c r="G209" s="35" t="s">
        <v>600</v>
      </c>
      <c r="H209" s="70" t="s">
        <v>79</v>
      </c>
      <c r="I209" s="7">
        <v>22700</v>
      </c>
      <c r="J209" s="7">
        <v>22600</v>
      </c>
      <c r="K209" s="7">
        <v>22500</v>
      </c>
      <c r="L209" s="228">
        <f t="shared" si="4"/>
        <v>-0.4</v>
      </c>
      <c r="M209" s="229">
        <f t="shared" si="4"/>
        <v>-0.4</v>
      </c>
    </row>
    <row r="210" spans="1:19" ht="20.149999999999999" customHeight="1">
      <c r="A210" s="11" t="s">
        <v>79</v>
      </c>
      <c r="B210" s="16" t="s">
        <v>80</v>
      </c>
      <c r="C210" s="17" t="s">
        <v>79</v>
      </c>
      <c r="D210" s="18" t="s">
        <v>2</v>
      </c>
      <c r="E210" s="19">
        <v>3</v>
      </c>
      <c r="F210" s="35" t="s">
        <v>424</v>
      </c>
      <c r="G210" s="35" t="s">
        <v>426</v>
      </c>
      <c r="H210" s="70" t="s">
        <v>79</v>
      </c>
      <c r="I210" s="7">
        <v>23900</v>
      </c>
      <c r="J210" s="7">
        <v>23600</v>
      </c>
      <c r="K210" s="7">
        <v>23300</v>
      </c>
      <c r="L210" s="228">
        <f t="shared" si="4"/>
        <v>-1.3</v>
      </c>
      <c r="M210" s="229">
        <f t="shared" si="4"/>
        <v>-1.3</v>
      </c>
    </row>
    <row r="211" spans="1:19" ht="20.149999999999999" customHeight="1">
      <c r="A211" s="11" t="s">
        <v>79</v>
      </c>
      <c r="B211" s="16" t="s">
        <v>80</v>
      </c>
      <c r="C211" s="17" t="s">
        <v>79</v>
      </c>
      <c r="D211" s="18" t="s">
        <v>2</v>
      </c>
      <c r="E211" s="19">
        <v>4</v>
      </c>
      <c r="F211" s="35" t="s">
        <v>424</v>
      </c>
      <c r="G211" s="35" t="s">
        <v>427</v>
      </c>
      <c r="H211" s="70" t="s">
        <v>79</v>
      </c>
      <c r="I211" s="7">
        <v>40000</v>
      </c>
      <c r="J211" s="7">
        <v>39900</v>
      </c>
      <c r="K211" s="7">
        <v>39800</v>
      </c>
      <c r="L211" s="228">
        <f t="shared" si="4"/>
        <v>-0.3</v>
      </c>
      <c r="M211" s="229">
        <f t="shared" si="4"/>
        <v>-0.3</v>
      </c>
    </row>
    <row r="212" spans="1:19" ht="20.149999999999999" customHeight="1">
      <c r="A212" s="11" t="s">
        <v>79</v>
      </c>
      <c r="B212" s="16" t="s">
        <v>80</v>
      </c>
      <c r="C212" s="17" t="s">
        <v>79</v>
      </c>
      <c r="D212" s="18" t="s">
        <v>2</v>
      </c>
      <c r="E212" s="19">
        <v>5</v>
      </c>
      <c r="F212" s="35" t="s">
        <v>424</v>
      </c>
      <c r="G212" s="35" t="s">
        <v>428</v>
      </c>
      <c r="H212" s="70" t="s">
        <v>79</v>
      </c>
      <c r="I212" s="7">
        <v>19300</v>
      </c>
      <c r="J212" s="7">
        <v>19200</v>
      </c>
      <c r="K212" s="7">
        <v>19100</v>
      </c>
      <c r="L212" s="228">
        <f t="shared" si="4"/>
        <v>-0.5</v>
      </c>
      <c r="M212" s="229">
        <f t="shared" si="4"/>
        <v>-0.5</v>
      </c>
    </row>
    <row r="213" spans="1:19" ht="20.149999999999999" customHeight="1">
      <c r="A213" s="11" t="s">
        <v>79</v>
      </c>
      <c r="B213" s="16" t="s">
        <v>80</v>
      </c>
      <c r="C213" s="17" t="s">
        <v>79</v>
      </c>
      <c r="D213" s="18" t="s">
        <v>2</v>
      </c>
      <c r="E213" s="19">
        <v>6</v>
      </c>
      <c r="F213" s="35" t="s">
        <v>424</v>
      </c>
      <c r="G213" s="35" t="s">
        <v>429</v>
      </c>
      <c r="H213" s="70" t="s">
        <v>79</v>
      </c>
      <c r="I213" s="7">
        <v>28900</v>
      </c>
      <c r="J213" s="7">
        <v>28600</v>
      </c>
      <c r="K213" s="7">
        <v>28300</v>
      </c>
      <c r="L213" s="228">
        <f t="shared" si="4"/>
        <v>-1</v>
      </c>
      <c r="M213" s="229">
        <f t="shared" si="4"/>
        <v>-1</v>
      </c>
    </row>
    <row r="214" spans="1:19" ht="20.149999999999999" customHeight="1">
      <c r="A214" s="11" t="s">
        <v>79</v>
      </c>
      <c r="B214" s="16" t="s">
        <v>80</v>
      </c>
      <c r="C214" s="17" t="s">
        <v>79</v>
      </c>
      <c r="D214" s="18" t="s">
        <v>2</v>
      </c>
      <c r="E214" s="19">
        <v>7</v>
      </c>
      <c r="F214" s="35" t="s">
        <v>424</v>
      </c>
      <c r="G214" s="35" t="s">
        <v>430</v>
      </c>
      <c r="H214" s="70" t="s">
        <v>79</v>
      </c>
      <c r="I214" s="7">
        <v>13900</v>
      </c>
      <c r="J214" s="7">
        <v>13700</v>
      </c>
      <c r="K214" s="7">
        <v>13500</v>
      </c>
      <c r="L214" s="228">
        <f t="shared" si="4"/>
        <v>-1.4</v>
      </c>
      <c r="M214" s="229">
        <f t="shared" si="4"/>
        <v>-1.5</v>
      </c>
    </row>
    <row r="215" spans="1:19" ht="20.149999999999999" customHeight="1">
      <c r="A215" s="11" t="s">
        <v>79</v>
      </c>
      <c r="B215" s="16" t="s">
        <v>80</v>
      </c>
      <c r="C215" s="17">
        <v>5</v>
      </c>
      <c r="D215" s="18" t="s">
        <v>2</v>
      </c>
      <c r="E215" s="19">
        <v>1</v>
      </c>
      <c r="F215" s="35" t="s">
        <v>424</v>
      </c>
      <c r="G215" s="35" t="s">
        <v>431</v>
      </c>
      <c r="H215" s="70" t="s">
        <v>79</v>
      </c>
      <c r="I215" s="7">
        <v>42800</v>
      </c>
      <c r="J215" s="7">
        <v>42600</v>
      </c>
      <c r="K215" s="7">
        <v>42500</v>
      </c>
      <c r="L215" s="228">
        <f t="shared" si="4"/>
        <v>-0.5</v>
      </c>
      <c r="M215" s="229">
        <f t="shared" si="4"/>
        <v>-0.2</v>
      </c>
    </row>
    <row r="216" spans="1:19" ht="20.149999999999999" customHeight="1">
      <c r="A216" s="11" t="s">
        <v>79</v>
      </c>
      <c r="B216" s="20" t="s">
        <v>80</v>
      </c>
      <c r="C216" s="21">
        <v>5</v>
      </c>
      <c r="D216" s="22" t="s">
        <v>2</v>
      </c>
      <c r="E216" s="23">
        <v>2</v>
      </c>
      <c r="F216" s="37" t="s">
        <v>424</v>
      </c>
      <c r="G216" s="37" t="s">
        <v>432</v>
      </c>
      <c r="H216" s="71" t="s">
        <v>79</v>
      </c>
      <c r="I216" s="8">
        <v>41000</v>
      </c>
      <c r="J216" s="8">
        <v>40800</v>
      </c>
      <c r="K216" s="8">
        <v>40600</v>
      </c>
      <c r="L216" s="230">
        <f t="shared" ref="L216:M231" si="5">IF(I216="","",ROUND((J216-I216)/I216*100,1))</f>
        <v>-0.5</v>
      </c>
      <c r="M216" s="231">
        <f t="shared" si="5"/>
        <v>-0.5</v>
      </c>
      <c r="N216" s="111">
        <f>COUNT(K208:K216)</f>
        <v>9</v>
      </c>
      <c r="O216" s="85">
        <f>SUM(K208:K216)</f>
        <v>258700</v>
      </c>
      <c r="P216" s="85">
        <f>IF(N216=0," ",ROUND(O216/N216,-2))</f>
        <v>28700</v>
      </c>
      <c r="Q216" s="86">
        <f>SUM(M208:M216)/S216</f>
        <v>-0.66666666666666663</v>
      </c>
      <c r="R216" s="96" t="s">
        <v>618</v>
      </c>
      <c r="S216" s="97">
        <v>9</v>
      </c>
    </row>
    <row r="217" spans="1:19" ht="20.149999999999999" customHeight="1">
      <c r="A217" s="11" t="s">
        <v>79</v>
      </c>
      <c r="B217" s="12" t="s">
        <v>70</v>
      </c>
      <c r="C217" s="13" t="s">
        <v>79</v>
      </c>
      <c r="D217" s="14" t="s">
        <v>2</v>
      </c>
      <c r="E217" s="15">
        <v>1</v>
      </c>
      <c r="F217" s="33" t="s">
        <v>466</v>
      </c>
      <c r="G217" s="33" t="s">
        <v>467</v>
      </c>
      <c r="H217" s="69" t="s">
        <v>79</v>
      </c>
      <c r="I217" s="6">
        <v>35900</v>
      </c>
      <c r="J217" s="6">
        <v>34700</v>
      </c>
      <c r="K217" s="6">
        <v>33700</v>
      </c>
      <c r="L217" s="226">
        <f t="shared" si="5"/>
        <v>-3.3</v>
      </c>
      <c r="M217" s="227">
        <f t="shared" si="5"/>
        <v>-2.9</v>
      </c>
    </row>
    <row r="218" spans="1:19" ht="20.149999999999999" customHeight="1">
      <c r="A218" s="11" t="s">
        <v>79</v>
      </c>
      <c r="B218" s="16" t="s">
        <v>70</v>
      </c>
      <c r="C218" s="17" t="s">
        <v>79</v>
      </c>
      <c r="D218" s="18" t="s">
        <v>2</v>
      </c>
      <c r="E218" s="19">
        <v>2</v>
      </c>
      <c r="F218" s="35" t="s">
        <v>466</v>
      </c>
      <c r="G218" s="35" t="s">
        <v>468</v>
      </c>
      <c r="H218" s="70" t="s">
        <v>79</v>
      </c>
      <c r="I218" s="7">
        <v>34400</v>
      </c>
      <c r="J218" s="7">
        <v>33300</v>
      </c>
      <c r="K218" s="7">
        <v>32400</v>
      </c>
      <c r="L218" s="228">
        <f t="shared" si="5"/>
        <v>-3.2</v>
      </c>
      <c r="M218" s="229">
        <f t="shared" si="5"/>
        <v>-2.7</v>
      </c>
    </row>
    <row r="219" spans="1:19" ht="20.149999999999999" customHeight="1">
      <c r="A219" s="11" t="s">
        <v>79</v>
      </c>
      <c r="B219" s="20" t="s">
        <v>70</v>
      </c>
      <c r="C219" s="21" t="s">
        <v>79</v>
      </c>
      <c r="D219" s="22" t="s">
        <v>2</v>
      </c>
      <c r="E219" s="23">
        <v>3</v>
      </c>
      <c r="F219" s="37" t="s">
        <v>466</v>
      </c>
      <c r="G219" s="37" t="s">
        <v>469</v>
      </c>
      <c r="H219" s="71" t="s">
        <v>79</v>
      </c>
      <c r="I219" s="8">
        <v>15500</v>
      </c>
      <c r="J219" s="8">
        <v>15100</v>
      </c>
      <c r="K219" s="8">
        <v>14800</v>
      </c>
      <c r="L219" s="230">
        <f t="shared" si="5"/>
        <v>-2.6</v>
      </c>
      <c r="M219" s="231">
        <f t="shared" si="5"/>
        <v>-2</v>
      </c>
      <c r="N219" s="111">
        <f>COUNT(K217:K219)</f>
        <v>3</v>
      </c>
      <c r="O219" s="85">
        <f>SUM(K217:K219)</f>
        <v>80900</v>
      </c>
      <c r="P219" s="85">
        <f>IF(N219=0," ",ROUND(O219/N219,-2))</f>
        <v>27000</v>
      </c>
      <c r="Q219" s="86">
        <f>SUM(M217:M219)/S219</f>
        <v>-2.5333333333333332</v>
      </c>
      <c r="R219" s="96" t="s">
        <v>619</v>
      </c>
      <c r="S219" s="97">
        <v>3</v>
      </c>
    </row>
    <row r="220" spans="1:19" ht="20.149999999999999" customHeight="1">
      <c r="A220" s="11" t="s">
        <v>79</v>
      </c>
      <c r="B220" s="12" t="s">
        <v>71</v>
      </c>
      <c r="C220" s="13" t="s">
        <v>79</v>
      </c>
      <c r="D220" s="14" t="s">
        <v>2</v>
      </c>
      <c r="E220" s="15">
        <v>1</v>
      </c>
      <c r="F220" s="33" t="s">
        <v>470</v>
      </c>
      <c r="G220" s="33" t="s">
        <v>471</v>
      </c>
      <c r="H220" s="69" t="s">
        <v>79</v>
      </c>
      <c r="I220" s="6">
        <v>39300</v>
      </c>
      <c r="J220" s="6">
        <v>39100</v>
      </c>
      <c r="K220" s="6">
        <v>39000</v>
      </c>
      <c r="L220" s="226">
        <f t="shared" si="5"/>
        <v>-0.5</v>
      </c>
      <c r="M220" s="227">
        <f t="shared" si="5"/>
        <v>-0.3</v>
      </c>
    </row>
    <row r="221" spans="1:19" ht="20.149999999999999" customHeight="1">
      <c r="A221" s="11" t="s">
        <v>79</v>
      </c>
      <c r="B221" s="16" t="s">
        <v>71</v>
      </c>
      <c r="C221" s="17" t="s">
        <v>79</v>
      </c>
      <c r="D221" s="18" t="s">
        <v>2</v>
      </c>
      <c r="E221" s="19">
        <v>2</v>
      </c>
      <c r="F221" s="35" t="s">
        <v>470</v>
      </c>
      <c r="G221" s="35" t="s">
        <v>472</v>
      </c>
      <c r="H221" s="70" t="s">
        <v>79</v>
      </c>
      <c r="I221" s="7">
        <v>38400</v>
      </c>
      <c r="J221" s="7">
        <v>38200</v>
      </c>
      <c r="K221" s="7">
        <v>38100</v>
      </c>
      <c r="L221" s="228">
        <f t="shared" si="5"/>
        <v>-0.5</v>
      </c>
      <c r="M221" s="229">
        <f t="shared" si="5"/>
        <v>-0.3</v>
      </c>
    </row>
    <row r="222" spans="1:19" ht="20.149999999999999" customHeight="1">
      <c r="A222" s="11" t="s">
        <v>79</v>
      </c>
      <c r="B222" s="16" t="s">
        <v>71</v>
      </c>
      <c r="C222" s="17" t="s">
        <v>79</v>
      </c>
      <c r="D222" s="18" t="s">
        <v>2</v>
      </c>
      <c r="E222" s="19">
        <v>3</v>
      </c>
      <c r="F222" s="35" t="s">
        <v>470</v>
      </c>
      <c r="G222" s="35" t="s">
        <v>473</v>
      </c>
      <c r="H222" s="70" t="s">
        <v>79</v>
      </c>
      <c r="I222" s="7">
        <v>37000</v>
      </c>
      <c r="J222" s="7">
        <v>36800</v>
      </c>
      <c r="K222" s="7">
        <v>36700</v>
      </c>
      <c r="L222" s="228">
        <f t="shared" si="5"/>
        <v>-0.5</v>
      </c>
      <c r="M222" s="229">
        <f t="shared" si="5"/>
        <v>-0.3</v>
      </c>
    </row>
    <row r="223" spans="1:19" ht="20.149999999999999" customHeight="1">
      <c r="A223" s="11" t="s">
        <v>79</v>
      </c>
      <c r="B223" s="16" t="s">
        <v>71</v>
      </c>
      <c r="C223" s="17" t="s">
        <v>79</v>
      </c>
      <c r="D223" s="18" t="s">
        <v>2</v>
      </c>
      <c r="E223" s="19">
        <v>4</v>
      </c>
      <c r="F223" s="35" t="s">
        <v>470</v>
      </c>
      <c r="G223" s="35" t="s">
        <v>474</v>
      </c>
      <c r="H223" s="70" t="s">
        <v>79</v>
      </c>
      <c r="I223" s="7">
        <v>46300</v>
      </c>
      <c r="J223" s="7">
        <v>46200</v>
      </c>
      <c r="K223" s="7">
        <v>46200</v>
      </c>
      <c r="L223" s="228">
        <f t="shared" si="5"/>
        <v>-0.2</v>
      </c>
      <c r="M223" s="229">
        <f t="shared" si="5"/>
        <v>0</v>
      </c>
    </row>
    <row r="224" spans="1:19" ht="20.149999999999999" customHeight="1">
      <c r="A224" s="11" t="s">
        <v>79</v>
      </c>
      <c r="B224" s="20" t="s">
        <v>71</v>
      </c>
      <c r="C224" s="21" t="s">
        <v>79</v>
      </c>
      <c r="D224" s="22" t="s">
        <v>2</v>
      </c>
      <c r="E224" s="23">
        <v>5</v>
      </c>
      <c r="F224" s="37" t="s">
        <v>470</v>
      </c>
      <c r="G224" s="37" t="s">
        <v>569</v>
      </c>
      <c r="H224" s="71" t="s">
        <v>79</v>
      </c>
      <c r="I224" s="8">
        <v>14800</v>
      </c>
      <c r="J224" s="8">
        <v>14600</v>
      </c>
      <c r="K224" s="8">
        <v>14400</v>
      </c>
      <c r="L224" s="230">
        <f t="shared" si="5"/>
        <v>-1.4</v>
      </c>
      <c r="M224" s="231">
        <f t="shared" si="5"/>
        <v>-1.4</v>
      </c>
      <c r="N224" s="111">
        <f>COUNT(K220:K224)</f>
        <v>5</v>
      </c>
      <c r="O224" s="85">
        <f>SUM(K220:K224)</f>
        <v>174400</v>
      </c>
      <c r="P224" s="85">
        <f>IF(N224=0," ",ROUND(O224/N224,-2))</f>
        <v>34900</v>
      </c>
      <c r="Q224" s="86">
        <f>SUM(M220:M224)/S224</f>
        <v>-0.45999999999999996</v>
      </c>
      <c r="R224" s="96" t="s">
        <v>620</v>
      </c>
      <c r="S224" s="97">
        <v>5</v>
      </c>
    </row>
    <row r="225" spans="1:19" ht="20.149999999999999" customHeight="1">
      <c r="A225" s="11" t="s">
        <v>79</v>
      </c>
      <c r="B225" s="12" t="s">
        <v>72</v>
      </c>
      <c r="C225" s="13" t="s">
        <v>79</v>
      </c>
      <c r="D225" s="14" t="s">
        <v>2</v>
      </c>
      <c r="E225" s="15">
        <v>1</v>
      </c>
      <c r="F225" s="33" t="s">
        <v>475</v>
      </c>
      <c r="G225" s="33" t="s">
        <v>476</v>
      </c>
      <c r="H225" s="69" t="s">
        <v>79</v>
      </c>
      <c r="I225" s="6">
        <v>41800</v>
      </c>
      <c r="J225" s="6">
        <v>41700</v>
      </c>
      <c r="K225" s="6">
        <v>41700</v>
      </c>
      <c r="L225" s="226">
        <f t="shared" si="5"/>
        <v>-0.2</v>
      </c>
      <c r="M225" s="227">
        <f t="shared" si="5"/>
        <v>0</v>
      </c>
    </row>
    <row r="226" spans="1:19" ht="20.149999999999999" customHeight="1">
      <c r="A226" s="11" t="s">
        <v>79</v>
      </c>
      <c r="B226" s="16" t="s">
        <v>72</v>
      </c>
      <c r="C226" s="17" t="s">
        <v>79</v>
      </c>
      <c r="D226" s="18" t="s">
        <v>2</v>
      </c>
      <c r="E226" s="19">
        <v>2</v>
      </c>
      <c r="F226" s="35" t="s">
        <v>475</v>
      </c>
      <c r="G226" s="35" t="s">
        <v>477</v>
      </c>
      <c r="H226" s="70" t="s">
        <v>79</v>
      </c>
      <c r="I226" s="7">
        <v>33400</v>
      </c>
      <c r="J226" s="7">
        <v>33300</v>
      </c>
      <c r="K226" s="7">
        <v>33300</v>
      </c>
      <c r="L226" s="228">
        <f t="shared" si="5"/>
        <v>-0.3</v>
      </c>
      <c r="M226" s="229">
        <f t="shared" si="5"/>
        <v>0</v>
      </c>
    </row>
    <row r="227" spans="1:19" ht="20.149999999999999" customHeight="1">
      <c r="A227" s="11" t="s">
        <v>79</v>
      </c>
      <c r="B227" s="16" t="s">
        <v>72</v>
      </c>
      <c r="C227" s="17" t="s">
        <v>79</v>
      </c>
      <c r="D227" s="18" t="s">
        <v>2</v>
      </c>
      <c r="E227" s="19">
        <v>3</v>
      </c>
      <c r="F227" s="35" t="s">
        <v>475</v>
      </c>
      <c r="G227" s="35" t="s">
        <v>478</v>
      </c>
      <c r="H227" s="70" t="s">
        <v>79</v>
      </c>
      <c r="I227" s="7">
        <v>39800</v>
      </c>
      <c r="J227" s="7">
        <v>39700</v>
      </c>
      <c r="K227" s="7">
        <v>39700</v>
      </c>
      <c r="L227" s="228">
        <f t="shared" si="5"/>
        <v>-0.3</v>
      </c>
      <c r="M227" s="229">
        <f t="shared" si="5"/>
        <v>0</v>
      </c>
    </row>
    <row r="228" spans="1:19" ht="20.149999999999999" customHeight="1">
      <c r="A228" s="11" t="s">
        <v>79</v>
      </c>
      <c r="B228" s="16" t="s">
        <v>72</v>
      </c>
      <c r="C228" s="17" t="s">
        <v>79</v>
      </c>
      <c r="D228" s="18" t="s">
        <v>2</v>
      </c>
      <c r="E228" s="19">
        <v>4</v>
      </c>
      <c r="F228" s="35" t="s">
        <v>475</v>
      </c>
      <c r="G228" s="35" t="s">
        <v>479</v>
      </c>
      <c r="H228" s="70" t="s">
        <v>79</v>
      </c>
      <c r="I228" s="7">
        <v>43400</v>
      </c>
      <c r="J228" s="7">
        <v>43300</v>
      </c>
      <c r="K228" s="7">
        <v>43300</v>
      </c>
      <c r="L228" s="228">
        <f t="shared" si="5"/>
        <v>-0.2</v>
      </c>
      <c r="M228" s="229">
        <f t="shared" si="5"/>
        <v>0</v>
      </c>
    </row>
    <row r="229" spans="1:19" ht="20.149999999999999" customHeight="1">
      <c r="A229" s="11" t="s">
        <v>79</v>
      </c>
      <c r="B229" s="16" t="s">
        <v>72</v>
      </c>
      <c r="C229" s="17" t="s">
        <v>79</v>
      </c>
      <c r="D229" s="18" t="s">
        <v>2</v>
      </c>
      <c r="E229" s="19">
        <v>5</v>
      </c>
      <c r="F229" s="35" t="s">
        <v>475</v>
      </c>
      <c r="G229" s="35" t="s">
        <v>480</v>
      </c>
      <c r="H229" s="70" t="s">
        <v>79</v>
      </c>
      <c r="I229" s="7">
        <v>37500</v>
      </c>
      <c r="J229" s="7">
        <v>37400</v>
      </c>
      <c r="K229" s="7">
        <v>37400</v>
      </c>
      <c r="L229" s="228">
        <f t="shared" si="5"/>
        <v>-0.3</v>
      </c>
      <c r="M229" s="229">
        <f t="shared" si="5"/>
        <v>0</v>
      </c>
    </row>
    <row r="230" spans="1:19" ht="20.149999999999999" customHeight="1">
      <c r="A230" s="11" t="s">
        <v>79</v>
      </c>
      <c r="B230" s="16" t="s">
        <v>72</v>
      </c>
      <c r="C230" s="17" t="s">
        <v>79</v>
      </c>
      <c r="D230" s="18" t="s">
        <v>2</v>
      </c>
      <c r="E230" s="19">
        <v>6</v>
      </c>
      <c r="F230" s="35" t="s">
        <v>475</v>
      </c>
      <c r="G230" s="35" t="s">
        <v>481</v>
      </c>
      <c r="H230" s="70" t="s">
        <v>79</v>
      </c>
      <c r="I230" s="7">
        <v>23100</v>
      </c>
      <c r="J230" s="7">
        <v>22800</v>
      </c>
      <c r="K230" s="7">
        <v>22500</v>
      </c>
      <c r="L230" s="228">
        <f t="shared" si="5"/>
        <v>-1.3</v>
      </c>
      <c r="M230" s="229">
        <f t="shared" si="5"/>
        <v>-1.3</v>
      </c>
    </row>
    <row r="231" spans="1:19" ht="20.149999999999999" customHeight="1">
      <c r="A231" s="11" t="s">
        <v>79</v>
      </c>
      <c r="B231" s="20" t="s">
        <v>72</v>
      </c>
      <c r="C231" s="21">
        <v>5</v>
      </c>
      <c r="D231" s="22" t="s">
        <v>2</v>
      </c>
      <c r="E231" s="23">
        <v>1</v>
      </c>
      <c r="F231" s="37" t="s">
        <v>475</v>
      </c>
      <c r="G231" s="37" t="s">
        <v>482</v>
      </c>
      <c r="H231" s="71" t="s">
        <v>79</v>
      </c>
      <c r="I231" s="8">
        <v>66500</v>
      </c>
      <c r="J231" s="8">
        <v>66300</v>
      </c>
      <c r="K231" s="8">
        <v>66200</v>
      </c>
      <c r="L231" s="230">
        <f t="shared" si="5"/>
        <v>-0.3</v>
      </c>
      <c r="M231" s="231">
        <f t="shared" si="5"/>
        <v>-0.2</v>
      </c>
      <c r="N231" s="111">
        <f>COUNT(K225:K231)</f>
        <v>7</v>
      </c>
      <c r="O231" s="85">
        <f>SUM(K225:K231)</f>
        <v>284100</v>
      </c>
      <c r="P231" s="85">
        <f>IF(N231=0," ",ROUND(O231/N231,-2))</f>
        <v>40600</v>
      </c>
      <c r="Q231" s="86">
        <f>SUM(M225:M231)/S231</f>
        <v>-0.21428571428571427</v>
      </c>
      <c r="R231" s="96" t="s">
        <v>621</v>
      </c>
      <c r="S231" s="97">
        <v>7</v>
      </c>
    </row>
    <row r="232" spans="1:19" ht="20.149999999999999" customHeight="1">
      <c r="A232" s="11" t="s">
        <v>79</v>
      </c>
      <c r="B232" s="12" t="s">
        <v>73</v>
      </c>
      <c r="C232" s="13" t="s">
        <v>79</v>
      </c>
      <c r="D232" s="14" t="s">
        <v>2</v>
      </c>
      <c r="E232" s="15">
        <v>1</v>
      </c>
      <c r="F232" s="33" t="s">
        <v>483</v>
      </c>
      <c r="G232" s="33" t="s">
        <v>484</v>
      </c>
      <c r="H232" s="69" t="s">
        <v>79</v>
      </c>
      <c r="I232" s="6">
        <v>52300</v>
      </c>
      <c r="J232" s="6">
        <v>52200</v>
      </c>
      <c r="K232" s="6">
        <v>52200</v>
      </c>
      <c r="L232" s="226">
        <f t="shared" ref="L232:M240" si="6">IF(I232="","",ROUND((J232-I232)/I232*100,1))</f>
        <v>-0.2</v>
      </c>
      <c r="M232" s="227">
        <f t="shared" si="6"/>
        <v>0</v>
      </c>
    </row>
    <row r="233" spans="1:19" ht="20.149999999999999" customHeight="1">
      <c r="A233" s="11" t="s">
        <v>79</v>
      </c>
      <c r="B233" s="16" t="s">
        <v>73</v>
      </c>
      <c r="C233" s="17" t="s">
        <v>79</v>
      </c>
      <c r="D233" s="18" t="s">
        <v>2</v>
      </c>
      <c r="E233" s="19">
        <v>2</v>
      </c>
      <c r="F233" s="35" t="s">
        <v>483</v>
      </c>
      <c r="G233" s="35" t="s">
        <v>485</v>
      </c>
      <c r="H233" s="70" t="s">
        <v>79</v>
      </c>
      <c r="I233" s="7">
        <v>47700</v>
      </c>
      <c r="J233" s="7">
        <v>47600</v>
      </c>
      <c r="K233" s="7">
        <v>47600</v>
      </c>
      <c r="L233" s="228">
        <f t="shared" si="6"/>
        <v>-0.2</v>
      </c>
      <c r="M233" s="229">
        <f t="shared" si="6"/>
        <v>0</v>
      </c>
    </row>
    <row r="234" spans="1:19" ht="20.149999999999999" customHeight="1">
      <c r="A234" s="11" t="s">
        <v>79</v>
      </c>
      <c r="B234" s="28" t="s">
        <v>73</v>
      </c>
      <c r="C234" s="29" t="s">
        <v>79</v>
      </c>
      <c r="D234" s="30" t="s">
        <v>2</v>
      </c>
      <c r="E234" s="31">
        <v>3</v>
      </c>
      <c r="F234" s="41" t="s">
        <v>483</v>
      </c>
      <c r="G234" s="41" t="s">
        <v>486</v>
      </c>
      <c r="H234" s="73" t="s">
        <v>79</v>
      </c>
      <c r="I234" s="32">
        <v>43600</v>
      </c>
      <c r="J234" s="32">
        <v>43300</v>
      </c>
      <c r="K234" s="32">
        <v>43100</v>
      </c>
      <c r="L234" s="236">
        <f t="shared" si="6"/>
        <v>-0.7</v>
      </c>
      <c r="M234" s="237">
        <f t="shared" si="6"/>
        <v>-0.5</v>
      </c>
    </row>
    <row r="235" spans="1:19" ht="20.149999999999999" customHeight="1">
      <c r="A235" s="11" t="s">
        <v>79</v>
      </c>
      <c r="B235" s="20" t="s">
        <v>73</v>
      </c>
      <c r="C235" s="21" t="s">
        <v>79</v>
      </c>
      <c r="D235" s="22" t="s">
        <v>2</v>
      </c>
      <c r="E235" s="23">
        <v>4</v>
      </c>
      <c r="F235" s="37" t="s">
        <v>483</v>
      </c>
      <c r="G235" s="37" t="s">
        <v>555</v>
      </c>
      <c r="H235" s="71" t="s">
        <v>79</v>
      </c>
      <c r="I235" s="8">
        <v>61000</v>
      </c>
      <c r="J235" s="8">
        <v>61000</v>
      </c>
      <c r="K235" s="8">
        <v>61200</v>
      </c>
      <c r="L235" s="230">
        <f t="shared" si="6"/>
        <v>0</v>
      </c>
      <c r="M235" s="231">
        <f t="shared" si="6"/>
        <v>0.3</v>
      </c>
      <c r="N235" s="111">
        <f>COUNT(K232:K235)</f>
        <v>4</v>
      </c>
      <c r="O235" s="85">
        <f>SUM(K232:K235)</f>
        <v>204100</v>
      </c>
      <c r="P235" s="85">
        <f>IF(N235=0," ",ROUND(O235/N235,-2))</f>
        <v>51000</v>
      </c>
      <c r="Q235" s="86">
        <f>SUM(M232:M235)/S235</f>
        <v>-0.05</v>
      </c>
      <c r="R235" s="96" t="s">
        <v>622</v>
      </c>
      <c r="S235" s="97">
        <v>4</v>
      </c>
    </row>
    <row r="236" spans="1:19" ht="20.149999999999999" customHeight="1">
      <c r="A236" s="11" t="s">
        <v>79</v>
      </c>
      <c r="B236" s="12" t="s">
        <v>74</v>
      </c>
      <c r="C236" s="13" t="s">
        <v>79</v>
      </c>
      <c r="D236" s="14" t="s">
        <v>2</v>
      </c>
      <c r="E236" s="15">
        <v>1</v>
      </c>
      <c r="F236" s="33" t="s">
        <v>487</v>
      </c>
      <c r="G236" s="33" t="s">
        <v>488</v>
      </c>
      <c r="H236" s="69" t="s">
        <v>79</v>
      </c>
      <c r="I236" s="6">
        <v>45600</v>
      </c>
      <c r="J236" s="6">
        <v>45500</v>
      </c>
      <c r="K236" s="6">
        <v>45500</v>
      </c>
      <c r="L236" s="226">
        <f t="shared" si="6"/>
        <v>-0.2</v>
      </c>
      <c r="M236" s="227">
        <f t="shared" si="6"/>
        <v>0</v>
      </c>
    </row>
    <row r="237" spans="1:19" ht="20.149999999999999" customHeight="1">
      <c r="A237" s="11" t="s">
        <v>79</v>
      </c>
      <c r="B237" s="16" t="s">
        <v>74</v>
      </c>
      <c r="C237" s="17" t="s">
        <v>79</v>
      </c>
      <c r="D237" s="18" t="s">
        <v>2</v>
      </c>
      <c r="E237" s="19">
        <v>2</v>
      </c>
      <c r="F237" s="35" t="s">
        <v>487</v>
      </c>
      <c r="G237" s="35" t="s">
        <v>489</v>
      </c>
      <c r="H237" s="70" t="s">
        <v>79</v>
      </c>
      <c r="I237" s="7">
        <v>44100</v>
      </c>
      <c r="J237" s="7">
        <v>44000</v>
      </c>
      <c r="K237" s="7">
        <v>44000</v>
      </c>
      <c r="L237" s="228">
        <f t="shared" si="6"/>
        <v>-0.2</v>
      </c>
      <c r="M237" s="229">
        <f t="shared" si="6"/>
        <v>0</v>
      </c>
    </row>
    <row r="238" spans="1:19" ht="20.149999999999999" customHeight="1">
      <c r="A238" s="11" t="s">
        <v>79</v>
      </c>
      <c r="B238" s="16" t="s">
        <v>74</v>
      </c>
      <c r="C238" s="17" t="s">
        <v>79</v>
      </c>
      <c r="D238" s="18" t="s">
        <v>2</v>
      </c>
      <c r="E238" s="19">
        <v>3</v>
      </c>
      <c r="F238" s="35" t="s">
        <v>487</v>
      </c>
      <c r="G238" s="35" t="s">
        <v>490</v>
      </c>
      <c r="H238" s="70" t="s">
        <v>79</v>
      </c>
      <c r="I238" s="7">
        <v>52700</v>
      </c>
      <c r="J238" s="7">
        <v>52700</v>
      </c>
      <c r="K238" s="7">
        <v>52800</v>
      </c>
      <c r="L238" s="228">
        <f t="shared" si="6"/>
        <v>0</v>
      </c>
      <c r="M238" s="229">
        <f t="shared" si="6"/>
        <v>0.2</v>
      </c>
    </row>
    <row r="239" spans="1:19" ht="20.149999999999999" customHeight="1">
      <c r="A239" s="11" t="s">
        <v>79</v>
      </c>
      <c r="B239" s="16" t="s">
        <v>74</v>
      </c>
      <c r="C239" s="17">
        <v>5</v>
      </c>
      <c r="D239" s="18" t="s">
        <v>2</v>
      </c>
      <c r="E239" s="19">
        <v>1</v>
      </c>
      <c r="F239" s="35" t="s">
        <v>487</v>
      </c>
      <c r="G239" s="35" t="s">
        <v>491</v>
      </c>
      <c r="H239" s="70" t="s">
        <v>79</v>
      </c>
      <c r="I239" s="7">
        <v>80400</v>
      </c>
      <c r="J239" s="7">
        <v>80000</v>
      </c>
      <c r="K239" s="7">
        <v>79800</v>
      </c>
      <c r="L239" s="228">
        <f t="shared" si="6"/>
        <v>-0.5</v>
      </c>
      <c r="M239" s="229">
        <f t="shared" si="6"/>
        <v>-0.3</v>
      </c>
    </row>
    <row r="240" spans="1:19" ht="20.149999999999999" customHeight="1">
      <c r="A240" s="11" t="s">
        <v>79</v>
      </c>
      <c r="B240" s="20" t="s">
        <v>74</v>
      </c>
      <c r="C240" s="21">
        <v>9</v>
      </c>
      <c r="D240" s="22" t="s">
        <v>2</v>
      </c>
      <c r="E240" s="23">
        <v>1</v>
      </c>
      <c r="F240" s="37" t="s">
        <v>487</v>
      </c>
      <c r="G240" s="37" t="s">
        <v>492</v>
      </c>
      <c r="H240" s="71" t="s">
        <v>79</v>
      </c>
      <c r="I240" s="8">
        <v>23500</v>
      </c>
      <c r="J240" s="8">
        <v>23400</v>
      </c>
      <c r="K240" s="8">
        <v>23400</v>
      </c>
      <c r="L240" s="230">
        <f t="shared" si="6"/>
        <v>-0.4</v>
      </c>
      <c r="M240" s="231">
        <f t="shared" si="6"/>
        <v>0</v>
      </c>
      <c r="N240" s="111">
        <f>COUNT(K236:K240)</f>
        <v>5</v>
      </c>
      <c r="O240" s="85">
        <f>SUM(K236:K240)</f>
        <v>245500</v>
      </c>
      <c r="P240" s="85">
        <f>IF(N240=0," ",ROUND(O240/N240,-2))</f>
        <v>49100</v>
      </c>
      <c r="Q240" s="86">
        <f>SUM(M236:M240)/S240</f>
        <v>-1.9999999999999997E-2</v>
      </c>
      <c r="R240" s="96" t="s">
        <v>623</v>
      </c>
      <c r="S240" s="97">
        <v>5</v>
      </c>
    </row>
    <row r="241" spans="1:19" s="2" customFormat="1" ht="24.9" customHeight="1" thickBot="1">
      <c r="A241" s="4"/>
      <c r="B241" s="87"/>
      <c r="C241" s="88"/>
      <c r="D241" s="88"/>
      <c r="E241" s="89"/>
      <c r="F241" s="88"/>
      <c r="G241" s="88"/>
      <c r="H241" s="90"/>
      <c r="I241" s="91"/>
      <c r="J241" s="91"/>
      <c r="K241" s="91"/>
      <c r="L241" s="244"/>
      <c r="M241" s="245"/>
      <c r="N241" s="112">
        <f>SUM(N107:N240)</f>
        <v>234</v>
      </c>
      <c r="O241" s="102">
        <f t="shared" ref="O241" si="7">SUM(O107:O240)</f>
        <v>11384200</v>
      </c>
      <c r="P241" s="102">
        <f>IF(N241=0," ",ROUND(O241/N241,-2))</f>
        <v>48700</v>
      </c>
      <c r="Q241" s="103">
        <f>SUM(M6:M240)/S241</f>
        <v>-0.24525862068965504</v>
      </c>
      <c r="R241" s="93" t="s">
        <v>584</v>
      </c>
      <c r="S241" s="100">
        <f>SUM(S107:S240)</f>
        <v>232</v>
      </c>
    </row>
    <row r="242" spans="1:19" ht="20.149999999999999" customHeight="1" thickTop="1">
      <c r="A242" s="11" t="s">
        <v>78</v>
      </c>
      <c r="B242" s="12" t="s">
        <v>1</v>
      </c>
      <c r="C242" s="13" t="s">
        <v>79</v>
      </c>
      <c r="D242" s="14" t="s">
        <v>2</v>
      </c>
      <c r="E242" s="15">
        <v>1</v>
      </c>
      <c r="F242" s="33" t="s">
        <v>123</v>
      </c>
      <c r="G242" s="33" t="s">
        <v>582</v>
      </c>
      <c r="H242" s="69" t="s">
        <v>79</v>
      </c>
      <c r="I242" s="6">
        <v>86100</v>
      </c>
      <c r="J242" s="6">
        <v>86100</v>
      </c>
      <c r="K242" s="6">
        <v>86500</v>
      </c>
      <c r="L242" s="226">
        <f>IF(I242="","",ROUND((J242-I242)/I242*100,1))</f>
        <v>0</v>
      </c>
      <c r="M242" s="227">
        <f t="shared" ref="M242:M305" si="8">IF(J242="","",ROUND((K242-J242)/J242*100,1))</f>
        <v>0.5</v>
      </c>
    </row>
    <row r="243" spans="1:19" ht="20.149999999999999" customHeight="1">
      <c r="A243" s="11" t="s">
        <v>79</v>
      </c>
      <c r="B243" s="16" t="s">
        <v>1</v>
      </c>
      <c r="C243" s="17" t="s">
        <v>79</v>
      </c>
      <c r="D243" s="18" t="s">
        <v>2</v>
      </c>
      <c r="E243" s="19">
        <v>2</v>
      </c>
      <c r="F243" s="35" t="s">
        <v>123</v>
      </c>
      <c r="G243" s="35" t="s">
        <v>613</v>
      </c>
      <c r="H243" s="70" t="s">
        <v>79</v>
      </c>
      <c r="I243" s="7">
        <v>49600</v>
      </c>
      <c r="J243" s="7">
        <v>49500</v>
      </c>
      <c r="K243" s="7">
        <v>49500</v>
      </c>
      <c r="L243" s="228">
        <f t="shared" ref="L243:M306" si="9">IF(I243="","",ROUND((J243-I243)/I243*100,1))</f>
        <v>-0.2</v>
      </c>
      <c r="M243" s="229">
        <f t="shared" si="8"/>
        <v>0</v>
      </c>
    </row>
    <row r="244" spans="1:19" ht="20.149999999999999" customHeight="1">
      <c r="A244" s="11" t="s">
        <v>78</v>
      </c>
      <c r="B244" s="16" t="s">
        <v>1</v>
      </c>
      <c r="C244" s="17" t="s">
        <v>79</v>
      </c>
      <c r="D244" s="18" t="s">
        <v>2</v>
      </c>
      <c r="E244" s="19">
        <v>3</v>
      </c>
      <c r="F244" s="35" t="s">
        <v>123</v>
      </c>
      <c r="G244" s="35" t="s">
        <v>124</v>
      </c>
      <c r="H244" s="70" t="s">
        <v>79</v>
      </c>
      <c r="I244" s="7">
        <v>39700</v>
      </c>
      <c r="J244" s="7">
        <v>38600</v>
      </c>
      <c r="K244" s="7">
        <v>37800</v>
      </c>
      <c r="L244" s="228">
        <f t="shared" si="9"/>
        <v>-2.8</v>
      </c>
      <c r="M244" s="229">
        <f t="shared" si="8"/>
        <v>-2.1</v>
      </c>
    </row>
    <row r="245" spans="1:19" ht="20.149999999999999" customHeight="1">
      <c r="A245" s="11" t="s">
        <v>79</v>
      </c>
      <c r="B245" s="16" t="s">
        <v>1</v>
      </c>
      <c r="C245" s="17" t="s">
        <v>79</v>
      </c>
      <c r="D245" s="18" t="s">
        <v>2</v>
      </c>
      <c r="E245" s="19">
        <v>4</v>
      </c>
      <c r="F245" s="35" t="s">
        <v>123</v>
      </c>
      <c r="G245" s="35" t="s">
        <v>125</v>
      </c>
      <c r="H245" s="70" t="s">
        <v>79</v>
      </c>
      <c r="I245" s="7">
        <v>28100</v>
      </c>
      <c r="J245" s="7">
        <v>27200</v>
      </c>
      <c r="K245" s="7">
        <v>26600</v>
      </c>
      <c r="L245" s="228">
        <f t="shared" si="9"/>
        <v>-3.2</v>
      </c>
      <c r="M245" s="229">
        <f t="shared" si="8"/>
        <v>-2.2000000000000002</v>
      </c>
    </row>
    <row r="246" spans="1:19" ht="20.149999999999999" customHeight="1">
      <c r="A246" s="11" t="s">
        <v>79</v>
      </c>
      <c r="B246" s="16" t="s">
        <v>1</v>
      </c>
      <c r="C246" s="17" t="s">
        <v>79</v>
      </c>
      <c r="D246" s="18" t="s">
        <v>2</v>
      </c>
      <c r="E246" s="19">
        <v>5</v>
      </c>
      <c r="F246" s="35" t="s">
        <v>123</v>
      </c>
      <c r="G246" s="35" t="s">
        <v>126</v>
      </c>
      <c r="H246" s="70" t="s">
        <v>79</v>
      </c>
      <c r="I246" s="7">
        <v>10400</v>
      </c>
      <c r="J246" s="7">
        <v>10200</v>
      </c>
      <c r="K246" s="7">
        <v>10100</v>
      </c>
      <c r="L246" s="228">
        <f t="shared" si="9"/>
        <v>-1.9</v>
      </c>
      <c r="M246" s="229">
        <f t="shared" si="8"/>
        <v>-1</v>
      </c>
    </row>
    <row r="247" spans="1:19" ht="20.149999999999999" customHeight="1">
      <c r="A247" s="11" t="s">
        <v>571</v>
      </c>
      <c r="B247" s="16" t="s">
        <v>1</v>
      </c>
      <c r="C247" s="17" t="s">
        <v>79</v>
      </c>
      <c r="D247" s="18" t="s">
        <v>2</v>
      </c>
      <c r="E247" s="19">
        <v>6</v>
      </c>
      <c r="F247" s="35" t="s">
        <v>123</v>
      </c>
      <c r="G247" s="35" t="s">
        <v>559</v>
      </c>
      <c r="H247" s="70" t="s">
        <v>79</v>
      </c>
      <c r="I247" s="7">
        <v>72700</v>
      </c>
      <c r="J247" s="7">
        <v>72700</v>
      </c>
      <c r="K247" s="7">
        <v>73400</v>
      </c>
      <c r="L247" s="228">
        <f t="shared" si="9"/>
        <v>0</v>
      </c>
      <c r="M247" s="229">
        <f t="shared" si="8"/>
        <v>1</v>
      </c>
    </row>
    <row r="248" spans="1:19" ht="20.149999999999999" customHeight="1">
      <c r="A248" s="11" t="s">
        <v>79</v>
      </c>
      <c r="B248" s="16" t="s">
        <v>1</v>
      </c>
      <c r="C248" s="17" t="s">
        <v>79</v>
      </c>
      <c r="D248" s="18" t="s">
        <v>2</v>
      </c>
      <c r="E248" s="19">
        <v>7</v>
      </c>
      <c r="F248" s="35" t="s">
        <v>123</v>
      </c>
      <c r="G248" s="35" t="s">
        <v>127</v>
      </c>
      <c r="H248" s="70" t="s">
        <v>79</v>
      </c>
      <c r="I248" s="7">
        <v>44100</v>
      </c>
      <c r="J248" s="7">
        <v>43900</v>
      </c>
      <c r="K248" s="7">
        <v>43900</v>
      </c>
      <c r="L248" s="228">
        <f t="shared" si="9"/>
        <v>-0.5</v>
      </c>
      <c r="M248" s="229">
        <f t="shared" si="8"/>
        <v>0</v>
      </c>
    </row>
    <row r="249" spans="1:19" ht="20.149999999999999" customHeight="1">
      <c r="A249" s="11" t="s">
        <v>79</v>
      </c>
      <c r="B249" s="16" t="s">
        <v>1</v>
      </c>
      <c r="C249" s="17" t="s">
        <v>79</v>
      </c>
      <c r="D249" s="18" t="s">
        <v>2</v>
      </c>
      <c r="E249" s="19">
        <v>8</v>
      </c>
      <c r="F249" s="35" t="s">
        <v>123</v>
      </c>
      <c r="G249" s="35" t="s">
        <v>128</v>
      </c>
      <c r="H249" s="70" t="s">
        <v>79</v>
      </c>
      <c r="I249" s="7">
        <v>63300</v>
      </c>
      <c r="J249" s="7">
        <v>63300</v>
      </c>
      <c r="K249" s="7">
        <v>63600</v>
      </c>
      <c r="L249" s="228">
        <f t="shared" si="9"/>
        <v>0</v>
      </c>
      <c r="M249" s="229">
        <f t="shared" si="8"/>
        <v>0.5</v>
      </c>
    </row>
    <row r="250" spans="1:19" ht="20.149999999999999" customHeight="1">
      <c r="A250" s="11" t="s">
        <v>79</v>
      </c>
      <c r="B250" s="16" t="s">
        <v>1</v>
      </c>
      <c r="C250" s="17" t="s">
        <v>79</v>
      </c>
      <c r="D250" s="18" t="s">
        <v>2</v>
      </c>
      <c r="E250" s="19">
        <v>9</v>
      </c>
      <c r="F250" s="35" t="s">
        <v>123</v>
      </c>
      <c r="G250" s="35" t="s">
        <v>129</v>
      </c>
      <c r="H250" s="36" t="s">
        <v>3</v>
      </c>
      <c r="I250" s="7">
        <v>41600</v>
      </c>
      <c r="J250" s="7">
        <v>41400</v>
      </c>
      <c r="K250" s="7">
        <v>41400</v>
      </c>
      <c r="L250" s="228">
        <f t="shared" si="9"/>
        <v>-0.5</v>
      </c>
      <c r="M250" s="229">
        <f t="shared" si="8"/>
        <v>0</v>
      </c>
    </row>
    <row r="251" spans="1:19" ht="20.149999999999999" customHeight="1">
      <c r="A251" s="11" t="s">
        <v>79</v>
      </c>
      <c r="B251" s="16" t="s">
        <v>1</v>
      </c>
      <c r="C251" s="17" t="s">
        <v>79</v>
      </c>
      <c r="D251" s="18" t="s">
        <v>2</v>
      </c>
      <c r="E251" s="19">
        <v>10</v>
      </c>
      <c r="F251" s="35" t="s">
        <v>123</v>
      </c>
      <c r="G251" s="35" t="s">
        <v>130</v>
      </c>
      <c r="H251" s="70" t="s">
        <v>79</v>
      </c>
      <c r="I251" s="7">
        <v>61300</v>
      </c>
      <c r="J251" s="7">
        <v>61300</v>
      </c>
      <c r="K251" s="7">
        <v>61600</v>
      </c>
      <c r="L251" s="228">
        <f t="shared" si="9"/>
        <v>0</v>
      </c>
      <c r="M251" s="229">
        <f t="shared" si="8"/>
        <v>0.5</v>
      </c>
    </row>
    <row r="252" spans="1:19" ht="20.149999999999999" customHeight="1">
      <c r="A252" s="11" t="s">
        <v>79</v>
      </c>
      <c r="B252" s="16" t="s">
        <v>1</v>
      </c>
      <c r="C252" s="17" t="s">
        <v>79</v>
      </c>
      <c r="D252" s="18" t="s">
        <v>2</v>
      </c>
      <c r="E252" s="19">
        <v>11</v>
      </c>
      <c r="F252" s="35" t="s">
        <v>123</v>
      </c>
      <c r="G252" s="35" t="s">
        <v>131</v>
      </c>
      <c r="H252" s="36" t="s">
        <v>4</v>
      </c>
      <c r="I252" s="7">
        <v>39500</v>
      </c>
      <c r="J252" s="7">
        <v>39000</v>
      </c>
      <c r="K252" s="7">
        <v>38800</v>
      </c>
      <c r="L252" s="228">
        <f t="shared" si="9"/>
        <v>-1.3</v>
      </c>
      <c r="M252" s="229">
        <f t="shared" si="8"/>
        <v>-0.5</v>
      </c>
    </row>
    <row r="253" spans="1:19" ht="20.149999999999999" customHeight="1">
      <c r="A253" s="11" t="s">
        <v>79</v>
      </c>
      <c r="B253" s="16" t="s">
        <v>1</v>
      </c>
      <c r="C253" s="17" t="s">
        <v>79</v>
      </c>
      <c r="D253" s="18" t="s">
        <v>2</v>
      </c>
      <c r="E253" s="19">
        <v>12</v>
      </c>
      <c r="F253" s="35" t="s">
        <v>123</v>
      </c>
      <c r="G253" s="35" t="s">
        <v>572</v>
      </c>
      <c r="H253" s="36" t="s">
        <v>577</v>
      </c>
      <c r="I253" s="7">
        <v>24100</v>
      </c>
      <c r="J253" s="7">
        <v>23500</v>
      </c>
      <c r="K253" s="7">
        <v>23000</v>
      </c>
      <c r="L253" s="228">
        <f t="shared" si="9"/>
        <v>-2.5</v>
      </c>
      <c r="M253" s="229">
        <f t="shared" si="8"/>
        <v>-2.1</v>
      </c>
    </row>
    <row r="254" spans="1:19" ht="20.149999999999999" customHeight="1">
      <c r="A254" s="11" t="s">
        <v>79</v>
      </c>
      <c r="B254" s="16" t="s">
        <v>1</v>
      </c>
      <c r="C254" s="17" t="s">
        <v>79</v>
      </c>
      <c r="D254" s="18" t="s">
        <v>2</v>
      </c>
      <c r="E254" s="19">
        <v>13</v>
      </c>
      <c r="F254" s="35" t="s">
        <v>123</v>
      </c>
      <c r="G254" s="35" t="s">
        <v>132</v>
      </c>
      <c r="H254" s="36" t="s">
        <v>5</v>
      </c>
      <c r="I254" s="7">
        <v>39800</v>
      </c>
      <c r="J254" s="7">
        <v>39700</v>
      </c>
      <c r="K254" s="7">
        <v>39700</v>
      </c>
      <c r="L254" s="228">
        <f t="shared" si="9"/>
        <v>-0.3</v>
      </c>
      <c r="M254" s="229">
        <f t="shared" si="8"/>
        <v>0</v>
      </c>
    </row>
    <row r="255" spans="1:19" ht="20.149999999999999" customHeight="1">
      <c r="A255" s="11" t="s">
        <v>79</v>
      </c>
      <c r="B255" s="16" t="s">
        <v>1</v>
      </c>
      <c r="C255" s="17" t="s">
        <v>79</v>
      </c>
      <c r="D255" s="18" t="s">
        <v>2</v>
      </c>
      <c r="E255" s="19">
        <v>14</v>
      </c>
      <c r="F255" s="35" t="s">
        <v>123</v>
      </c>
      <c r="G255" s="35" t="s">
        <v>133</v>
      </c>
      <c r="H255" s="36" t="s">
        <v>6</v>
      </c>
      <c r="I255" s="7">
        <v>58100</v>
      </c>
      <c r="J255" s="7">
        <v>57800</v>
      </c>
      <c r="K255" s="7">
        <v>57800</v>
      </c>
      <c r="L255" s="228">
        <f t="shared" si="9"/>
        <v>-0.5</v>
      </c>
      <c r="M255" s="229">
        <f t="shared" si="8"/>
        <v>0</v>
      </c>
    </row>
    <row r="256" spans="1:19" ht="20.149999999999999" customHeight="1">
      <c r="A256" s="11" t="s">
        <v>79</v>
      </c>
      <c r="B256" s="16" t="s">
        <v>1</v>
      </c>
      <c r="C256" s="17" t="s">
        <v>79</v>
      </c>
      <c r="D256" s="18" t="s">
        <v>2</v>
      </c>
      <c r="E256" s="19">
        <v>15</v>
      </c>
      <c r="F256" s="35" t="s">
        <v>123</v>
      </c>
      <c r="G256" s="35" t="s">
        <v>134</v>
      </c>
      <c r="H256" s="70" t="s">
        <v>79</v>
      </c>
      <c r="I256" s="7">
        <v>24000</v>
      </c>
      <c r="J256" s="7">
        <v>23500</v>
      </c>
      <c r="K256" s="7">
        <v>23200</v>
      </c>
      <c r="L256" s="228">
        <f t="shared" si="9"/>
        <v>-2.1</v>
      </c>
      <c r="M256" s="229">
        <f t="shared" si="8"/>
        <v>-1.3</v>
      </c>
    </row>
    <row r="257" spans="1:13" ht="20.149999999999999" customHeight="1">
      <c r="A257" s="11" t="s">
        <v>79</v>
      </c>
      <c r="B257" s="16" t="s">
        <v>1</v>
      </c>
      <c r="C257" s="17" t="s">
        <v>79</v>
      </c>
      <c r="D257" s="18" t="s">
        <v>2</v>
      </c>
      <c r="E257" s="19">
        <v>16</v>
      </c>
      <c r="F257" s="35" t="s">
        <v>123</v>
      </c>
      <c r="G257" s="35" t="s">
        <v>135</v>
      </c>
      <c r="H257" s="70" t="s">
        <v>79</v>
      </c>
      <c r="I257" s="7">
        <v>33100</v>
      </c>
      <c r="J257" s="7">
        <v>33000</v>
      </c>
      <c r="K257" s="7">
        <v>33000</v>
      </c>
      <c r="L257" s="228">
        <f t="shared" si="9"/>
        <v>-0.3</v>
      </c>
      <c r="M257" s="229">
        <f t="shared" si="8"/>
        <v>0</v>
      </c>
    </row>
    <row r="258" spans="1:13" ht="20.149999999999999" customHeight="1">
      <c r="A258" s="11" t="s">
        <v>79</v>
      </c>
      <c r="B258" s="16" t="s">
        <v>1</v>
      </c>
      <c r="C258" s="17" t="s">
        <v>79</v>
      </c>
      <c r="D258" s="18" t="s">
        <v>2</v>
      </c>
      <c r="E258" s="19">
        <v>17</v>
      </c>
      <c r="F258" s="35" t="s">
        <v>123</v>
      </c>
      <c r="G258" s="35" t="s">
        <v>136</v>
      </c>
      <c r="H258" s="36" t="s">
        <v>86</v>
      </c>
      <c r="I258" s="7">
        <v>59100</v>
      </c>
      <c r="J258" s="7">
        <v>59100</v>
      </c>
      <c r="K258" s="7">
        <v>59200</v>
      </c>
      <c r="L258" s="228">
        <f t="shared" si="9"/>
        <v>0</v>
      </c>
      <c r="M258" s="229">
        <f t="shared" si="8"/>
        <v>0.2</v>
      </c>
    </row>
    <row r="259" spans="1:13" ht="20.149999999999999" customHeight="1">
      <c r="A259" s="11" t="s">
        <v>79</v>
      </c>
      <c r="B259" s="16" t="s">
        <v>1</v>
      </c>
      <c r="C259" s="17" t="s">
        <v>79</v>
      </c>
      <c r="D259" s="18" t="s">
        <v>2</v>
      </c>
      <c r="E259" s="19">
        <v>18</v>
      </c>
      <c r="F259" s="35" t="s">
        <v>123</v>
      </c>
      <c r="G259" s="35" t="s">
        <v>137</v>
      </c>
      <c r="H259" s="70" t="s">
        <v>79</v>
      </c>
      <c r="I259" s="7">
        <v>113000</v>
      </c>
      <c r="J259" s="7">
        <v>113000</v>
      </c>
      <c r="K259" s="7">
        <v>114000</v>
      </c>
      <c r="L259" s="228">
        <f t="shared" si="9"/>
        <v>0</v>
      </c>
      <c r="M259" s="229">
        <f t="shared" si="8"/>
        <v>0.9</v>
      </c>
    </row>
    <row r="260" spans="1:13" ht="20.149999999999999" customHeight="1">
      <c r="A260" s="11" t="s">
        <v>79</v>
      </c>
      <c r="B260" s="16" t="s">
        <v>1</v>
      </c>
      <c r="C260" s="17" t="s">
        <v>79</v>
      </c>
      <c r="D260" s="18" t="s">
        <v>2</v>
      </c>
      <c r="E260" s="19">
        <v>19</v>
      </c>
      <c r="F260" s="35" t="s">
        <v>123</v>
      </c>
      <c r="G260" s="35" t="s">
        <v>138</v>
      </c>
      <c r="H260" s="36" t="s">
        <v>87</v>
      </c>
      <c r="I260" s="7">
        <v>57200</v>
      </c>
      <c r="J260" s="7">
        <v>57000</v>
      </c>
      <c r="K260" s="7">
        <v>57000</v>
      </c>
      <c r="L260" s="228">
        <f t="shared" si="9"/>
        <v>-0.3</v>
      </c>
      <c r="M260" s="229">
        <f t="shared" si="8"/>
        <v>0</v>
      </c>
    </row>
    <row r="261" spans="1:13" ht="20.149999999999999" customHeight="1">
      <c r="A261" s="11" t="s">
        <v>79</v>
      </c>
      <c r="B261" s="16" t="s">
        <v>1</v>
      </c>
      <c r="C261" s="17" t="s">
        <v>79</v>
      </c>
      <c r="D261" s="18" t="s">
        <v>2</v>
      </c>
      <c r="E261" s="19">
        <v>20</v>
      </c>
      <c r="F261" s="35" t="s">
        <v>123</v>
      </c>
      <c r="G261" s="35" t="s">
        <v>139</v>
      </c>
      <c r="H261" s="36" t="s">
        <v>7</v>
      </c>
      <c r="I261" s="7">
        <v>57800</v>
      </c>
      <c r="J261" s="7">
        <v>57800</v>
      </c>
      <c r="K261" s="7">
        <v>57900</v>
      </c>
      <c r="L261" s="228">
        <f t="shared" si="9"/>
        <v>0</v>
      </c>
      <c r="M261" s="229">
        <f t="shared" si="8"/>
        <v>0.2</v>
      </c>
    </row>
    <row r="262" spans="1:13" ht="20.149999999999999" customHeight="1">
      <c r="A262" s="11" t="s">
        <v>79</v>
      </c>
      <c r="B262" s="16" t="s">
        <v>1</v>
      </c>
      <c r="C262" s="17" t="s">
        <v>79</v>
      </c>
      <c r="D262" s="18" t="s">
        <v>2</v>
      </c>
      <c r="E262" s="19">
        <v>21</v>
      </c>
      <c r="F262" s="35" t="s">
        <v>123</v>
      </c>
      <c r="G262" s="35" t="s">
        <v>140</v>
      </c>
      <c r="H262" s="70" t="s">
        <v>79</v>
      </c>
      <c r="I262" s="7">
        <v>35000</v>
      </c>
      <c r="J262" s="7">
        <v>34300</v>
      </c>
      <c r="K262" s="7">
        <v>34000</v>
      </c>
      <c r="L262" s="228">
        <f t="shared" si="9"/>
        <v>-2</v>
      </c>
      <c r="M262" s="229">
        <f t="shared" si="8"/>
        <v>-0.9</v>
      </c>
    </row>
    <row r="263" spans="1:13" ht="20.149999999999999" customHeight="1">
      <c r="A263" s="11" t="s">
        <v>79</v>
      </c>
      <c r="B263" s="16" t="s">
        <v>1</v>
      </c>
      <c r="C263" s="17" t="s">
        <v>79</v>
      </c>
      <c r="D263" s="18" t="s">
        <v>2</v>
      </c>
      <c r="E263" s="19">
        <v>22</v>
      </c>
      <c r="F263" s="35" t="s">
        <v>123</v>
      </c>
      <c r="G263" s="35" t="s">
        <v>141</v>
      </c>
      <c r="H263" s="36" t="s">
        <v>8</v>
      </c>
      <c r="I263" s="7">
        <v>31000</v>
      </c>
      <c r="J263" s="7">
        <v>30800</v>
      </c>
      <c r="K263" s="7">
        <v>30700</v>
      </c>
      <c r="L263" s="228">
        <f t="shared" si="9"/>
        <v>-0.6</v>
      </c>
      <c r="M263" s="229">
        <f t="shared" si="8"/>
        <v>-0.3</v>
      </c>
    </row>
    <row r="264" spans="1:13" ht="20.149999999999999" customHeight="1">
      <c r="A264" s="11" t="s">
        <v>79</v>
      </c>
      <c r="B264" s="16" t="s">
        <v>1</v>
      </c>
      <c r="C264" s="17" t="s">
        <v>79</v>
      </c>
      <c r="D264" s="18" t="s">
        <v>2</v>
      </c>
      <c r="E264" s="19">
        <v>23</v>
      </c>
      <c r="F264" s="35" t="s">
        <v>123</v>
      </c>
      <c r="G264" s="35" t="s">
        <v>142</v>
      </c>
      <c r="H264" s="70" t="s">
        <v>79</v>
      </c>
      <c r="I264" s="7">
        <v>27900</v>
      </c>
      <c r="J264" s="7">
        <v>27000</v>
      </c>
      <c r="K264" s="7">
        <v>26400</v>
      </c>
      <c r="L264" s="228">
        <f t="shared" si="9"/>
        <v>-3.2</v>
      </c>
      <c r="M264" s="229">
        <f t="shared" si="8"/>
        <v>-2.2000000000000002</v>
      </c>
    </row>
    <row r="265" spans="1:13" ht="20.149999999999999" customHeight="1">
      <c r="A265" s="11" t="s">
        <v>79</v>
      </c>
      <c r="B265" s="16" t="s">
        <v>1</v>
      </c>
      <c r="C265" s="17" t="s">
        <v>79</v>
      </c>
      <c r="D265" s="18" t="s">
        <v>2</v>
      </c>
      <c r="E265" s="19">
        <v>24</v>
      </c>
      <c r="F265" s="35" t="s">
        <v>123</v>
      </c>
      <c r="G265" s="35" t="s">
        <v>143</v>
      </c>
      <c r="H265" s="70" t="s">
        <v>79</v>
      </c>
      <c r="I265" s="7">
        <v>61900</v>
      </c>
      <c r="J265" s="7">
        <v>61800</v>
      </c>
      <c r="K265" s="7">
        <v>61800</v>
      </c>
      <c r="L265" s="228">
        <f t="shared" si="9"/>
        <v>-0.2</v>
      </c>
      <c r="M265" s="229">
        <f t="shared" si="8"/>
        <v>0</v>
      </c>
    </row>
    <row r="266" spans="1:13" ht="20.149999999999999" customHeight="1">
      <c r="A266" s="11" t="s">
        <v>79</v>
      </c>
      <c r="B266" s="16" t="s">
        <v>1</v>
      </c>
      <c r="C266" s="17" t="s">
        <v>79</v>
      </c>
      <c r="D266" s="18" t="s">
        <v>2</v>
      </c>
      <c r="E266" s="19">
        <v>25</v>
      </c>
      <c r="F266" s="35" t="s">
        <v>123</v>
      </c>
      <c r="G266" s="35" t="s">
        <v>144</v>
      </c>
      <c r="H266" s="70" t="s">
        <v>79</v>
      </c>
      <c r="I266" s="7">
        <v>38000</v>
      </c>
      <c r="J266" s="7">
        <v>37100</v>
      </c>
      <c r="K266" s="7">
        <v>36700</v>
      </c>
      <c r="L266" s="228">
        <f t="shared" si="9"/>
        <v>-2.4</v>
      </c>
      <c r="M266" s="229">
        <f t="shared" si="8"/>
        <v>-1.1000000000000001</v>
      </c>
    </row>
    <row r="267" spans="1:13" ht="20.149999999999999" customHeight="1">
      <c r="A267" s="11" t="s">
        <v>78</v>
      </c>
      <c r="B267" s="16" t="s">
        <v>1</v>
      </c>
      <c r="C267" s="17" t="s">
        <v>79</v>
      </c>
      <c r="D267" s="18" t="s">
        <v>2</v>
      </c>
      <c r="E267" s="19">
        <v>26</v>
      </c>
      <c r="F267" s="35" t="s">
        <v>123</v>
      </c>
      <c r="G267" s="35" t="s">
        <v>145</v>
      </c>
      <c r="H267" s="70" t="s">
        <v>79</v>
      </c>
      <c r="I267" s="7">
        <v>44200</v>
      </c>
      <c r="J267" s="7">
        <v>44000</v>
      </c>
      <c r="K267" s="7">
        <v>43900</v>
      </c>
      <c r="L267" s="228">
        <f t="shared" si="9"/>
        <v>-0.5</v>
      </c>
      <c r="M267" s="229">
        <f t="shared" si="8"/>
        <v>-0.2</v>
      </c>
    </row>
    <row r="268" spans="1:13" ht="20.149999999999999" customHeight="1">
      <c r="A268" s="11" t="s">
        <v>79</v>
      </c>
      <c r="B268" s="16" t="s">
        <v>1</v>
      </c>
      <c r="C268" s="17" t="s">
        <v>79</v>
      </c>
      <c r="D268" s="18" t="s">
        <v>2</v>
      </c>
      <c r="E268" s="19">
        <v>27</v>
      </c>
      <c r="F268" s="35" t="s">
        <v>123</v>
      </c>
      <c r="G268" s="35" t="s">
        <v>146</v>
      </c>
      <c r="H268" s="70" t="s">
        <v>79</v>
      </c>
      <c r="I268" s="7">
        <v>57800</v>
      </c>
      <c r="J268" s="7">
        <v>57700</v>
      </c>
      <c r="K268" s="7">
        <v>57700</v>
      </c>
      <c r="L268" s="228">
        <f t="shared" si="9"/>
        <v>-0.2</v>
      </c>
      <c r="M268" s="229">
        <f t="shared" si="8"/>
        <v>0</v>
      </c>
    </row>
    <row r="269" spans="1:13" ht="20.149999999999999" customHeight="1">
      <c r="A269" s="11" t="s">
        <v>79</v>
      </c>
      <c r="B269" s="16" t="s">
        <v>1</v>
      </c>
      <c r="C269" s="17" t="s">
        <v>79</v>
      </c>
      <c r="D269" s="18" t="s">
        <v>2</v>
      </c>
      <c r="E269" s="19">
        <v>28</v>
      </c>
      <c r="F269" s="35" t="s">
        <v>123</v>
      </c>
      <c r="G269" s="35" t="s">
        <v>147</v>
      </c>
      <c r="H269" s="70" t="s">
        <v>79</v>
      </c>
      <c r="I269" s="7">
        <v>46400</v>
      </c>
      <c r="J269" s="7">
        <v>46200</v>
      </c>
      <c r="K269" s="7">
        <v>46200</v>
      </c>
      <c r="L269" s="228">
        <f t="shared" si="9"/>
        <v>-0.4</v>
      </c>
      <c r="M269" s="229">
        <f t="shared" si="8"/>
        <v>0</v>
      </c>
    </row>
    <row r="270" spans="1:13" ht="20.149999999999999" customHeight="1">
      <c r="A270" s="11" t="s">
        <v>79</v>
      </c>
      <c r="B270" s="16" t="s">
        <v>1</v>
      </c>
      <c r="C270" s="17" t="s">
        <v>79</v>
      </c>
      <c r="D270" s="18" t="s">
        <v>2</v>
      </c>
      <c r="E270" s="19">
        <v>29</v>
      </c>
      <c r="F270" s="35" t="s">
        <v>123</v>
      </c>
      <c r="G270" s="35" t="s">
        <v>148</v>
      </c>
      <c r="H270" s="70" t="s">
        <v>79</v>
      </c>
      <c r="I270" s="7">
        <v>38200</v>
      </c>
      <c r="J270" s="7">
        <v>38000</v>
      </c>
      <c r="K270" s="7">
        <v>37900</v>
      </c>
      <c r="L270" s="228">
        <f t="shared" si="9"/>
        <v>-0.5</v>
      </c>
      <c r="M270" s="229">
        <f t="shared" si="8"/>
        <v>-0.3</v>
      </c>
    </row>
    <row r="271" spans="1:13" ht="20.149999999999999" customHeight="1">
      <c r="A271" s="11" t="s">
        <v>79</v>
      </c>
      <c r="B271" s="16" t="s">
        <v>1</v>
      </c>
      <c r="C271" s="17" t="s">
        <v>79</v>
      </c>
      <c r="D271" s="18" t="s">
        <v>2</v>
      </c>
      <c r="E271" s="19">
        <v>30</v>
      </c>
      <c r="F271" s="35" t="s">
        <v>123</v>
      </c>
      <c r="G271" s="35" t="s">
        <v>149</v>
      </c>
      <c r="H271" s="70" t="s">
        <v>79</v>
      </c>
      <c r="I271" s="7">
        <v>17800</v>
      </c>
      <c r="J271" s="7">
        <v>17200</v>
      </c>
      <c r="K271" s="7">
        <v>16800</v>
      </c>
      <c r="L271" s="228">
        <f t="shared" si="9"/>
        <v>-3.4</v>
      </c>
      <c r="M271" s="229">
        <f t="shared" si="8"/>
        <v>-2.2999999999999998</v>
      </c>
    </row>
    <row r="272" spans="1:13" ht="20.149999999999999" customHeight="1">
      <c r="A272" s="11" t="s">
        <v>79</v>
      </c>
      <c r="B272" s="16" t="s">
        <v>1</v>
      </c>
      <c r="C272" s="17" t="s">
        <v>79</v>
      </c>
      <c r="D272" s="18" t="s">
        <v>2</v>
      </c>
      <c r="E272" s="19">
        <v>31</v>
      </c>
      <c r="F272" s="35" t="s">
        <v>123</v>
      </c>
      <c r="G272" s="35" t="s">
        <v>150</v>
      </c>
      <c r="H272" s="70" t="s">
        <v>79</v>
      </c>
      <c r="I272" s="7">
        <v>39000</v>
      </c>
      <c r="J272" s="7">
        <v>39000</v>
      </c>
      <c r="K272" s="7">
        <v>39200</v>
      </c>
      <c r="L272" s="228">
        <f t="shared" si="9"/>
        <v>0</v>
      </c>
      <c r="M272" s="229">
        <f t="shared" si="8"/>
        <v>0.5</v>
      </c>
    </row>
    <row r="273" spans="1:13" ht="20.149999999999999" customHeight="1">
      <c r="A273" s="11" t="s">
        <v>79</v>
      </c>
      <c r="B273" s="16" t="s">
        <v>1</v>
      </c>
      <c r="C273" s="17" t="s">
        <v>79</v>
      </c>
      <c r="D273" s="18" t="s">
        <v>2</v>
      </c>
      <c r="E273" s="19">
        <v>32</v>
      </c>
      <c r="F273" s="35" t="s">
        <v>123</v>
      </c>
      <c r="G273" s="35" t="s">
        <v>151</v>
      </c>
      <c r="H273" s="70" t="s">
        <v>79</v>
      </c>
      <c r="I273" s="7">
        <v>21700</v>
      </c>
      <c r="J273" s="7">
        <v>21400</v>
      </c>
      <c r="K273" s="7">
        <v>21200</v>
      </c>
      <c r="L273" s="228">
        <f t="shared" si="9"/>
        <v>-1.4</v>
      </c>
      <c r="M273" s="229">
        <f t="shared" si="8"/>
        <v>-0.9</v>
      </c>
    </row>
    <row r="274" spans="1:13" ht="20.149999999999999" customHeight="1">
      <c r="A274" s="11" t="s">
        <v>79</v>
      </c>
      <c r="B274" s="16" t="s">
        <v>1</v>
      </c>
      <c r="C274" s="17" t="s">
        <v>79</v>
      </c>
      <c r="D274" s="18" t="s">
        <v>2</v>
      </c>
      <c r="E274" s="19">
        <v>33</v>
      </c>
      <c r="F274" s="35" t="s">
        <v>123</v>
      </c>
      <c r="G274" s="35" t="s">
        <v>152</v>
      </c>
      <c r="H274" s="70" t="s">
        <v>79</v>
      </c>
      <c r="I274" s="7">
        <v>35400</v>
      </c>
      <c r="J274" s="7">
        <v>35400</v>
      </c>
      <c r="K274" s="7">
        <v>35600</v>
      </c>
      <c r="L274" s="228">
        <f t="shared" si="9"/>
        <v>0</v>
      </c>
      <c r="M274" s="229">
        <f t="shared" si="8"/>
        <v>0.6</v>
      </c>
    </row>
    <row r="275" spans="1:13" ht="20.149999999999999" customHeight="1">
      <c r="A275" s="11" t="s">
        <v>79</v>
      </c>
      <c r="B275" s="16" t="s">
        <v>1</v>
      </c>
      <c r="C275" s="17" t="s">
        <v>79</v>
      </c>
      <c r="D275" s="18" t="s">
        <v>2</v>
      </c>
      <c r="E275" s="19">
        <v>34</v>
      </c>
      <c r="F275" s="35" t="s">
        <v>123</v>
      </c>
      <c r="G275" s="35" t="s">
        <v>153</v>
      </c>
      <c r="H275" s="70" t="s">
        <v>79</v>
      </c>
      <c r="I275" s="7">
        <v>13300</v>
      </c>
      <c r="J275" s="7">
        <v>12900</v>
      </c>
      <c r="K275" s="7">
        <v>12600</v>
      </c>
      <c r="L275" s="228">
        <f t="shared" si="9"/>
        <v>-3</v>
      </c>
      <c r="M275" s="229">
        <f t="shared" si="8"/>
        <v>-2.2999999999999998</v>
      </c>
    </row>
    <row r="276" spans="1:13" ht="20.149999999999999" customHeight="1">
      <c r="A276" s="11" t="s">
        <v>79</v>
      </c>
      <c r="B276" s="16" t="s">
        <v>1</v>
      </c>
      <c r="C276" s="17" t="s">
        <v>79</v>
      </c>
      <c r="D276" s="18" t="s">
        <v>2</v>
      </c>
      <c r="E276" s="19">
        <v>35</v>
      </c>
      <c r="F276" s="35" t="s">
        <v>123</v>
      </c>
      <c r="G276" s="35" t="s">
        <v>154</v>
      </c>
      <c r="H276" s="70" t="s">
        <v>79</v>
      </c>
      <c r="I276" s="7">
        <v>22700</v>
      </c>
      <c r="J276" s="7">
        <v>22300</v>
      </c>
      <c r="K276" s="7">
        <v>22000</v>
      </c>
      <c r="L276" s="228">
        <f t="shared" si="9"/>
        <v>-1.8</v>
      </c>
      <c r="M276" s="229">
        <f t="shared" si="8"/>
        <v>-1.3</v>
      </c>
    </row>
    <row r="277" spans="1:13" ht="20.149999999999999" customHeight="1">
      <c r="A277" s="11" t="s">
        <v>79</v>
      </c>
      <c r="B277" s="16" t="s">
        <v>1</v>
      </c>
      <c r="C277" s="17" t="s">
        <v>79</v>
      </c>
      <c r="D277" s="18" t="s">
        <v>2</v>
      </c>
      <c r="E277" s="19">
        <v>36</v>
      </c>
      <c r="F277" s="35" t="s">
        <v>123</v>
      </c>
      <c r="G277" s="35" t="s">
        <v>155</v>
      </c>
      <c r="H277" s="70" t="s">
        <v>79</v>
      </c>
      <c r="I277" s="7">
        <v>21600</v>
      </c>
      <c r="J277" s="7">
        <v>21300</v>
      </c>
      <c r="K277" s="7">
        <v>21100</v>
      </c>
      <c r="L277" s="228">
        <f t="shared" si="9"/>
        <v>-1.4</v>
      </c>
      <c r="M277" s="229">
        <f t="shared" si="8"/>
        <v>-0.9</v>
      </c>
    </row>
    <row r="278" spans="1:13" ht="20.149999999999999" customHeight="1">
      <c r="A278" s="11" t="s">
        <v>79</v>
      </c>
      <c r="B278" s="16" t="s">
        <v>1</v>
      </c>
      <c r="C278" s="17" t="s">
        <v>79</v>
      </c>
      <c r="D278" s="18" t="s">
        <v>2</v>
      </c>
      <c r="E278" s="19">
        <v>37</v>
      </c>
      <c r="F278" s="35" t="s">
        <v>123</v>
      </c>
      <c r="G278" s="35" t="s">
        <v>156</v>
      </c>
      <c r="H278" s="70" t="s">
        <v>79</v>
      </c>
      <c r="I278" s="7">
        <v>45600</v>
      </c>
      <c r="J278" s="7">
        <v>45600</v>
      </c>
      <c r="K278" s="7">
        <v>45800</v>
      </c>
      <c r="L278" s="228">
        <f t="shared" si="9"/>
        <v>0</v>
      </c>
      <c r="M278" s="229">
        <f t="shared" si="8"/>
        <v>0.4</v>
      </c>
    </row>
    <row r="279" spans="1:13" ht="20.149999999999999" customHeight="1">
      <c r="A279" s="11" t="s">
        <v>79</v>
      </c>
      <c r="B279" s="16" t="s">
        <v>1</v>
      </c>
      <c r="C279" s="17" t="s">
        <v>79</v>
      </c>
      <c r="D279" s="18" t="s">
        <v>2</v>
      </c>
      <c r="E279" s="19">
        <v>38</v>
      </c>
      <c r="F279" s="35" t="s">
        <v>123</v>
      </c>
      <c r="G279" s="35" t="s">
        <v>157</v>
      </c>
      <c r="H279" s="70" t="s">
        <v>79</v>
      </c>
      <c r="I279" s="7">
        <v>30100</v>
      </c>
      <c r="J279" s="7">
        <v>29200</v>
      </c>
      <c r="K279" s="7">
        <v>28800</v>
      </c>
      <c r="L279" s="228">
        <f t="shared" si="9"/>
        <v>-3</v>
      </c>
      <c r="M279" s="229">
        <f t="shared" si="8"/>
        <v>-1.4</v>
      </c>
    </row>
    <row r="280" spans="1:13" ht="20.149999999999999" customHeight="1">
      <c r="A280" s="11" t="s">
        <v>79</v>
      </c>
      <c r="B280" s="16" t="s">
        <v>1</v>
      </c>
      <c r="C280" s="17" t="s">
        <v>79</v>
      </c>
      <c r="D280" s="18" t="s">
        <v>2</v>
      </c>
      <c r="E280" s="19">
        <v>39</v>
      </c>
      <c r="F280" s="35" t="s">
        <v>123</v>
      </c>
      <c r="G280" s="35" t="s">
        <v>158</v>
      </c>
      <c r="H280" s="70" t="s">
        <v>79</v>
      </c>
      <c r="I280" s="7">
        <v>20300</v>
      </c>
      <c r="J280" s="7">
        <v>19900</v>
      </c>
      <c r="K280" s="7">
        <v>19700</v>
      </c>
      <c r="L280" s="228">
        <f t="shared" si="9"/>
        <v>-2</v>
      </c>
      <c r="M280" s="229">
        <f t="shared" si="8"/>
        <v>-1</v>
      </c>
    </row>
    <row r="281" spans="1:13" ht="20.149999999999999" customHeight="1">
      <c r="A281" s="11" t="s">
        <v>79</v>
      </c>
      <c r="B281" s="16" t="s">
        <v>1</v>
      </c>
      <c r="C281" s="17" t="s">
        <v>79</v>
      </c>
      <c r="D281" s="18" t="s">
        <v>2</v>
      </c>
      <c r="E281" s="19">
        <v>40</v>
      </c>
      <c r="F281" s="35" t="s">
        <v>123</v>
      </c>
      <c r="G281" s="35" t="s">
        <v>159</v>
      </c>
      <c r="H281" s="70" t="s">
        <v>79</v>
      </c>
      <c r="I281" s="7">
        <v>32600</v>
      </c>
      <c r="J281" s="7">
        <v>32400</v>
      </c>
      <c r="K281" s="7">
        <v>32300</v>
      </c>
      <c r="L281" s="228">
        <f t="shared" si="9"/>
        <v>-0.6</v>
      </c>
      <c r="M281" s="229">
        <f t="shared" si="8"/>
        <v>-0.3</v>
      </c>
    </row>
    <row r="282" spans="1:13" ht="20.149999999999999" customHeight="1">
      <c r="A282" s="11" t="s">
        <v>79</v>
      </c>
      <c r="B282" s="16" t="s">
        <v>1</v>
      </c>
      <c r="C282" s="17" t="s">
        <v>79</v>
      </c>
      <c r="D282" s="18" t="s">
        <v>2</v>
      </c>
      <c r="E282" s="19">
        <v>41</v>
      </c>
      <c r="F282" s="35" t="s">
        <v>123</v>
      </c>
      <c r="G282" s="35" t="s">
        <v>160</v>
      </c>
      <c r="H282" s="70" t="s">
        <v>79</v>
      </c>
      <c r="I282" s="7">
        <v>11800</v>
      </c>
      <c r="J282" s="7">
        <v>11600</v>
      </c>
      <c r="K282" s="7">
        <v>11500</v>
      </c>
      <c r="L282" s="228">
        <f t="shared" si="9"/>
        <v>-1.7</v>
      </c>
      <c r="M282" s="229">
        <f t="shared" si="8"/>
        <v>-0.9</v>
      </c>
    </row>
    <row r="283" spans="1:13" ht="20.149999999999999" customHeight="1">
      <c r="A283" s="11" t="s">
        <v>79</v>
      </c>
      <c r="B283" s="16" t="s">
        <v>1</v>
      </c>
      <c r="C283" s="17" t="s">
        <v>79</v>
      </c>
      <c r="D283" s="18" t="s">
        <v>2</v>
      </c>
      <c r="E283" s="19">
        <v>42</v>
      </c>
      <c r="F283" s="35" t="s">
        <v>123</v>
      </c>
      <c r="G283" s="35" t="s">
        <v>161</v>
      </c>
      <c r="H283" s="70" t="s">
        <v>79</v>
      </c>
      <c r="I283" s="7">
        <v>13900</v>
      </c>
      <c r="J283" s="7">
        <v>13700</v>
      </c>
      <c r="K283" s="7">
        <v>13600</v>
      </c>
      <c r="L283" s="228">
        <f t="shared" si="9"/>
        <v>-1.4</v>
      </c>
      <c r="M283" s="229">
        <f t="shared" si="8"/>
        <v>-0.7</v>
      </c>
    </row>
    <row r="284" spans="1:13" ht="20.149999999999999" customHeight="1">
      <c r="A284" s="11" t="s">
        <v>79</v>
      </c>
      <c r="B284" s="16" t="s">
        <v>1</v>
      </c>
      <c r="C284" s="17" t="s">
        <v>79</v>
      </c>
      <c r="D284" s="18" t="s">
        <v>2</v>
      </c>
      <c r="E284" s="19">
        <v>43</v>
      </c>
      <c r="F284" s="35" t="s">
        <v>123</v>
      </c>
      <c r="G284" s="35" t="s">
        <v>541</v>
      </c>
      <c r="H284" s="70" t="s">
        <v>79</v>
      </c>
      <c r="I284" s="7">
        <v>46800</v>
      </c>
      <c r="J284" s="7">
        <v>46800</v>
      </c>
      <c r="K284" s="7">
        <v>47000</v>
      </c>
      <c r="L284" s="228">
        <f t="shared" si="9"/>
        <v>0</v>
      </c>
      <c r="M284" s="229">
        <f t="shared" si="8"/>
        <v>0.4</v>
      </c>
    </row>
    <row r="285" spans="1:13" ht="20.149999999999999" customHeight="1">
      <c r="A285" s="11" t="s">
        <v>79</v>
      </c>
      <c r="B285" s="16" t="s">
        <v>1</v>
      </c>
      <c r="C285" s="17">
        <v>3</v>
      </c>
      <c r="D285" s="18" t="s">
        <v>2</v>
      </c>
      <c r="E285" s="19">
        <v>1</v>
      </c>
      <c r="F285" s="35" t="s">
        <v>123</v>
      </c>
      <c r="G285" s="35" t="s">
        <v>536</v>
      </c>
      <c r="H285" s="70" t="s">
        <v>79</v>
      </c>
      <c r="I285" s="7">
        <v>8100</v>
      </c>
      <c r="J285" s="7">
        <v>7900</v>
      </c>
      <c r="K285" s="7">
        <v>7800</v>
      </c>
      <c r="L285" s="228">
        <f t="shared" si="9"/>
        <v>-2.5</v>
      </c>
      <c r="M285" s="229">
        <f t="shared" si="8"/>
        <v>-1.3</v>
      </c>
    </row>
    <row r="286" spans="1:13" ht="20.149999999999999" customHeight="1">
      <c r="A286" s="11" t="s">
        <v>79</v>
      </c>
      <c r="B286" s="16" t="s">
        <v>1</v>
      </c>
      <c r="C286" s="17">
        <v>5</v>
      </c>
      <c r="D286" s="18" t="s">
        <v>2</v>
      </c>
      <c r="E286" s="19">
        <v>1</v>
      </c>
      <c r="F286" s="35" t="s">
        <v>123</v>
      </c>
      <c r="G286" s="35" t="s">
        <v>162</v>
      </c>
      <c r="H286" s="70" t="s">
        <v>79</v>
      </c>
      <c r="I286" s="7">
        <v>115000</v>
      </c>
      <c r="J286" s="7">
        <v>114000</v>
      </c>
      <c r="K286" s="7">
        <v>114000</v>
      </c>
      <c r="L286" s="228">
        <f t="shared" si="9"/>
        <v>-0.9</v>
      </c>
      <c r="M286" s="229">
        <f t="shared" si="8"/>
        <v>0</v>
      </c>
    </row>
    <row r="287" spans="1:13" ht="20.149999999999999" customHeight="1">
      <c r="A287" s="11" t="s">
        <v>79</v>
      </c>
      <c r="B287" s="16" t="s">
        <v>1</v>
      </c>
      <c r="C287" s="17">
        <v>5</v>
      </c>
      <c r="D287" s="18" t="s">
        <v>2</v>
      </c>
      <c r="E287" s="19">
        <v>2</v>
      </c>
      <c r="F287" s="35" t="s">
        <v>123</v>
      </c>
      <c r="G287" s="35" t="s">
        <v>163</v>
      </c>
      <c r="H287" s="36" t="s">
        <v>9</v>
      </c>
      <c r="I287" s="7">
        <v>68700</v>
      </c>
      <c r="J287" s="7">
        <v>68000</v>
      </c>
      <c r="K287" s="7">
        <v>67600</v>
      </c>
      <c r="L287" s="228">
        <f t="shared" si="9"/>
        <v>-1</v>
      </c>
      <c r="M287" s="229">
        <f t="shared" si="8"/>
        <v>-0.6</v>
      </c>
    </row>
    <row r="288" spans="1:13" ht="20.149999999999999" customHeight="1">
      <c r="A288" s="11" t="s">
        <v>79</v>
      </c>
      <c r="B288" s="16" t="s">
        <v>1</v>
      </c>
      <c r="C288" s="17">
        <v>5</v>
      </c>
      <c r="D288" s="18" t="s">
        <v>2</v>
      </c>
      <c r="E288" s="19">
        <v>3</v>
      </c>
      <c r="F288" s="35" t="s">
        <v>123</v>
      </c>
      <c r="G288" s="35" t="s">
        <v>164</v>
      </c>
      <c r="H288" s="70" t="s">
        <v>79</v>
      </c>
      <c r="I288" s="7">
        <v>257000</v>
      </c>
      <c r="J288" s="7">
        <v>251000</v>
      </c>
      <c r="K288" s="7">
        <v>249000</v>
      </c>
      <c r="L288" s="228">
        <f t="shared" si="9"/>
        <v>-2.2999999999999998</v>
      </c>
      <c r="M288" s="229">
        <f t="shared" si="8"/>
        <v>-0.8</v>
      </c>
    </row>
    <row r="289" spans="1:13" ht="20.149999999999999" customHeight="1">
      <c r="A289" s="11" t="s">
        <v>79</v>
      </c>
      <c r="B289" s="16" t="s">
        <v>1</v>
      </c>
      <c r="C289" s="17">
        <v>5</v>
      </c>
      <c r="D289" s="18" t="s">
        <v>2</v>
      </c>
      <c r="E289" s="19">
        <v>4</v>
      </c>
      <c r="F289" s="35" t="s">
        <v>123</v>
      </c>
      <c r="G289" s="35" t="s">
        <v>165</v>
      </c>
      <c r="H289" s="70" t="s">
        <v>79</v>
      </c>
      <c r="I289" s="7">
        <v>57000</v>
      </c>
      <c r="J289" s="7">
        <v>56100</v>
      </c>
      <c r="K289" s="7">
        <v>55600</v>
      </c>
      <c r="L289" s="228">
        <f t="shared" si="9"/>
        <v>-1.6</v>
      </c>
      <c r="M289" s="229">
        <f t="shared" si="8"/>
        <v>-0.9</v>
      </c>
    </row>
    <row r="290" spans="1:13" ht="20.149999999999999" customHeight="1">
      <c r="A290" s="11" t="s">
        <v>571</v>
      </c>
      <c r="B290" s="16" t="s">
        <v>1</v>
      </c>
      <c r="C290" s="17">
        <v>5</v>
      </c>
      <c r="D290" s="18" t="s">
        <v>2</v>
      </c>
      <c r="E290" s="19">
        <v>5</v>
      </c>
      <c r="F290" s="35" t="s">
        <v>123</v>
      </c>
      <c r="G290" s="35" t="s">
        <v>560</v>
      </c>
      <c r="H290" s="36" t="s">
        <v>566</v>
      </c>
      <c r="I290" s="7">
        <v>118000</v>
      </c>
      <c r="J290" s="7">
        <v>116000</v>
      </c>
      <c r="K290" s="7">
        <v>114000</v>
      </c>
      <c r="L290" s="228">
        <f t="shared" si="9"/>
        <v>-1.7</v>
      </c>
      <c r="M290" s="229">
        <f t="shared" si="8"/>
        <v>-1.7</v>
      </c>
    </row>
    <row r="291" spans="1:13" ht="20.149999999999999" customHeight="1">
      <c r="A291" s="11" t="s">
        <v>79</v>
      </c>
      <c r="B291" s="16" t="s">
        <v>1</v>
      </c>
      <c r="C291" s="17">
        <v>5</v>
      </c>
      <c r="D291" s="18" t="s">
        <v>2</v>
      </c>
      <c r="E291" s="19">
        <v>6</v>
      </c>
      <c r="F291" s="35" t="s">
        <v>123</v>
      </c>
      <c r="G291" s="35" t="s">
        <v>166</v>
      </c>
      <c r="H291" s="36" t="s">
        <v>10</v>
      </c>
      <c r="I291" s="7">
        <v>71700</v>
      </c>
      <c r="J291" s="7">
        <v>71300</v>
      </c>
      <c r="K291" s="7">
        <v>71100</v>
      </c>
      <c r="L291" s="228">
        <f t="shared" si="9"/>
        <v>-0.6</v>
      </c>
      <c r="M291" s="229">
        <f t="shared" si="8"/>
        <v>-0.3</v>
      </c>
    </row>
    <row r="292" spans="1:13" ht="20.149999999999999" customHeight="1">
      <c r="A292" s="11" t="s">
        <v>79</v>
      </c>
      <c r="B292" s="16" t="s">
        <v>1</v>
      </c>
      <c r="C292" s="17">
        <v>5</v>
      </c>
      <c r="D292" s="18" t="s">
        <v>2</v>
      </c>
      <c r="E292" s="19">
        <v>7</v>
      </c>
      <c r="F292" s="35" t="s">
        <v>123</v>
      </c>
      <c r="G292" s="35" t="s">
        <v>167</v>
      </c>
      <c r="H292" s="36" t="s">
        <v>11</v>
      </c>
      <c r="I292" s="7">
        <v>128000</v>
      </c>
      <c r="J292" s="7">
        <v>126000</v>
      </c>
      <c r="K292" s="7">
        <v>125000</v>
      </c>
      <c r="L292" s="228">
        <f t="shared" si="9"/>
        <v>-1.6</v>
      </c>
      <c r="M292" s="229">
        <f t="shared" si="8"/>
        <v>-0.8</v>
      </c>
    </row>
    <row r="293" spans="1:13" ht="20.149999999999999" customHeight="1">
      <c r="A293" s="11" t="s">
        <v>79</v>
      </c>
      <c r="B293" s="16" t="s">
        <v>1</v>
      </c>
      <c r="C293" s="17">
        <v>5</v>
      </c>
      <c r="D293" s="18" t="s">
        <v>2</v>
      </c>
      <c r="E293" s="19">
        <v>8</v>
      </c>
      <c r="F293" s="35" t="s">
        <v>123</v>
      </c>
      <c r="G293" s="35" t="s">
        <v>168</v>
      </c>
      <c r="H293" s="36" t="s">
        <v>88</v>
      </c>
      <c r="I293" s="7">
        <v>87500</v>
      </c>
      <c r="J293" s="7">
        <v>86900</v>
      </c>
      <c r="K293" s="7">
        <v>86900</v>
      </c>
      <c r="L293" s="228">
        <f t="shared" si="9"/>
        <v>-0.7</v>
      </c>
      <c r="M293" s="229">
        <f t="shared" si="8"/>
        <v>0</v>
      </c>
    </row>
    <row r="294" spans="1:13" ht="20.149999999999999" customHeight="1">
      <c r="A294" s="11" t="s">
        <v>78</v>
      </c>
      <c r="B294" s="16" t="s">
        <v>1</v>
      </c>
      <c r="C294" s="17">
        <v>5</v>
      </c>
      <c r="D294" s="18" t="s">
        <v>2</v>
      </c>
      <c r="E294" s="19">
        <v>9</v>
      </c>
      <c r="F294" s="35" t="s">
        <v>123</v>
      </c>
      <c r="G294" s="35" t="s">
        <v>169</v>
      </c>
      <c r="H294" s="36" t="s">
        <v>12</v>
      </c>
      <c r="I294" s="7">
        <v>86800</v>
      </c>
      <c r="J294" s="7">
        <v>86200</v>
      </c>
      <c r="K294" s="7">
        <v>85700</v>
      </c>
      <c r="L294" s="228">
        <f t="shared" si="9"/>
        <v>-0.7</v>
      </c>
      <c r="M294" s="229">
        <f t="shared" si="8"/>
        <v>-0.6</v>
      </c>
    </row>
    <row r="295" spans="1:13" ht="20.149999999999999" customHeight="1">
      <c r="A295" s="11" t="s">
        <v>79</v>
      </c>
      <c r="B295" s="16" t="s">
        <v>1</v>
      </c>
      <c r="C295" s="17">
        <v>5</v>
      </c>
      <c r="D295" s="18" t="s">
        <v>2</v>
      </c>
      <c r="E295" s="19">
        <v>10</v>
      </c>
      <c r="F295" s="35" t="s">
        <v>123</v>
      </c>
      <c r="G295" s="35" t="s">
        <v>170</v>
      </c>
      <c r="H295" s="70" t="s">
        <v>79</v>
      </c>
      <c r="I295" s="7">
        <v>67300</v>
      </c>
      <c r="J295" s="7">
        <v>65900</v>
      </c>
      <c r="K295" s="7">
        <v>65000</v>
      </c>
      <c r="L295" s="228">
        <f t="shared" si="9"/>
        <v>-2.1</v>
      </c>
      <c r="M295" s="229">
        <f t="shared" si="8"/>
        <v>-1.4</v>
      </c>
    </row>
    <row r="296" spans="1:13" ht="20.149999999999999" customHeight="1">
      <c r="A296" s="11" t="s">
        <v>79</v>
      </c>
      <c r="B296" s="16" t="s">
        <v>1</v>
      </c>
      <c r="C296" s="17">
        <v>5</v>
      </c>
      <c r="D296" s="18" t="s">
        <v>2</v>
      </c>
      <c r="E296" s="19">
        <v>11</v>
      </c>
      <c r="F296" s="35" t="s">
        <v>123</v>
      </c>
      <c r="G296" s="35" t="s">
        <v>171</v>
      </c>
      <c r="H296" s="36" t="s">
        <v>13</v>
      </c>
      <c r="I296" s="7">
        <v>55300</v>
      </c>
      <c r="J296" s="7">
        <v>54800</v>
      </c>
      <c r="K296" s="7">
        <v>54400</v>
      </c>
      <c r="L296" s="228">
        <f t="shared" si="9"/>
        <v>-0.9</v>
      </c>
      <c r="M296" s="229">
        <f t="shared" si="8"/>
        <v>-0.7</v>
      </c>
    </row>
    <row r="297" spans="1:13" ht="20.149999999999999" customHeight="1">
      <c r="A297" s="11" t="s">
        <v>79</v>
      </c>
      <c r="B297" s="16" t="s">
        <v>1</v>
      </c>
      <c r="C297" s="17">
        <v>5</v>
      </c>
      <c r="D297" s="18" t="s">
        <v>2</v>
      </c>
      <c r="E297" s="19">
        <v>12</v>
      </c>
      <c r="F297" s="35" t="s">
        <v>123</v>
      </c>
      <c r="G297" s="35" t="s">
        <v>172</v>
      </c>
      <c r="H297" s="70" t="s">
        <v>79</v>
      </c>
      <c r="I297" s="7">
        <v>69400</v>
      </c>
      <c r="J297" s="7">
        <v>68800</v>
      </c>
      <c r="K297" s="7">
        <v>68500</v>
      </c>
      <c r="L297" s="228">
        <f t="shared" si="9"/>
        <v>-0.9</v>
      </c>
      <c r="M297" s="229">
        <f t="shared" si="8"/>
        <v>-0.4</v>
      </c>
    </row>
    <row r="298" spans="1:13" ht="20.149999999999999" customHeight="1">
      <c r="A298" s="11" t="s">
        <v>79</v>
      </c>
      <c r="B298" s="16" t="s">
        <v>1</v>
      </c>
      <c r="C298" s="17">
        <v>5</v>
      </c>
      <c r="D298" s="18" t="s">
        <v>2</v>
      </c>
      <c r="E298" s="19">
        <v>13</v>
      </c>
      <c r="F298" s="35" t="s">
        <v>123</v>
      </c>
      <c r="G298" s="35" t="s">
        <v>173</v>
      </c>
      <c r="H298" s="70" t="s">
        <v>79</v>
      </c>
      <c r="I298" s="7">
        <v>77200</v>
      </c>
      <c r="J298" s="7">
        <v>76200</v>
      </c>
      <c r="K298" s="7">
        <v>75700</v>
      </c>
      <c r="L298" s="228">
        <f t="shared" si="9"/>
        <v>-1.3</v>
      </c>
      <c r="M298" s="229">
        <f t="shared" si="8"/>
        <v>-0.7</v>
      </c>
    </row>
    <row r="299" spans="1:13" ht="20.149999999999999" customHeight="1">
      <c r="A299" s="11" t="s">
        <v>79</v>
      </c>
      <c r="B299" s="16" t="s">
        <v>1</v>
      </c>
      <c r="C299" s="17">
        <v>5</v>
      </c>
      <c r="D299" s="18" t="s">
        <v>2</v>
      </c>
      <c r="E299" s="19">
        <v>14</v>
      </c>
      <c r="F299" s="35" t="s">
        <v>123</v>
      </c>
      <c r="G299" s="35" t="s">
        <v>174</v>
      </c>
      <c r="H299" s="70" t="s">
        <v>79</v>
      </c>
      <c r="I299" s="7">
        <v>30400</v>
      </c>
      <c r="J299" s="7">
        <v>30000</v>
      </c>
      <c r="K299" s="7">
        <v>29800</v>
      </c>
      <c r="L299" s="228">
        <f t="shared" si="9"/>
        <v>-1.3</v>
      </c>
      <c r="M299" s="229">
        <f t="shared" si="8"/>
        <v>-0.7</v>
      </c>
    </row>
    <row r="300" spans="1:13" ht="20.149999999999999" customHeight="1">
      <c r="A300" s="11" t="s">
        <v>79</v>
      </c>
      <c r="B300" s="16" t="s">
        <v>1</v>
      </c>
      <c r="C300" s="17">
        <v>5</v>
      </c>
      <c r="D300" s="18" t="s">
        <v>2</v>
      </c>
      <c r="E300" s="19">
        <v>15</v>
      </c>
      <c r="F300" s="35" t="s">
        <v>123</v>
      </c>
      <c r="G300" s="35" t="s">
        <v>175</v>
      </c>
      <c r="H300" s="36" t="s">
        <v>14</v>
      </c>
      <c r="I300" s="7">
        <v>84200</v>
      </c>
      <c r="J300" s="7">
        <v>83600</v>
      </c>
      <c r="K300" s="7">
        <v>83100</v>
      </c>
      <c r="L300" s="228">
        <f t="shared" si="9"/>
        <v>-0.7</v>
      </c>
      <c r="M300" s="229">
        <f t="shared" si="8"/>
        <v>-0.6</v>
      </c>
    </row>
    <row r="301" spans="1:13" ht="19.8" customHeight="1">
      <c r="A301" s="11" t="s">
        <v>79</v>
      </c>
      <c r="B301" s="16" t="s">
        <v>1</v>
      </c>
      <c r="C301" s="17">
        <v>5</v>
      </c>
      <c r="D301" s="18" t="s">
        <v>2</v>
      </c>
      <c r="E301" s="19">
        <v>16</v>
      </c>
      <c r="F301" s="35" t="s">
        <v>123</v>
      </c>
      <c r="G301" s="35" t="s">
        <v>176</v>
      </c>
      <c r="H301" s="84" t="s">
        <v>542</v>
      </c>
      <c r="I301" s="7">
        <v>74600</v>
      </c>
      <c r="J301" s="7">
        <v>74000</v>
      </c>
      <c r="K301" s="7">
        <v>74000</v>
      </c>
      <c r="L301" s="228">
        <f t="shared" si="9"/>
        <v>-0.8</v>
      </c>
      <c r="M301" s="229">
        <f t="shared" si="8"/>
        <v>0</v>
      </c>
    </row>
    <row r="302" spans="1:13" ht="20.149999999999999" customHeight="1">
      <c r="A302" s="11" t="s">
        <v>79</v>
      </c>
      <c r="B302" s="16" t="s">
        <v>1</v>
      </c>
      <c r="C302" s="17">
        <v>5</v>
      </c>
      <c r="D302" s="18" t="s">
        <v>2</v>
      </c>
      <c r="E302" s="19">
        <v>17</v>
      </c>
      <c r="F302" s="35" t="s">
        <v>123</v>
      </c>
      <c r="G302" s="35" t="s">
        <v>177</v>
      </c>
      <c r="H302" s="70" t="s">
        <v>79</v>
      </c>
      <c r="I302" s="7">
        <v>47000</v>
      </c>
      <c r="J302" s="7">
        <v>46500</v>
      </c>
      <c r="K302" s="7">
        <v>46300</v>
      </c>
      <c r="L302" s="228">
        <f t="shared" si="9"/>
        <v>-1.1000000000000001</v>
      </c>
      <c r="M302" s="229">
        <f t="shared" si="8"/>
        <v>-0.4</v>
      </c>
    </row>
    <row r="303" spans="1:13" ht="20.149999999999999" customHeight="1">
      <c r="A303" s="11" t="s">
        <v>79</v>
      </c>
      <c r="B303" s="16" t="s">
        <v>1</v>
      </c>
      <c r="C303" s="17">
        <v>5</v>
      </c>
      <c r="D303" s="18" t="s">
        <v>2</v>
      </c>
      <c r="E303" s="19">
        <v>18</v>
      </c>
      <c r="F303" s="35" t="s">
        <v>123</v>
      </c>
      <c r="G303" s="35" t="s">
        <v>178</v>
      </c>
      <c r="H303" s="36" t="s">
        <v>15</v>
      </c>
      <c r="I303" s="7">
        <v>60100</v>
      </c>
      <c r="J303" s="7">
        <v>59800</v>
      </c>
      <c r="K303" s="7">
        <v>59800</v>
      </c>
      <c r="L303" s="228">
        <f t="shared" si="9"/>
        <v>-0.5</v>
      </c>
      <c r="M303" s="229">
        <f t="shared" si="8"/>
        <v>0</v>
      </c>
    </row>
    <row r="304" spans="1:13" ht="20.149999999999999" customHeight="1">
      <c r="A304" s="11" t="s">
        <v>79</v>
      </c>
      <c r="B304" s="16" t="s">
        <v>1</v>
      </c>
      <c r="C304" s="17">
        <v>5</v>
      </c>
      <c r="D304" s="18" t="s">
        <v>2</v>
      </c>
      <c r="E304" s="19">
        <v>19</v>
      </c>
      <c r="F304" s="35" t="s">
        <v>123</v>
      </c>
      <c r="G304" s="35" t="s">
        <v>179</v>
      </c>
      <c r="H304" s="70" t="s">
        <v>79</v>
      </c>
      <c r="I304" s="7">
        <v>41000</v>
      </c>
      <c r="J304" s="7">
        <v>40500</v>
      </c>
      <c r="K304" s="7">
        <v>40300</v>
      </c>
      <c r="L304" s="228">
        <f t="shared" si="9"/>
        <v>-1.2</v>
      </c>
      <c r="M304" s="229">
        <f t="shared" si="8"/>
        <v>-0.5</v>
      </c>
    </row>
    <row r="305" spans="1:19" ht="20.149999999999999" customHeight="1">
      <c r="A305" s="11" t="s">
        <v>79</v>
      </c>
      <c r="B305" s="16" t="s">
        <v>1</v>
      </c>
      <c r="C305" s="17">
        <v>5</v>
      </c>
      <c r="D305" s="18" t="s">
        <v>2</v>
      </c>
      <c r="E305" s="19">
        <v>20</v>
      </c>
      <c r="F305" s="35" t="s">
        <v>123</v>
      </c>
      <c r="G305" s="35" t="s">
        <v>180</v>
      </c>
      <c r="H305" s="70" t="s">
        <v>79</v>
      </c>
      <c r="I305" s="7">
        <v>52900</v>
      </c>
      <c r="J305" s="7">
        <v>52300</v>
      </c>
      <c r="K305" s="7">
        <v>52000</v>
      </c>
      <c r="L305" s="228">
        <f t="shared" si="9"/>
        <v>-1.1000000000000001</v>
      </c>
      <c r="M305" s="229">
        <f t="shared" si="8"/>
        <v>-0.6</v>
      </c>
    </row>
    <row r="306" spans="1:19" ht="20.149999999999999" customHeight="1">
      <c r="A306" s="11" t="s">
        <v>79</v>
      </c>
      <c r="B306" s="16" t="s">
        <v>1</v>
      </c>
      <c r="C306" s="17">
        <v>5</v>
      </c>
      <c r="D306" s="18" t="s">
        <v>2</v>
      </c>
      <c r="E306" s="19">
        <v>21</v>
      </c>
      <c r="F306" s="35" t="s">
        <v>123</v>
      </c>
      <c r="G306" s="35" t="s">
        <v>517</v>
      </c>
      <c r="H306" s="36" t="s">
        <v>518</v>
      </c>
      <c r="I306" s="7">
        <v>46500</v>
      </c>
      <c r="J306" s="7">
        <v>46200</v>
      </c>
      <c r="K306" s="7">
        <v>46000</v>
      </c>
      <c r="L306" s="228">
        <f t="shared" si="9"/>
        <v>-0.6</v>
      </c>
      <c r="M306" s="229">
        <f t="shared" si="9"/>
        <v>-0.4</v>
      </c>
    </row>
    <row r="307" spans="1:19" ht="20.149999999999999" customHeight="1">
      <c r="A307" s="11" t="s">
        <v>79</v>
      </c>
      <c r="B307" s="16" t="s">
        <v>1</v>
      </c>
      <c r="C307" s="17">
        <v>9</v>
      </c>
      <c r="D307" s="18" t="s">
        <v>2</v>
      </c>
      <c r="E307" s="19">
        <v>1</v>
      </c>
      <c r="F307" s="35" t="s">
        <v>123</v>
      </c>
      <c r="G307" s="35" t="s">
        <v>181</v>
      </c>
      <c r="H307" s="70" t="s">
        <v>79</v>
      </c>
      <c r="I307" s="7">
        <v>18400</v>
      </c>
      <c r="J307" s="7">
        <v>18200</v>
      </c>
      <c r="K307" s="7">
        <v>18100</v>
      </c>
      <c r="L307" s="228">
        <f t="shared" ref="L307:M309" si="10">IF(I307="","",ROUND((J307-I307)/I307*100,1))</f>
        <v>-1.1000000000000001</v>
      </c>
      <c r="M307" s="229">
        <f t="shared" si="10"/>
        <v>-0.5</v>
      </c>
    </row>
    <row r="308" spans="1:19" ht="20.149999999999999" customHeight="1">
      <c r="A308" s="11" t="s">
        <v>79</v>
      </c>
      <c r="B308" s="16" t="s">
        <v>1</v>
      </c>
      <c r="C308" s="17">
        <v>9</v>
      </c>
      <c r="D308" s="18" t="s">
        <v>2</v>
      </c>
      <c r="E308" s="19">
        <v>2</v>
      </c>
      <c r="F308" s="35" t="s">
        <v>123</v>
      </c>
      <c r="G308" s="35" t="s">
        <v>182</v>
      </c>
      <c r="H308" s="70" t="s">
        <v>79</v>
      </c>
      <c r="I308" s="7">
        <v>11300</v>
      </c>
      <c r="J308" s="7">
        <v>11100</v>
      </c>
      <c r="K308" s="7">
        <v>11000</v>
      </c>
      <c r="L308" s="228">
        <f t="shared" si="10"/>
        <v>-1.8</v>
      </c>
      <c r="M308" s="229">
        <f t="shared" si="10"/>
        <v>-0.9</v>
      </c>
    </row>
    <row r="309" spans="1:19" ht="20.149999999999999" customHeight="1">
      <c r="A309" s="11" t="s">
        <v>79</v>
      </c>
      <c r="B309" s="20" t="s">
        <v>1</v>
      </c>
      <c r="C309" s="21">
        <v>9</v>
      </c>
      <c r="D309" s="22" t="s">
        <v>2</v>
      </c>
      <c r="E309" s="23">
        <v>3</v>
      </c>
      <c r="F309" s="37" t="s">
        <v>123</v>
      </c>
      <c r="G309" s="37" t="s">
        <v>183</v>
      </c>
      <c r="H309" s="71" t="s">
        <v>79</v>
      </c>
      <c r="I309" s="8">
        <v>9600</v>
      </c>
      <c r="J309" s="8">
        <v>9600</v>
      </c>
      <c r="K309" s="8">
        <v>9600</v>
      </c>
      <c r="L309" s="230">
        <f t="shared" si="10"/>
        <v>0</v>
      </c>
      <c r="M309" s="231">
        <f t="shared" si="10"/>
        <v>0</v>
      </c>
      <c r="N309" s="111">
        <f>COUNT(K242:K309)</f>
        <v>68</v>
      </c>
      <c r="O309" s="85">
        <f>SUM(K242:K309)</f>
        <v>3450800</v>
      </c>
      <c r="P309" s="85">
        <f>IF(N309=0," ",ROUND(O309/N309,-2))</f>
        <v>50700</v>
      </c>
      <c r="Q309" s="86">
        <f>SUM(M242:M309)/S309</f>
        <v>-0.51911764705882346</v>
      </c>
      <c r="R309" s="96" t="s">
        <v>627</v>
      </c>
      <c r="S309" s="97">
        <v>68</v>
      </c>
    </row>
    <row r="310" spans="1:19" ht="20.149999999999999" customHeight="1">
      <c r="A310" s="11" t="s">
        <v>79</v>
      </c>
      <c r="B310" s="12" t="s">
        <v>42</v>
      </c>
      <c r="C310" s="13" t="s">
        <v>79</v>
      </c>
      <c r="D310" s="14" t="s">
        <v>2</v>
      </c>
      <c r="E310" s="15">
        <v>1</v>
      </c>
      <c r="F310" s="33" t="s">
        <v>283</v>
      </c>
      <c r="G310" s="33" t="s">
        <v>284</v>
      </c>
      <c r="H310" s="69" t="s">
        <v>79</v>
      </c>
      <c r="I310" s="6">
        <v>23100</v>
      </c>
      <c r="J310" s="6">
        <v>22600</v>
      </c>
      <c r="K310" s="6">
        <v>22200</v>
      </c>
      <c r="L310" s="226">
        <f t="shared" ref="L310:M314" si="11">IF(I310="","",ROUND((J310-I310)/I310*100,1))</f>
        <v>-2.2000000000000002</v>
      </c>
      <c r="M310" s="227">
        <f t="shared" si="11"/>
        <v>-1.8</v>
      </c>
    </row>
    <row r="311" spans="1:19" ht="20.149999999999999" customHeight="1">
      <c r="A311" s="11" t="s">
        <v>79</v>
      </c>
      <c r="B311" s="16" t="s">
        <v>42</v>
      </c>
      <c r="C311" s="17" t="s">
        <v>79</v>
      </c>
      <c r="D311" s="18" t="s">
        <v>2</v>
      </c>
      <c r="E311" s="19">
        <v>2</v>
      </c>
      <c r="F311" s="35" t="s">
        <v>283</v>
      </c>
      <c r="G311" s="35" t="s">
        <v>285</v>
      </c>
      <c r="H311" s="70" t="s">
        <v>79</v>
      </c>
      <c r="I311" s="7">
        <v>34000</v>
      </c>
      <c r="J311" s="7">
        <v>33500</v>
      </c>
      <c r="K311" s="7">
        <v>33200</v>
      </c>
      <c r="L311" s="228">
        <f t="shared" si="11"/>
        <v>-1.5</v>
      </c>
      <c r="M311" s="229">
        <f t="shared" si="11"/>
        <v>-0.9</v>
      </c>
    </row>
    <row r="312" spans="1:19" ht="20.149999999999999" customHeight="1">
      <c r="A312" s="11" t="s">
        <v>79</v>
      </c>
      <c r="B312" s="16" t="s">
        <v>42</v>
      </c>
      <c r="C312" s="17" t="s">
        <v>79</v>
      </c>
      <c r="D312" s="18" t="s">
        <v>2</v>
      </c>
      <c r="E312" s="19">
        <v>3</v>
      </c>
      <c r="F312" s="35" t="s">
        <v>283</v>
      </c>
      <c r="G312" s="35" t="s">
        <v>286</v>
      </c>
      <c r="H312" s="70" t="s">
        <v>79</v>
      </c>
      <c r="I312" s="7">
        <v>15600</v>
      </c>
      <c r="J312" s="7">
        <v>15400</v>
      </c>
      <c r="K312" s="7">
        <v>15200</v>
      </c>
      <c r="L312" s="228">
        <f t="shared" si="11"/>
        <v>-1.3</v>
      </c>
      <c r="M312" s="229">
        <f t="shared" si="11"/>
        <v>-1.3</v>
      </c>
    </row>
    <row r="313" spans="1:19" ht="20.149999999999999" customHeight="1">
      <c r="A313" s="11" t="s">
        <v>79</v>
      </c>
      <c r="B313" s="16" t="s">
        <v>42</v>
      </c>
      <c r="C313" s="17" t="s">
        <v>79</v>
      </c>
      <c r="D313" s="18" t="s">
        <v>2</v>
      </c>
      <c r="E313" s="19">
        <v>4</v>
      </c>
      <c r="F313" s="35" t="s">
        <v>283</v>
      </c>
      <c r="G313" s="35" t="s">
        <v>287</v>
      </c>
      <c r="H313" s="70" t="s">
        <v>79</v>
      </c>
      <c r="I313" s="7">
        <v>43100</v>
      </c>
      <c r="J313" s="7">
        <v>42300</v>
      </c>
      <c r="K313" s="7">
        <v>41700</v>
      </c>
      <c r="L313" s="228">
        <f t="shared" si="11"/>
        <v>-1.9</v>
      </c>
      <c r="M313" s="229">
        <f t="shared" si="11"/>
        <v>-1.4</v>
      </c>
    </row>
    <row r="314" spans="1:19" ht="20.149999999999999" customHeight="1">
      <c r="A314" s="11" t="s">
        <v>79</v>
      </c>
      <c r="B314" s="16" t="s">
        <v>42</v>
      </c>
      <c r="C314" s="17" t="s">
        <v>79</v>
      </c>
      <c r="D314" s="18" t="s">
        <v>2</v>
      </c>
      <c r="E314" s="19">
        <v>5</v>
      </c>
      <c r="F314" s="35" t="s">
        <v>283</v>
      </c>
      <c r="G314" s="35" t="s">
        <v>288</v>
      </c>
      <c r="H314" s="70" t="s">
        <v>79</v>
      </c>
      <c r="I314" s="7">
        <v>16800</v>
      </c>
      <c r="J314" s="7">
        <v>16500</v>
      </c>
      <c r="K314" s="7">
        <v>16200</v>
      </c>
      <c r="L314" s="228">
        <f t="shared" si="11"/>
        <v>-1.8</v>
      </c>
      <c r="M314" s="229">
        <f t="shared" si="11"/>
        <v>-1.8</v>
      </c>
    </row>
    <row r="315" spans="1:19" ht="20.149999999999999" customHeight="1">
      <c r="A315" s="11" t="s">
        <v>78</v>
      </c>
      <c r="B315" s="16" t="s">
        <v>42</v>
      </c>
      <c r="C315" s="17" t="s">
        <v>79</v>
      </c>
      <c r="D315" s="18" t="s">
        <v>2</v>
      </c>
      <c r="E315" s="19">
        <v>6</v>
      </c>
      <c r="F315" s="35" t="s">
        <v>283</v>
      </c>
      <c r="G315" s="35" t="s">
        <v>289</v>
      </c>
      <c r="H315" s="70" t="s">
        <v>79</v>
      </c>
      <c r="I315" s="7">
        <v>66400</v>
      </c>
      <c r="J315" s="7">
        <v>66200</v>
      </c>
      <c r="K315" s="7">
        <v>66100</v>
      </c>
      <c r="L315" s="228">
        <f t="shared" ref="L315:M341" si="12">IF(I315="","",ROUND((J315-I315)/I315*100,1))</f>
        <v>-0.3</v>
      </c>
      <c r="M315" s="229">
        <f t="shared" si="12"/>
        <v>-0.2</v>
      </c>
    </row>
    <row r="316" spans="1:19" ht="20.149999999999999" customHeight="1">
      <c r="A316" s="11" t="s">
        <v>79</v>
      </c>
      <c r="B316" s="16" t="s">
        <v>42</v>
      </c>
      <c r="C316" s="17" t="s">
        <v>79</v>
      </c>
      <c r="D316" s="18" t="s">
        <v>2</v>
      </c>
      <c r="E316" s="19">
        <v>7</v>
      </c>
      <c r="F316" s="35" t="s">
        <v>283</v>
      </c>
      <c r="G316" s="35" t="s">
        <v>290</v>
      </c>
      <c r="H316" s="70" t="s">
        <v>79</v>
      </c>
      <c r="I316" s="7">
        <v>39600</v>
      </c>
      <c r="J316" s="7">
        <v>38900</v>
      </c>
      <c r="K316" s="7">
        <v>38300</v>
      </c>
      <c r="L316" s="228">
        <f t="shared" si="12"/>
        <v>-1.8</v>
      </c>
      <c r="M316" s="229">
        <f t="shared" si="12"/>
        <v>-1.5</v>
      </c>
    </row>
    <row r="317" spans="1:19" ht="20.149999999999999" customHeight="1">
      <c r="A317" s="11" t="s">
        <v>79</v>
      </c>
      <c r="B317" s="16" t="s">
        <v>42</v>
      </c>
      <c r="C317" s="17" t="s">
        <v>79</v>
      </c>
      <c r="D317" s="18" t="s">
        <v>2</v>
      </c>
      <c r="E317" s="19">
        <v>8</v>
      </c>
      <c r="F317" s="35" t="s">
        <v>283</v>
      </c>
      <c r="G317" s="35" t="s">
        <v>515</v>
      </c>
      <c r="H317" s="70" t="s">
        <v>79</v>
      </c>
      <c r="I317" s="7">
        <v>33000</v>
      </c>
      <c r="J317" s="7">
        <v>32500</v>
      </c>
      <c r="K317" s="7">
        <v>32100</v>
      </c>
      <c r="L317" s="228">
        <f t="shared" si="12"/>
        <v>-1.5</v>
      </c>
      <c r="M317" s="229">
        <f t="shared" si="12"/>
        <v>-1.2</v>
      </c>
    </row>
    <row r="318" spans="1:19" ht="20.149999999999999" customHeight="1">
      <c r="A318" s="11" t="s">
        <v>79</v>
      </c>
      <c r="B318" s="16" t="s">
        <v>42</v>
      </c>
      <c r="C318" s="17" t="s">
        <v>79</v>
      </c>
      <c r="D318" s="18" t="s">
        <v>2</v>
      </c>
      <c r="E318" s="19">
        <v>9</v>
      </c>
      <c r="F318" s="35" t="s">
        <v>283</v>
      </c>
      <c r="G318" s="35" t="s">
        <v>291</v>
      </c>
      <c r="H318" s="70" t="s">
        <v>79</v>
      </c>
      <c r="I318" s="7">
        <v>37800</v>
      </c>
      <c r="J318" s="7">
        <v>37200</v>
      </c>
      <c r="K318" s="7">
        <v>36800</v>
      </c>
      <c r="L318" s="228">
        <f t="shared" si="12"/>
        <v>-1.6</v>
      </c>
      <c r="M318" s="229">
        <f t="shared" si="12"/>
        <v>-1.1000000000000001</v>
      </c>
    </row>
    <row r="319" spans="1:19" ht="20.149999999999999" customHeight="1">
      <c r="A319" s="11" t="s">
        <v>79</v>
      </c>
      <c r="B319" s="16" t="s">
        <v>42</v>
      </c>
      <c r="C319" s="17" t="s">
        <v>79</v>
      </c>
      <c r="D319" s="18" t="s">
        <v>2</v>
      </c>
      <c r="E319" s="19">
        <v>10</v>
      </c>
      <c r="F319" s="35" t="s">
        <v>283</v>
      </c>
      <c r="G319" s="35" t="s">
        <v>292</v>
      </c>
      <c r="H319" s="70" t="s">
        <v>79</v>
      </c>
      <c r="I319" s="7">
        <v>29400</v>
      </c>
      <c r="J319" s="7">
        <v>29000</v>
      </c>
      <c r="K319" s="7">
        <v>28700</v>
      </c>
      <c r="L319" s="228">
        <f t="shared" si="12"/>
        <v>-1.4</v>
      </c>
      <c r="M319" s="229">
        <f t="shared" si="12"/>
        <v>-1</v>
      </c>
    </row>
    <row r="320" spans="1:19" ht="20.149999999999999" customHeight="1">
      <c r="A320" s="11" t="s">
        <v>79</v>
      </c>
      <c r="B320" s="16" t="s">
        <v>42</v>
      </c>
      <c r="C320" s="17" t="s">
        <v>79</v>
      </c>
      <c r="D320" s="18" t="s">
        <v>2</v>
      </c>
      <c r="E320" s="19">
        <v>11</v>
      </c>
      <c r="F320" s="35" t="s">
        <v>283</v>
      </c>
      <c r="G320" s="35" t="s">
        <v>293</v>
      </c>
      <c r="H320" s="70" t="s">
        <v>79</v>
      </c>
      <c r="I320" s="7">
        <v>48100</v>
      </c>
      <c r="J320" s="7">
        <v>48000</v>
      </c>
      <c r="K320" s="7">
        <v>48000</v>
      </c>
      <c r="L320" s="228">
        <f t="shared" si="12"/>
        <v>-0.2</v>
      </c>
      <c r="M320" s="229">
        <f t="shared" si="12"/>
        <v>0</v>
      </c>
    </row>
    <row r="321" spans="1:13" ht="20.149999999999999" customHeight="1">
      <c r="A321" s="11" t="s">
        <v>79</v>
      </c>
      <c r="B321" s="16" t="s">
        <v>42</v>
      </c>
      <c r="C321" s="17" t="s">
        <v>79</v>
      </c>
      <c r="D321" s="18" t="s">
        <v>2</v>
      </c>
      <c r="E321" s="19">
        <v>12</v>
      </c>
      <c r="F321" s="35" t="s">
        <v>283</v>
      </c>
      <c r="G321" s="35" t="s">
        <v>294</v>
      </c>
      <c r="H321" s="70" t="s">
        <v>79</v>
      </c>
      <c r="I321" s="7">
        <v>42600</v>
      </c>
      <c r="J321" s="7">
        <v>42200</v>
      </c>
      <c r="K321" s="7">
        <v>41900</v>
      </c>
      <c r="L321" s="228">
        <f t="shared" si="12"/>
        <v>-0.9</v>
      </c>
      <c r="M321" s="229">
        <f t="shared" si="12"/>
        <v>-0.7</v>
      </c>
    </row>
    <row r="322" spans="1:13" ht="20.149999999999999" customHeight="1">
      <c r="A322" s="11" t="s">
        <v>79</v>
      </c>
      <c r="B322" s="16" t="s">
        <v>42</v>
      </c>
      <c r="C322" s="17" t="s">
        <v>79</v>
      </c>
      <c r="D322" s="18" t="s">
        <v>2</v>
      </c>
      <c r="E322" s="19">
        <v>13</v>
      </c>
      <c r="F322" s="35" t="s">
        <v>283</v>
      </c>
      <c r="G322" s="35" t="s">
        <v>295</v>
      </c>
      <c r="H322" s="70" t="s">
        <v>79</v>
      </c>
      <c r="I322" s="7">
        <v>47800</v>
      </c>
      <c r="J322" s="7">
        <v>47700</v>
      </c>
      <c r="K322" s="7">
        <v>47700</v>
      </c>
      <c r="L322" s="228">
        <f t="shared" si="12"/>
        <v>-0.2</v>
      </c>
      <c r="M322" s="229">
        <f t="shared" si="12"/>
        <v>0</v>
      </c>
    </row>
    <row r="323" spans="1:13" ht="20.149999999999999" customHeight="1">
      <c r="A323" s="11" t="s">
        <v>79</v>
      </c>
      <c r="B323" s="16" t="s">
        <v>42</v>
      </c>
      <c r="C323" s="17" t="s">
        <v>79</v>
      </c>
      <c r="D323" s="18" t="s">
        <v>2</v>
      </c>
      <c r="E323" s="19">
        <v>14</v>
      </c>
      <c r="F323" s="35" t="s">
        <v>283</v>
      </c>
      <c r="G323" s="35" t="s">
        <v>296</v>
      </c>
      <c r="H323" s="70" t="s">
        <v>79</v>
      </c>
      <c r="I323" s="7">
        <v>34200</v>
      </c>
      <c r="J323" s="7">
        <v>33800</v>
      </c>
      <c r="K323" s="7">
        <v>33500</v>
      </c>
      <c r="L323" s="228">
        <f t="shared" si="12"/>
        <v>-1.2</v>
      </c>
      <c r="M323" s="229">
        <f t="shared" si="12"/>
        <v>-0.9</v>
      </c>
    </row>
    <row r="324" spans="1:13" ht="20.149999999999999" customHeight="1">
      <c r="A324" s="11" t="s">
        <v>78</v>
      </c>
      <c r="B324" s="16" t="s">
        <v>42</v>
      </c>
      <c r="C324" s="17" t="s">
        <v>79</v>
      </c>
      <c r="D324" s="18" t="s">
        <v>2</v>
      </c>
      <c r="E324" s="19">
        <v>15</v>
      </c>
      <c r="F324" s="35" t="s">
        <v>283</v>
      </c>
      <c r="G324" s="35" t="s">
        <v>297</v>
      </c>
      <c r="H324" s="70" t="s">
        <v>79</v>
      </c>
      <c r="I324" s="7">
        <v>37500</v>
      </c>
      <c r="J324" s="7">
        <v>37000</v>
      </c>
      <c r="K324" s="7">
        <v>36500</v>
      </c>
      <c r="L324" s="228">
        <f t="shared" si="12"/>
        <v>-1.3</v>
      </c>
      <c r="M324" s="229">
        <f t="shared" si="12"/>
        <v>-1.4</v>
      </c>
    </row>
    <row r="325" spans="1:13" ht="20.149999999999999" customHeight="1">
      <c r="A325" s="11" t="s">
        <v>79</v>
      </c>
      <c r="B325" s="16" t="s">
        <v>42</v>
      </c>
      <c r="C325" s="17" t="s">
        <v>79</v>
      </c>
      <c r="D325" s="18" t="s">
        <v>2</v>
      </c>
      <c r="E325" s="19">
        <v>16</v>
      </c>
      <c r="F325" s="35" t="s">
        <v>283</v>
      </c>
      <c r="G325" s="35" t="s">
        <v>298</v>
      </c>
      <c r="H325" s="70" t="s">
        <v>79</v>
      </c>
      <c r="I325" s="7">
        <v>20100</v>
      </c>
      <c r="J325" s="7">
        <v>19500</v>
      </c>
      <c r="K325" s="7">
        <v>19100</v>
      </c>
      <c r="L325" s="228">
        <f t="shared" si="12"/>
        <v>-3</v>
      </c>
      <c r="M325" s="229">
        <f t="shared" si="12"/>
        <v>-2.1</v>
      </c>
    </row>
    <row r="326" spans="1:13" ht="20.149999999999999" customHeight="1">
      <c r="A326" s="11" t="s">
        <v>79</v>
      </c>
      <c r="B326" s="16" t="s">
        <v>42</v>
      </c>
      <c r="C326" s="17" t="s">
        <v>79</v>
      </c>
      <c r="D326" s="18" t="s">
        <v>2</v>
      </c>
      <c r="E326" s="19">
        <v>17</v>
      </c>
      <c r="F326" s="35" t="s">
        <v>283</v>
      </c>
      <c r="G326" s="35" t="s">
        <v>299</v>
      </c>
      <c r="H326" s="70" t="s">
        <v>79</v>
      </c>
      <c r="I326" s="7">
        <v>27400</v>
      </c>
      <c r="J326" s="7">
        <v>26900</v>
      </c>
      <c r="K326" s="7">
        <v>26500</v>
      </c>
      <c r="L326" s="228">
        <f t="shared" si="12"/>
        <v>-1.8</v>
      </c>
      <c r="M326" s="229">
        <f t="shared" si="12"/>
        <v>-1.5</v>
      </c>
    </row>
    <row r="327" spans="1:13" ht="20.149999999999999" customHeight="1">
      <c r="A327" s="11" t="s">
        <v>79</v>
      </c>
      <c r="B327" s="16" t="s">
        <v>42</v>
      </c>
      <c r="C327" s="17" t="s">
        <v>79</v>
      </c>
      <c r="D327" s="18" t="s">
        <v>2</v>
      </c>
      <c r="E327" s="19">
        <v>18</v>
      </c>
      <c r="F327" s="35" t="s">
        <v>283</v>
      </c>
      <c r="G327" s="35" t="s">
        <v>300</v>
      </c>
      <c r="H327" s="70" t="s">
        <v>79</v>
      </c>
      <c r="I327" s="7">
        <v>38000</v>
      </c>
      <c r="J327" s="7">
        <v>37600</v>
      </c>
      <c r="K327" s="7">
        <v>37300</v>
      </c>
      <c r="L327" s="228">
        <f t="shared" si="12"/>
        <v>-1.1000000000000001</v>
      </c>
      <c r="M327" s="229">
        <f t="shared" si="12"/>
        <v>-0.8</v>
      </c>
    </row>
    <row r="328" spans="1:13" ht="20.149999999999999" customHeight="1">
      <c r="A328" s="11" t="s">
        <v>79</v>
      </c>
      <c r="B328" s="16" t="s">
        <v>42</v>
      </c>
      <c r="C328" s="17" t="s">
        <v>79</v>
      </c>
      <c r="D328" s="18" t="s">
        <v>2</v>
      </c>
      <c r="E328" s="19">
        <v>19</v>
      </c>
      <c r="F328" s="35" t="s">
        <v>283</v>
      </c>
      <c r="G328" s="35" t="s">
        <v>301</v>
      </c>
      <c r="H328" s="70" t="s">
        <v>79</v>
      </c>
      <c r="I328" s="7">
        <v>27200</v>
      </c>
      <c r="J328" s="7">
        <v>26800</v>
      </c>
      <c r="K328" s="7">
        <v>26500</v>
      </c>
      <c r="L328" s="228">
        <f t="shared" si="12"/>
        <v>-1.5</v>
      </c>
      <c r="M328" s="229">
        <f t="shared" si="12"/>
        <v>-1.1000000000000001</v>
      </c>
    </row>
    <row r="329" spans="1:13" ht="20.149999999999999" customHeight="1">
      <c r="A329" s="11" t="s">
        <v>79</v>
      </c>
      <c r="B329" s="16" t="s">
        <v>42</v>
      </c>
      <c r="C329" s="17" t="s">
        <v>79</v>
      </c>
      <c r="D329" s="18" t="s">
        <v>2</v>
      </c>
      <c r="E329" s="19">
        <v>20</v>
      </c>
      <c r="F329" s="35" t="s">
        <v>283</v>
      </c>
      <c r="G329" s="35" t="s">
        <v>302</v>
      </c>
      <c r="H329" s="70" t="s">
        <v>79</v>
      </c>
      <c r="I329" s="7">
        <v>15300</v>
      </c>
      <c r="J329" s="7">
        <v>15000</v>
      </c>
      <c r="K329" s="7">
        <v>14800</v>
      </c>
      <c r="L329" s="228">
        <f t="shared" si="12"/>
        <v>-2</v>
      </c>
      <c r="M329" s="229">
        <f t="shared" si="12"/>
        <v>-1.3</v>
      </c>
    </row>
    <row r="330" spans="1:13" ht="20.149999999999999" customHeight="1">
      <c r="A330" s="11" t="s">
        <v>79</v>
      </c>
      <c r="B330" s="16" t="s">
        <v>42</v>
      </c>
      <c r="C330" s="17" t="s">
        <v>79</v>
      </c>
      <c r="D330" s="18" t="s">
        <v>2</v>
      </c>
      <c r="E330" s="19">
        <v>21</v>
      </c>
      <c r="F330" s="35" t="s">
        <v>283</v>
      </c>
      <c r="G330" s="35" t="s">
        <v>303</v>
      </c>
      <c r="H330" s="70" t="s">
        <v>79</v>
      </c>
      <c r="I330" s="7">
        <v>13700</v>
      </c>
      <c r="J330" s="7">
        <v>13400</v>
      </c>
      <c r="K330" s="7">
        <v>13200</v>
      </c>
      <c r="L330" s="228">
        <f t="shared" si="12"/>
        <v>-2.2000000000000002</v>
      </c>
      <c r="M330" s="229">
        <f t="shared" si="12"/>
        <v>-1.5</v>
      </c>
    </row>
    <row r="331" spans="1:13" ht="20.149999999999999" customHeight="1">
      <c r="A331" s="11" t="s">
        <v>79</v>
      </c>
      <c r="B331" s="16" t="s">
        <v>42</v>
      </c>
      <c r="C331" s="17" t="s">
        <v>79</v>
      </c>
      <c r="D331" s="18" t="s">
        <v>2</v>
      </c>
      <c r="E331" s="19">
        <v>22</v>
      </c>
      <c r="F331" s="35" t="s">
        <v>283</v>
      </c>
      <c r="G331" s="35" t="s">
        <v>610</v>
      </c>
      <c r="H331" s="70" t="s">
        <v>79</v>
      </c>
      <c r="I331" s="7">
        <v>13300</v>
      </c>
      <c r="J331" s="7">
        <v>13000</v>
      </c>
      <c r="K331" s="7">
        <v>12700</v>
      </c>
      <c r="L331" s="228">
        <f t="shared" si="12"/>
        <v>-2.2999999999999998</v>
      </c>
      <c r="M331" s="229">
        <f t="shared" si="12"/>
        <v>-2.2999999999999998</v>
      </c>
    </row>
    <row r="332" spans="1:13" ht="20.149999999999999" customHeight="1">
      <c r="A332" s="11" t="s">
        <v>79</v>
      </c>
      <c r="B332" s="16" t="s">
        <v>42</v>
      </c>
      <c r="C332" s="17" t="s">
        <v>79</v>
      </c>
      <c r="D332" s="18" t="s">
        <v>2</v>
      </c>
      <c r="E332" s="19">
        <v>23</v>
      </c>
      <c r="F332" s="35" t="s">
        <v>283</v>
      </c>
      <c r="G332" s="35" t="s">
        <v>550</v>
      </c>
      <c r="H332" s="70" t="s">
        <v>79</v>
      </c>
      <c r="I332" s="7">
        <v>12300</v>
      </c>
      <c r="J332" s="7">
        <v>12000</v>
      </c>
      <c r="K332" s="7">
        <v>11800</v>
      </c>
      <c r="L332" s="228">
        <f t="shared" si="12"/>
        <v>-2.4</v>
      </c>
      <c r="M332" s="229">
        <f t="shared" si="12"/>
        <v>-1.7</v>
      </c>
    </row>
    <row r="333" spans="1:13" ht="20.149999999999999" customHeight="1">
      <c r="A333" s="11" t="s">
        <v>79</v>
      </c>
      <c r="B333" s="16" t="s">
        <v>42</v>
      </c>
      <c r="C333" s="17">
        <v>5</v>
      </c>
      <c r="D333" s="18" t="s">
        <v>2</v>
      </c>
      <c r="E333" s="19">
        <v>1</v>
      </c>
      <c r="F333" s="35" t="s">
        <v>283</v>
      </c>
      <c r="G333" s="35" t="s">
        <v>304</v>
      </c>
      <c r="H333" s="70" t="s">
        <v>79</v>
      </c>
      <c r="I333" s="7">
        <v>64300</v>
      </c>
      <c r="J333" s="7">
        <v>63300</v>
      </c>
      <c r="K333" s="7">
        <v>62400</v>
      </c>
      <c r="L333" s="228">
        <f t="shared" si="12"/>
        <v>-1.6</v>
      </c>
      <c r="M333" s="229">
        <f t="shared" si="12"/>
        <v>-1.4</v>
      </c>
    </row>
    <row r="334" spans="1:13" ht="20.149999999999999" customHeight="1">
      <c r="A334" s="11" t="s">
        <v>79</v>
      </c>
      <c r="B334" s="16" t="s">
        <v>42</v>
      </c>
      <c r="C334" s="17">
        <v>5</v>
      </c>
      <c r="D334" s="18" t="s">
        <v>2</v>
      </c>
      <c r="E334" s="19">
        <v>2</v>
      </c>
      <c r="F334" s="35" t="s">
        <v>283</v>
      </c>
      <c r="G334" s="35" t="s">
        <v>305</v>
      </c>
      <c r="H334" s="70" t="s">
        <v>79</v>
      </c>
      <c r="I334" s="7">
        <v>89200</v>
      </c>
      <c r="J334" s="7">
        <v>88000</v>
      </c>
      <c r="K334" s="7">
        <v>87000</v>
      </c>
      <c r="L334" s="228">
        <f t="shared" si="12"/>
        <v>-1.3</v>
      </c>
      <c r="M334" s="229">
        <f t="shared" si="12"/>
        <v>-1.1000000000000001</v>
      </c>
    </row>
    <row r="335" spans="1:13" ht="20.149999999999999" customHeight="1">
      <c r="A335" s="11" t="s">
        <v>79</v>
      </c>
      <c r="B335" s="16" t="s">
        <v>42</v>
      </c>
      <c r="C335" s="17">
        <v>5</v>
      </c>
      <c r="D335" s="18" t="s">
        <v>2</v>
      </c>
      <c r="E335" s="19">
        <v>3</v>
      </c>
      <c r="F335" s="35" t="s">
        <v>283</v>
      </c>
      <c r="G335" s="35" t="s">
        <v>306</v>
      </c>
      <c r="H335" s="70" t="s">
        <v>79</v>
      </c>
      <c r="I335" s="7">
        <v>50000</v>
      </c>
      <c r="J335" s="7">
        <v>49600</v>
      </c>
      <c r="K335" s="7">
        <v>49200</v>
      </c>
      <c r="L335" s="228">
        <f t="shared" si="12"/>
        <v>-0.8</v>
      </c>
      <c r="M335" s="229">
        <f t="shared" si="12"/>
        <v>-0.8</v>
      </c>
    </row>
    <row r="336" spans="1:13" ht="20.149999999999999" customHeight="1">
      <c r="A336" s="11" t="s">
        <v>78</v>
      </c>
      <c r="B336" s="16" t="s">
        <v>42</v>
      </c>
      <c r="C336" s="17">
        <v>5</v>
      </c>
      <c r="D336" s="18" t="s">
        <v>2</v>
      </c>
      <c r="E336" s="19">
        <v>4</v>
      </c>
      <c r="F336" s="35" t="s">
        <v>283</v>
      </c>
      <c r="G336" s="35" t="s">
        <v>611</v>
      </c>
      <c r="H336" s="70" t="s">
        <v>79</v>
      </c>
      <c r="I336" s="7">
        <v>91400</v>
      </c>
      <c r="J336" s="7">
        <v>90900</v>
      </c>
      <c r="K336" s="7">
        <v>90400</v>
      </c>
      <c r="L336" s="228">
        <f t="shared" si="12"/>
        <v>-0.5</v>
      </c>
      <c r="M336" s="229">
        <f t="shared" si="12"/>
        <v>-0.6</v>
      </c>
    </row>
    <row r="337" spans="1:19" ht="20.149999999999999" customHeight="1">
      <c r="A337" s="11" t="s">
        <v>79</v>
      </c>
      <c r="B337" s="16" t="s">
        <v>42</v>
      </c>
      <c r="C337" s="17">
        <v>5</v>
      </c>
      <c r="D337" s="18" t="s">
        <v>2</v>
      </c>
      <c r="E337" s="19">
        <v>5</v>
      </c>
      <c r="F337" s="35" t="s">
        <v>283</v>
      </c>
      <c r="G337" s="35" t="s">
        <v>612</v>
      </c>
      <c r="H337" s="70" t="s">
        <v>79</v>
      </c>
      <c r="I337" s="7">
        <v>37000</v>
      </c>
      <c r="J337" s="7">
        <v>36200</v>
      </c>
      <c r="K337" s="7">
        <v>35600</v>
      </c>
      <c r="L337" s="228">
        <f t="shared" si="12"/>
        <v>-2.2000000000000002</v>
      </c>
      <c r="M337" s="229">
        <f t="shared" si="12"/>
        <v>-1.7</v>
      </c>
    </row>
    <row r="338" spans="1:19" ht="20.149999999999999" customHeight="1">
      <c r="A338" s="11" t="s">
        <v>79</v>
      </c>
      <c r="B338" s="16" t="s">
        <v>42</v>
      </c>
      <c r="C338" s="17">
        <v>5</v>
      </c>
      <c r="D338" s="18" t="s">
        <v>2</v>
      </c>
      <c r="E338" s="19">
        <v>6</v>
      </c>
      <c r="F338" s="35" t="s">
        <v>283</v>
      </c>
      <c r="G338" s="35" t="s">
        <v>307</v>
      </c>
      <c r="H338" s="70" t="s">
        <v>79</v>
      </c>
      <c r="I338" s="7">
        <v>53300</v>
      </c>
      <c r="J338" s="7">
        <v>52800</v>
      </c>
      <c r="K338" s="7">
        <v>52200</v>
      </c>
      <c r="L338" s="228">
        <f t="shared" si="12"/>
        <v>-0.9</v>
      </c>
      <c r="M338" s="229">
        <f t="shared" si="12"/>
        <v>-1.1000000000000001</v>
      </c>
    </row>
    <row r="339" spans="1:19" ht="20.149999999999999" customHeight="1">
      <c r="A339" s="11" t="s">
        <v>79</v>
      </c>
      <c r="B339" s="16" t="s">
        <v>42</v>
      </c>
      <c r="C339" s="17">
        <v>5</v>
      </c>
      <c r="D339" s="18" t="s">
        <v>2</v>
      </c>
      <c r="E339" s="19">
        <v>7</v>
      </c>
      <c r="F339" s="35" t="s">
        <v>283</v>
      </c>
      <c r="G339" s="35" t="s">
        <v>308</v>
      </c>
      <c r="H339" s="70" t="s">
        <v>79</v>
      </c>
      <c r="I339" s="7">
        <v>79400</v>
      </c>
      <c r="J339" s="7">
        <v>79000</v>
      </c>
      <c r="K339" s="7">
        <v>78700</v>
      </c>
      <c r="L339" s="228">
        <f t="shared" si="12"/>
        <v>-0.5</v>
      </c>
      <c r="M339" s="229">
        <f t="shared" si="12"/>
        <v>-0.4</v>
      </c>
    </row>
    <row r="340" spans="1:19" ht="20.149999999999999" customHeight="1">
      <c r="A340" s="11" t="s">
        <v>79</v>
      </c>
      <c r="B340" s="16" t="s">
        <v>42</v>
      </c>
      <c r="C340" s="17">
        <v>9</v>
      </c>
      <c r="D340" s="18" t="s">
        <v>2</v>
      </c>
      <c r="E340" s="19">
        <v>1</v>
      </c>
      <c r="F340" s="35" t="s">
        <v>283</v>
      </c>
      <c r="G340" s="35" t="s">
        <v>309</v>
      </c>
      <c r="H340" s="70" t="s">
        <v>79</v>
      </c>
      <c r="I340" s="7">
        <v>15200</v>
      </c>
      <c r="J340" s="7">
        <v>14900</v>
      </c>
      <c r="K340" s="7">
        <v>14700</v>
      </c>
      <c r="L340" s="228">
        <f t="shared" si="12"/>
        <v>-2</v>
      </c>
      <c r="M340" s="229">
        <f t="shared" si="12"/>
        <v>-1.3</v>
      </c>
    </row>
    <row r="341" spans="1:19" ht="20.149999999999999" customHeight="1">
      <c r="A341" s="11" t="s">
        <v>79</v>
      </c>
      <c r="B341" s="20" t="s">
        <v>42</v>
      </c>
      <c r="C341" s="21">
        <v>9</v>
      </c>
      <c r="D341" s="22" t="s">
        <v>2</v>
      </c>
      <c r="E341" s="23">
        <v>2</v>
      </c>
      <c r="F341" s="37" t="s">
        <v>283</v>
      </c>
      <c r="G341" s="37" t="s">
        <v>310</v>
      </c>
      <c r="H341" s="71" t="s">
        <v>79</v>
      </c>
      <c r="I341" s="8">
        <v>13800</v>
      </c>
      <c r="J341" s="8">
        <v>13700</v>
      </c>
      <c r="K341" s="8">
        <v>13600</v>
      </c>
      <c r="L341" s="230">
        <f t="shared" si="12"/>
        <v>-0.7</v>
      </c>
      <c r="M341" s="231">
        <f t="shared" si="12"/>
        <v>-0.7</v>
      </c>
      <c r="N341" s="111">
        <f>COUNT(K310:K341)</f>
        <v>32</v>
      </c>
      <c r="O341" s="85">
        <f>SUM(K310:K341)</f>
        <v>1183800</v>
      </c>
      <c r="P341" s="85">
        <f>IF(N341=0," ",ROUND(O341/N341,-2))</f>
        <v>37000</v>
      </c>
      <c r="Q341" s="86">
        <f>SUM(M310:M341)/S341</f>
        <v>-1.1437500000000003</v>
      </c>
      <c r="R341" s="96" t="s">
        <v>626</v>
      </c>
      <c r="S341" s="97">
        <v>32</v>
      </c>
    </row>
    <row r="342" spans="1:19" ht="20.149999999999999" customHeight="1">
      <c r="A342" s="11" t="s">
        <v>79</v>
      </c>
      <c r="B342" s="12" t="s">
        <v>83</v>
      </c>
      <c r="C342" s="13" t="s">
        <v>79</v>
      </c>
      <c r="D342" s="14" t="s">
        <v>2</v>
      </c>
      <c r="E342" s="15">
        <v>1</v>
      </c>
      <c r="F342" s="33" t="s">
        <v>493</v>
      </c>
      <c r="G342" s="33" t="s">
        <v>494</v>
      </c>
      <c r="H342" s="69" t="s">
        <v>79</v>
      </c>
      <c r="I342" s="6">
        <v>29100</v>
      </c>
      <c r="J342" s="6">
        <v>28900</v>
      </c>
      <c r="K342" s="6">
        <v>28800</v>
      </c>
      <c r="L342" s="226">
        <f t="shared" ref="L342:M347" si="13">IF(I342="","",ROUND((J342-I342)/I342*100,1))</f>
        <v>-0.7</v>
      </c>
      <c r="M342" s="227">
        <f t="shared" si="13"/>
        <v>-0.3</v>
      </c>
    </row>
    <row r="343" spans="1:19" ht="20.149999999999999" customHeight="1">
      <c r="A343" s="11" t="s">
        <v>79</v>
      </c>
      <c r="B343" s="20" t="s">
        <v>83</v>
      </c>
      <c r="C343" s="21">
        <v>5</v>
      </c>
      <c r="D343" s="22" t="s">
        <v>2</v>
      </c>
      <c r="E343" s="23">
        <v>1</v>
      </c>
      <c r="F343" s="37" t="s">
        <v>493</v>
      </c>
      <c r="G343" s="37" t="s">
        <v>495</v>
      </c>
      <c r="H343" s="71" t="s">
        <v>79</v>
      </c>
      <c r="I343" s="8">
        <v>29500</v>
      </c>
      <c r="J343" s="8">
        <v>29000</v>
      </c>
      <c r="K343" s="8">
        <v>28600</v>
      </c>
      <c r="L343" s="230">
        <f t="shared" si="13"/>
        <v>-1.7</v>
      </c>
      <c r="M343" s="231">
        <f t="shared" si="13"/>
        <v>-1.4</v>
      </c>
      <c r="N343" s="111">
        <f>COUNT(K342:K343)</f>
        <v>2</v>
      </c>
      <c r="O343" s="85">
        <f>SUM(K342:K343)</f>
        <v>57400</v>
      </c>
      <c r="P343" s="85">
        <f>IF(N343=0," ",ROUND(O343/N343,-2))</f>
        <v>28700</v>
      </c>
      <c r="Q343" s="86">
        <f>SUM(M342:M343)/S343</f>
        <v>-0.85</v>
      </c>
      <c r="R343" s="96" t="s">
        <v>625</v>
      </c>
      <c r="S343" s="97">
        <v>2</v>
      </c>
    </row>
    <row r="344" spans="1:19" ht="20.149999999999999" customHeight="1">
      <c r="A344" s="11" t="s">
        <v>79</v>
      </c>
      <c r="B344" s="12" t="s">
        <v>75</v>
      </c>
      <c r="C344" s="13" t="s">
        <v>79</v>
      </c>
      <c r="D344" s="14" t="s">
        <v>2</v>
      </c>
      <c r="E344" s="15">
        <v>1</v>
      </c>
      <c r="F344" s="33" t="s">
        <v>496</v>
      </c>
      <c r="G344" s="33" t="s">
        <v>497</v>
      </c>
      <c r="H344" s="69" t="s">
        <v>79</v>
      </c>
      <c r="I344" s="6">
        <v>23700</v>
      </c>
      <c r="J344" s="6">
        <v>23400</v>
      </c>
      <c r="K344" s="6">
        <v>23100</v>
      </c>
      <c r="L344" s="226">
        <f t="shared" si="13"/>
        <v>-1.3</v>
      </c>
      <c r="M344" s="227">
        <f t="shared" si="13"/>
        <v>-1.3</v>
      </c>
    </row>
    <row r="345" spans="1:19" ht="20.149999999999999" customHeight="1">
      <c r="A345" s="11" t="s">
        <v>79</v>
      </c>
      <c r="B345" s="16" t="s">
        <v>75</v>
      </c>
      <c r="C345" s="17" t="s">
        <v>79</v>
      </c>
      <c r="D345" s="18" t="s">
        <v>2</v>
      </c>
      <c r="E345" s="19">
        <v>2</v>
      </c>
      <c r="F345" s="35" t="s">
        <v>496</v>
      </c>
      <c r="G345" s="35" t="s">
        <v>498</v>
      </c>
      <c r="H345" s="70" t="s">
        <v>79</v>
      </c>
      <c r="I345" s="7">
        <v>10600</v>
      </c>
      <c r="J345" s="7">
        <v>10400</v>
      </c>
      <c r="K345" s="7">
        <v>10200</v>
      </c>
      <c r="L345" s="228">
        <f t="shared" si="13"/>
        <v>-1.9</v>
      </c>
      <c r="M345" s="229">
        <f t="shared" si="13"/>
        <v>-1.9</v>
      </c>
    </row>
    <row r="346" spans="1:19" ht="20.149999999999999" customHeight="1">
      <c r="A346" s="11" t="s">
        <v>79</v>
      </c>
      <c r="B346" s="16" t="s">
        <v>75</v>
      </c>
      <c r="C346" s="17" t="s">
        <v>79</v>
      </c>
      <c r="D346" s="18" t="s">
        <v>2</v>
      </c>
      <c r="E346" s="19">
        <v>3</v>
      </c>
      <c r="F346" s="35" t="s">
        <v>496</v>
      </c>
      <c r="G346" s="41" t="s">
        <v>556</v>
      </c>
      <c r="H346" s="73" t="s">
        <v>79</v>
      </c>
      <c r="I346" s="32">
        <v>14600</v>
      </c>
      <c r="J346" s="32">
        <v>14300</v>
      </c>
      <c r="K346" s="32">
        <v>14000</v>
      </c>
      <c r="L346" s="236">
        <f t="shared" si="13"/>
        <v>-2.1</v>
      </c>
      <c r="M346" s="237">
        <f t="shared" si="13"/>
        <v>-2.1</v>
      </c>
    </row>
    <row r="347" spans="1:19" ht="20.149999999999999" customHeight="1">
      <c r="A347" s="11" t="s">
        <v>79</v>
      </c>
      <c r="B347" s="20" t="s">
        <v>75</v>
      </c>
      <c r="C347" s="21">
        <v>5</v>
      </c>
      <c r="D347" s="22" t="s">
        <v>2</v>
      </c>
      <c r="E347" s="23">
        <v>1</v>
      </c>
      <c r="F347" s="37" t="s">
        <v>496</v>
      </c>
      <c r="G347" s="37" t="s">
        <v>499</v>
      </c>
      <c r="H347" s="71" t="s">
        <v>79</v>
      </c>
      <c r="I347" s="8">
        <v>37200</v>
      </c>
      <c r="J347" s="8">
        <v>36300</v>
      </c>
      <c r="K347" s="8">
        <v>35500</v>
      </c>
      <c r="L347" s="230">
        <f t="shared" si="13"/>
        <v>-2.4</v>
      </c>
      <c r="M347" s="231">
        <f t="shared" si="13"/>
        <v>-2.2000000000000002</v>
      </c>
      <c r="N347" s="111">
        <f>COUNT(K344:K347)</f>
        <v>4</v>
      </c>
      <c r="O347" s="85">
        <f>SUM(K344:K347)</f>
        <v>82800</v>
      </c>
      <c r="P347" s="85">
        <f>IF(N347=0," ",ROUND(O347/N347,-2))</f>
        <v>20700</v>
      </c>
      <c r="Q347" s="86">
        <f>SUM(M344:M347)/S347</f>
        <v>-1.8750000000000002</v>
      </c>
      <c r="R347" s="96" t="s">
        <v>624</v>
      </c>
      <c r="S347" s="97">
        <v>4</v>
      </c>
    </row>
    <row r="348" spans="1:19" ht="20.149999999999999" customHeight="1" thickBot="1">
      <c r="A348" s="11"/>
      <c r="B348" s="56"/>
      <c r="C348" s="57"/>
      <c r="D348" s="58"/>
      <c r="E348" s="53"/>
      <c r="F348" s="54"/>
      <c r="G348" s="54"/>
      <c r="H348" s="104"/>
      <c r="I348" s="55"/>
      <c r="J348" s="55"/>
      <c r="K348" s="55"/>
      <c r="L348" s="246"/>
      <c r="M348" s="247"/>
      <c r="N348" s="113">
        <f>SUM(N309:N347)</f>
        <v>106</v>
      </c>
      <c r="O348" s="101">
        <f>SUM(O309:O347)</f>
        <v>4774800</v>
      </c>
      <c r="P348" s="101">
        <f>IF(N348=0," ",ROUND(O348/N348,-2))</f>
        <v>45000</v>
      </c>
      <c r="Q348" s="105">
        <f>SUM(M242:M347)/S348</f>
        <v>-0.76509433962264128</v>
      </c>
      <c r="R348" s="106" t="s">
        <v>628</v>
      </c>
      <c r="S348" s="97">
        <f>SUM(S309:S347)</f>
        <v>106</v>
      </c>
    </row>
    <row r="349" spans="1:19" ht="20.149999999999999" customHeight="1" thickTop="1">
      <c r="A349" s="11" t="s">
        <v>79</v>
      </c>
      <c r="B349" s="24" t="s">
        <v>38</v>
      </c>
      <c r="C349" s="25" t="s">
        <v>79</v>
      </c>
      <c r="D349" s="26" t="s">
        <v>2</v>
      </c>
      <c r="E349" s="27">
        <v>1</v>
      </c>
      <c r="F349" s="42" t="s">
        <v>266</v>
      </c>
      <c r="G349" s="42" t="s">
        <v>267</v>
      </c>
      <c r="H349" s="43" t="s">
        <v>39</v>
      </c>
      <c r="I349" s="10">
        <v>49400</v>
      </c>
      <c r="J349" s="10">
        <v>48700</v>
      </c>
      <c r="K349" s="10">
        <v>48200</v>
      </c>
      <c r="L349" s="232">
        <f t="shared" ref="L349:M366" si="14">IF(I349="","",ROUND((J349-I349)/I349*100,1))</f>
        <v>-1.4</v>
      </c>
      <c r="M349" s="233">
        <f t="shared" si="14"/>
        <v>-1</v>
      </c>
    </row>
    <row r="350" spans="1:19" ht="20.149999999999999" customHeight="1">
      <c r="A350" s="11" t="s">
        <v>78</v>
      </c>
      <c r="B350" s="16" t="s">
        <v>38</v>
      </c>
      <c r="C350" s="17" t="s">
        <v>79</v>
      </c>
      <c r="D350" s="18" t="s">
        <v>2</v>
      </c>
      <c r="E350" s="19">
        <v>2</v>
      </c>
      <c r="F350" s="35" t="s">
        <v>266</v>
      </c>
      <c r="G350" s="35" t="s">
        <v>268</v>
      </c>
      <c r="H350" s="70" t="s">
        <v>79</v>
      </c>
      <c r="I350" s="7">
        <v>44000</v>
      </c>
      <c r="J350" s="7">
        <v>43400</v>
      </c>
      <c r="K350" s="7">
        <v>42800</v>
      </c>
      <c r="L350" s="228">
        <f t="shared" si="14"/>
        <v>-1.4</v>
      </c>
      <c r="M350" s="229">
        <f t="shared" si="14"/>
        <v>-1.4</v>
      </c>
    </row>
    <row r="351" spans="1:19" ht="20.149999999999999" customHeight="1">
      <c r="A351" s="11" t="s">
        <v>79</v>
      </c>
      <c r="B351" s="16" t="s">
        <v>38</v>
      </c>
      <c r="C351" s="17" t="s">
        <v>79</v>
      </c>
      <c r="D351" s="18" t="s">
        <v>2</v>
      </c>
      <c r="E351" s="19">
        <v>3</v>
      </c>
      <c r="F351" s="35" t="s">
        <v>266</v>
      </c>
      <c r="G351" s="35" t="s">
        <v>269</v>
      </c>
      <c r="H351" s="70" t="s">
        <v>79</v>
      </c>
      <c r="I351" s="7">
        <v>58300</v>
      </c>
      <c r="J351" s="7">
        <v>58000</v>
      </c>
      <c r="K351" s="7">
        <v>58000</v>
      </c>
      <c r="L351" s="228">
        <f t="shared" si="14"/>
        <v>-0.5</v>
      </c>
      <c r="M351" s="229">
        <f t="shared" si="14"/>
        <v>0</v>
      </c>
    </row>
    <row r="352" spans="1:19" ht="20.149999999999999" customHeight="1">
      <c r="A352" s="11" t="s">
        <v>79</v>
      </c>
      <c r="B352" s="16" t="s">
        <v>38</v>
      </c>
      <c r="C352" s="17" t="s">
        <v>79</v>
      </c>
      <c r="D352" s="18" t="s">
        <v>2</v>
      </c>
      <c r="E352" s="19">
        <v>4</v>
      </c>
      <c r="F352" s="35" t="s">
        <v>266</v>
      </c>
      <c r="G352" s="35" t="s">
        <v>270</v>
      </c>
      <c r="H352" s="70" t="s">
        <v>79</v>
      </c>
      <c r="I352" s="7">
        <v>32800</v>
      </c>
      <c r="J352" s="7">
        <v>32300</v>
      </c>
      <c r="K352" s="7">
        <v>31900</v>
      </c>
      <c r="L352" s="228">
        <f t="shared" si="14"/>
        <v>-1.5</v>
      </c>
      <c r="M352" s="229">
        <f t="shared" si="14"/>
        <v>-1.2</v>
      </c>
    </row>
    <row r="353" spans="1:19" ht="20.149999999999999" customHeight="1">
      <c r="A353" s="11" t="s">
        <v>79</v>
      </c>
      <c r="B353" s="16" t="s">
        <v>38</v>
      </c>
      <c r="C353" s="17" t="s">
        <v>79</v>
      </c>
      <c r="D353" s="18" t="s">
        <v>2</v>
      </c>
      <c r="E353" s="19">
        <v>5</v>
      </c>
      <c r="F353" s="35" t="s">
        <v>266</v>
      </c>
      <c r="G353" s="35" t="s">
        <v>271</v>
      </c>
      <c r="H353" s="36" t="s">
        <v>40</v>
      </c>
      <c r="I353" s="7">
        <v>41500</v>
      </c>
      <c r="J353" s="7">
        <v>40900</v>
      </c>
      <c r="K353" s="7">
        <v>40500</v>
      </c>
      <c r="L353" s="228">
        <f t="shared" si="14"/>
        <v>-1.4</v>
      </c>
      <c r="M353" s="229">
        <f t="shared" si="14"/>
        <v>-1</v>
      </c>
    </row>
    <row r="354" spans="1:19" ht="20.149999999999999" customHeight="1">
      <c r="A354" s="11" t="s">
        <v>79</v>
      </c>
      <c r="B354" s="16" t="s">
        <v>38</v>
      </c>
      <c r="C354" s="17" t="s">
        <v>79</v>
      </c>
      <c r="D354" s="18" t="s">
        <v>2</v>
      </c>
      <c r="E354" s="19">
        <v>6</v>
      </c>
      <c r="F354" s="35" t="s">
        <v>266</v>
      </c>
      <c r="G354" s="35" t="s">
        <v>272</v>
      </c>
      <c r="H354" s="70" t="s">
        <v>79</v>
      </c>
      <c r="I354" s="7">
        <v>27500</v>
      </c>
      <c r="J354" s="7">
        <v>27100</v>
      </c>
      <c r="K354" s="7">
        <v>26700</v>
      </c>
      <c r="L354" s="228">
        <f t="shared" si="14"/>
        <v>-1.5</v>
      </c>
      <c r="M354" s="229">
        <f t="shared" si="14"/>
        <v>-1.5</v>
      </c>
    </row>
    <row r="355" spans="1:19" ht="20.149999999999999" customHeight="1">
      <c r="A355" s="11" t="s">
        <v>79</v>
      </c>
      <c r="B355" s="16" t="s">
        <v>38</v>
      </c>
      <c r="C355" s="17" t="s">
        <v>79</v>
      </c>
      <c r="D355" s="18" t="s">
        <v>2</v>
      </c>
      <c r="E355" s="19">
        <v>7</v>
      </c>
      <c r="F355" s="35" t="s">
        <v>266</v>
      </c>
      <c r="G355" s="35" t="s">
        <v>273</v>
      </c>
      <c r="H355" s="70" t="s">
        <v>79</v>
      </c>
      <c r="I355" s="7">
        <v>23500</v>
      </c>
      <c r="J355" s="7">
        <v>23200</v>
      </c>
      <c r="K355" s="7">
        <v>22900</v>
      </c>
      <c r="L355" s="228">
        <f t="shared" si="14"/>
        <v>-1.3</v>
      </c>
      <c r="M355" s="229">
        <f t="shared" si="14"/>
        <v>-1.3</v>
      </c>
    </row>
    <row r="356" spans="1:19" ht="20.149999999999999" customHeight="1">
      <c r="A356" s="11" t="s">
        <v>79</v>
      </c>
      <c r="B356" s="16" t="s">
        <v>38</v>
      </c>
      <c r="C356" s="17" t="s">
        <v>79</v>
      </c>
      <c r="D356" s="18" t="s">
        <v>2</v>
      </c>
      <c r="E356" s="19">
        <v>8</v>
      </c>
      <c r="F356" s="35" t="s">
        <v>266</v>
      </c>
      <c r="G356" s="35" t="s">
        <v>274</v>
      </c>
      <c r="H356" s="70" t="s">
        <v>79</v>
      </c>
      <c r="I356" s="7">
        <v>25700</v>
      </c>
      <c r="J356" s="7">
        <v>25100</v>
      </c>
      <c r="K356" s="7">
        <v>24600</v>
      </c>
      <c r="L356" s="228">
        <f t="shared" si="14"/>
        <v>-2.2999999999999998</v>
      </c>
      <c r="M356" s="229">
        <f t="shared" si="14"/>
        <v>-2</v>
      </c>
    </row>
    <row r="357" spans="1:19" ht="20.149999999999999" customHeight="1">
      <c r="A357" s="11" t="s">
        <v>79</v>
      </c>
      <c r="B357" s="16" t="s">
        <v>38</v>
      </c>
      <c r="C357" s="17" t="s">
        <v>79</v>
      </c>
      <c r="D357" s="18" t="s">
        <v>2</v>
      </c>
      <c r="E357" s="19">
        <v>9</v>
      </c>
      <c r="F357" s="35" t="s">
        <v>266</v>
      </c>
      <c r="G357" s="35" t="s">
        <v>275</v>
      </c>
      <c r="H357" s="70" t="s">
        <v>79</v>
      </c>
      <c r="I357" s="7">
        <v>19100</v>
      </c>
      <c r="J357" s="7">
        <v>18600</v>
      </c>
      <c r="K357" s="7">
        <v>18200</v>
      </c>
      <c r="L357" s="228">
        <f t="shared" si="14"/>
        <v>-2.6</v>
      </c>
      <c r="M357" s="229">
        <f t="shared" si="14"/>
        <v>-2.2000000000000002</v>
      </c>
    </row>
    <row r="358" spans="1:19" ht="20.149999999999999" customHeight="1">
      <c r="A358" s="11" t="s">
        <v>79</v>
      </c>
      <c r="B358" s="16" t="s">
        <v>38</v>
      </c>
      <c r="C358" s="17" t="s">
        <v>79</v>
      </c>
      <c r="D358" s="18" t="s">
        <v>2</v>
      </c>
      <c r="E358" s="19">
        <v>10</v>
      </c>
      <c r="F358" s="35" t="s">
        <v>266</v>
      </c>
      <c r="G358" s="35" t="s">
        <v>276</v>
      </c>
      <c r="H358" s="70" t="s">
        <v>79</v>
      </c>
      <c r="I358" s="7">
        <v>31400</v>
      </c>
      <c r="J358" s="7">
        <v>30800</v>
      </c>
      <c r="K358" s="7">
        <v>30300</v>
      </c>
      <c r="L358" s="228">
        <f t="shared" si="14"/>
        <v>-1.9</v>
      </c>
      <c r="M358" s="229">
        <f t="shared" si="14"/>
        <v>-1.6</v>
      </c>
    </row>
    <row r="359" spans="1:19" ht="20.149999999999999" customHeight="1">
      <c r="A359" s="11" t="s">
        <v>79</v>
      </c>
      <c r="B359" s="16" t="s">
        <v>38</v>
      </c>
      <c r="C359" s="17" t="s">
        <v>79</v>
      </c>
      <c r="D359" s="18" t="s">
        <v>2</v>
      </c>
      <c r="E359" s="19">
        <v>11</v>
      </c>
      <c r="F359" s="35" t="s">
        <v>266</v>
      </c>
      <c r="G359" s="35" t="s">
        <v>277</v>
      </c>
      <c r="H359" s="70" t="s">
        <v>79</v>
      </c>
      <c r="I359" s="7">
        <v>35600</v>
      </c>
      <c r="J359" s="7">
        <v>35200</v>
      </c>
      <c r="K359" s="7">
        <v>34800</v>
      </c>
      <c r="L359" s="228">
        <f t="shared" si="14"/>
        <v>-1.1000000000000001</v>
      </c>
      <c r="M359" s="229">
        <f t="shared" si="14"/>
        <v>-1.1000000000000001</v>
      </c>
    </row>
    <row r="360" spans="1:19" ht="20.149999999999999" customHeight="1">
      <c r="A360" s="11" t="s">
        <v>79</v>
      </c>
      <c r="B360" s="16" t="s">
        <v>38</v>
      </c>
      <c r="C360" s="17" t="s">
        <v>79</v>
      </c>
      <c r="D360" s="18" t="s">
        <v>2</v>
      </c>
      <c r="E360" s="19">
        <v>12</v>
      </c>
      <c r="F360" s="35" t="s">
        <v>266</v>
      </c>
      <c r="G360" s="35" t="s">
        <v>549</v>
      </c>
      <c r="H360" s="70" t="s">
        <v>79</v>
      </c>
      <c r="I360" s="7">
        <v>12100</v>
      </c>
      <c r="J360" s="7">
        <v>11800</v>
      </c>
      <c r="K360" s="7">
        <v>11600</v>
      </c>
      <c r="L360" s="228">
        <f t="shared" si="14"/>
        <v>-2.5</v>
      </c>
      <c r="M360" s="229">
        <f t="shared" si="14"/>
        <v>-1.7</v>
      </c>
    </row>
    <row r="361" spans="1:19" ht="20.149999999999999" customHeight="1">
      <c r="A361" s="11" t="s">
        <v>79</v>
      </c>
      <c r="B361" s="16" t="s">
        <v>38</v>
      </c>
      <c r="C361" s="17">
        <v>5</v>
      </c>
      <c r="D361" s="18" t="s">
        <v>2</v>
      </c>
      <c r="E361" s="19">
        <v>1</v>
      </c>
      <c r="F361" s="35" t="s">
        <v>266</v>
      </c>
      <c r="G361" s="35" t="s">
        <v>278</v>
      </c>
      <c r="H361" s="36" t="s">
        <v>106</v>
      </c>
      <c r="I361" s="7">
        <v>50500</v>
      </c>
      <c r="J361" s="7">
        <v>49400</v>
      </c>
      <c r="K361" s="7">
        <v>48500</v>
      </c>
      <c r="L361" s="228">
        <f t="shared" si="14"/>
        <v>-2.2000000000000002</v>
      </c>
      <c r="M361" s="229">
        <f t="shared" si="14"/>
        <v>-1.8</v>
      </c>
    </row>
    <row r="362" spans="1:19" ht="20.149999999999999" customHeight="1">
      <c r="A362" s="11" t="s">
        <v>79</v>
      </c>
      <c r="B362" s="16" t="s">
        <v>38</v>
      </c>
      <c r="C362" s="17">
        <v>5</v>
      </c>
      <c r="D362" s="18" t="s">
        <v>2</v>
      </c>
      <c r="E362" s="19">
        <v>2</v>
      </c>
      <c r="F362" s="35" t="s">
        <v>266</v>
      </c>
      <c r="G362" s="35" t="s">
        <v>279</v>
      </c>
      <c r="H362" s="36" t="s">
        <v>107</v>
      </c>
      <c r="I362" s="7">
        <v>142000</v>
      </c>
      <c r="J362" s="7">
        <v>142000</v>
      </c>
      <c r="K362" s="7">
        <v>142000</v>
      </c>
      <c r="L362" s="228">
        <f t="shared" si="14"/>
        <v>0</v>
      </c>
      <c r="M362" s="229">
        <f t="shared" si="14"/>
        <v>0</v>
      </c>
    </row>
    <row r="363" spans="1:19" ht="20.149999999999999" customHeight="1">
      <c r="A363" s="11" t="s">
        <v>79</v>
      </c>
      <c r="B363" s="16" t="s">
        <v>38</v>
      </c>
      <c r="C363" s="17">
        <v>5</v>
      </c>
      <c r="D363" s="18" t="s">
        <v>2</v>
      </c>
      <c r="E363" s="19">
        <v>3</v>
      </c>
      <c r="F363" s="35" t="s">
        <v>266</v>
      </c>
      <c r="G363" s="35" t="s">
        <v>280</v>
      </c>
      <c r="H363" s="70" t="s">
        <v>79</v>
      </c>
      <c r="I363" s="7">
        <v>300000</v>
      </c>
      <c r="J363" s="7">
        <v>300000</v>
      </c>
      <c r="K363" s="7">
        <v>300000</v>
      </c>
      <c r="L363" s="228">
        <f t="shared" si="14"/>
        <v>0</v>
      </c>
      <c r="M363" s="229">
        <f t="shared" si="14"/>
        <v>0</v>
      </c>
    </row>
    <row r="364" spans="1:19" ht="20.149999999999999" customHeight="1">
      <c r="A364" s="11" t="s">
        <v>79</v>
      </c>
      <c r="B364" s="16" t="s">
        <v>38</v>
      </c>
      <c r="C364" s="17">
        <v>5</v>
      </c>
      <c r="D364" s="18" t="s">
        <v>2</v>
      </c>
      <c r="E364" s="19">
        <v>4</v>
      </c>
      <c r="F364" s="35" t="s">
        <v>266</v>
      </c>
      <c r="G364" s="35" t="s">
        <v>281</v>
      </c>
      <c r="H364" s="36" t="s">
        <v>41</v>
      </c>
      <c r="I364" s="7">
        <v>70500</v>
      </c>
      <c r="J364" s="7">
        <v>69600</v>
      </c>
      <c r="K364" s="7">
        <v>68900</v>
      </c>
      <c r="L364" s="228">
        <f t="shared" si="14"/>
        <v>-1.3</v>
      </c>
      <c r="M364" s="229">
        <f t="shared" si="14"/>
        <v>-1</v>
      </c>
    </row>
    <row r="365" spans="1:19" ht="20.149999999999999" customHeight="1">
      <c r="A365" s="11" t="s">
        <v>79</v>
      </c>
      <c r="B365" s="28" t="s">
        <v>38</v>
      </c>
      <c r="C365" s="29">
        <v>5</v>
      </c>
      <c r="D365" s="30" t="s">
        <v>2</v>
      </c>
      <c r="E365" s="31">
        <v>5</v>
      </c>
      <c r="F365" s="41" t="s">
        <v>266</v>
      </c>
      <c r="G365" s="41" t="s">
        <v>282</v>
      </c>
      <c r="H365" s="73" t="s">
        <v>79</v>
      </c>
      <c r="I365" s="32">
        <v>55600</v>
      </c>
      <c r="J365" s="32">
        <v>54600</v>
      </c>
      <c r="K365" s="32">
        <v>53800</v>
      </c>
      <c r="L365" s="236">
        <f t="shared" si="14"/>
        <v>-1.8</v>
      </c>
      <c r="M365" s="237">
        <f t="shared" si="14"/>
        <v>-1.5</v>
      </c>
    </row>
    <row r="366" spans="1:19" ht="20.149999999999999" customHeight="1">
      <c r="A366" s="11" t="s">
        <v>79</v>
      </c>
      <c r="B366" s="20" t="s">
        <v>38</v>
      </c>
      <c r="C366" s="21">
        <v>5</v>
      </c>
      <c r="D366" s="22" t="s">
        <v>2</v>
      </c>
      <c r="E366" s="23">
        <v>6</v>
      </c>
      <c r="F366" s="37" t="s">
        <v>266</v>
      </c>
      <c r="G366" s="37" t="s">
        <v>527</v>
      </c>
      <c r="H366" s="71" t="s">
        <v>79</v>
      </c>
      <c r="I366" s="8">
        <v>30000</v>
      </c>
      <c r="J366" s="8">
        <v>29200</v>
      </c>
      <c r="K366" s="8">
        <v>28400</v>
      </c>
      <c r="L366" s="230">
        <f t="shared" si="14"/>
        <v>-2.7</v>
      </c>
      <c r="M366" s="231">
        <f t="shared" si="14"/>
        <v>-2.7</v>
      </c>
      <c r="N366" s="111">
        <f>COUNT(K349:K366)</f>
        <v>18</v>
      </c>
      <c r="O366" s="85">
        <f>SUM(K349:K366)</f>
        <v>1032100</v>
      </c>
      <c r="P366" s="85">
        <f>IF(N366=0," ",ROUND(O366/N366,-2))</f>
        <v>57300</v>
      </c>
      <c r="Q366" s="86">
        <f>SUM(M349:M366)/S366</f>
        <v>-1.2777777777777777</v>
      </c>
      <c r="R366" s="96" t="s">
        <v>639</v>
      </c>
      <c r="S366" s="97">
        <v>18</v>
      </c>
    </row>
    <row r="367" spans="1:19" ht="20.149999999999999" customHeight="1">
      <c r="A367" s="11" t="s">
        <v>79</v>
      </c>
      <c r="B367" s="12" t="s">
        <v>67</v>
      </c>
      <c r="C367" s="13" t="s">
        <v>79</v>
      </c>
      <c r="D367" s="14" t="s">
        <v>2</v>
      </c>
      <c r="E367" s="15">
        <v>1</v>
      </c>
      <c r="F367" s="33" t="s">
        <v>413</v>
      </c>
      <c r="G367" s="33" t="s">
        <v>597</v>
      </c>
      <c r="H367" s="34" t="s">
        <v>598</v>
      </c>
      <c r="I367" s="6"/>
      <c r="J367" s="6">
        <v>21700</v>
      </c>
      <c r="K367" s="6">
        <v>21300</v>
      </c>
      <c r="L367" s="226" t="str">
        <f t="shared" ref="L367:L389" si="15">IF(I367="","",ROUND((J367-I367)/I367*100,1))</f>
        <v/>
      </c>
      <c r="M367" s="227">
        <f t="shared" ref="M367:M389" si="16">IF(J367="","",ROUND((K367-J367)/J367*100,1))</f>
        <v>-1.8</v>
      </c>
    </row>
    <row r="368" spans="1:19" ht="20.149999999999999" customHeight="1">
      <c r="A368" s="11" t="s">
        <v>79</v>
      </c>
      <c r="B368" s="16" t="s">
        <v>67</v>
      </c>
      <c r="C368" s="17" t="s">
        <v>79</v>
      </c>
      <c r="D368" s="18" t="s">
        <v>2</v>
      </c>
      <c r="E368" s="19">
        <v>2</v>
      </c>
      <c r="F368" s="35" t="s">
        <v>413</v>
      </c>
      <c r="G368" s="35" t="s">
        <v>414</v>
      </c>
      <c r="H368" s="70" t="s">
        <v>79</v>
      </c>
      <c r="I368" s="7">
        <v>29400</v>
      </c>
      <c r="J368" s="7">
        <v>28800</v>
      </c>
      <c r="K368" s="7">
        <v>28300</v>
      </c>
      <c r="L368" s="228">
        <f t="shared" si="15"/>
        <v>-2</v>
      </c>
      <c r="M368" s="229">
        <f t="shared" si="16"/>
        <v>-1.7</v>
      </c>
    </row>
    <row r="369" spans="1:19" ht="20.149999999999999" customHeight="1">
      <c r="A369" s="11" t="s">
        <v>79</v>
      </c>
      <c r="B369" s="16" t="s">
        <v>67</v>
      </c>
      <c r="C369" s="17" t="s">
        <v>79</v>
      </c>
      <c r="D369" s="18" t="s">
        <v>2</v>
      </c>
      <c r="E369" s="19">
        <v>3</v>
      </c>
      <c r="F369" s="35" t="s">
        <v>413</v>
      </c>
      <c r="G369" s="35" t="s">
        <v>415</v>
      </c>
      <c r="H369" s="70" t="s">
        <v>79</v>
      </c>
      <c r="I369" s="7">
        <v>11700</v>
      </c>
      <c r="J369" s="7">
        <v>11300</v>
      </c>
      <c r="K369" s="7">
        <v>11000</v>
      </c>
      <c r="L369" s="228">
        <f t="shared" si="15"/>
        <v>-3.4</v>
      </c>
      <c r="M369" s="229">
        <f t="shared" si="16"/>
        <v>-2.7</v>
      </c>
    </row>
    <row r="370" spans="1:19" ht="20.149999999999999" customHeight="1">
      <c r="A370" s="11" t="s">
        <v>79</v>
      </c>
      <c r="B370" s="16" t="s">
        <v>67</v>
      </c>
      <c r="C370" s="17">
        <v>5</v>
      </c>
      <c r="D370" s="18" t="s">
        <v>2</v>
      </c>
      <c r="E370" s="19">
        <v>1</v>
      </c>
      <c r="F370" s="35" t="s">
        <v>413</v>
      </c>
      <c r="G370" s="35" t="s">
        <v>416</v>
      </c>
      <c r="H370" s="36" t="s">
        <v>68</v>
      </c>
      <c r="I370" s="7">
        <v>38700</v>
      </c>
      <c r="J370" s="7">
        <v>37700</v>
      </c>
      <c r="K370" s="7">
        <v>36800</v>
      </c>
      <c r="L370" s="228">
        <f t="shared" si="15"/>
        <v>-2.6</v>
      </c>
      <c r="M370" s="229">
        <f t="shared" si="16"/>
        <v>-2.4</v>
      </c>
    </row>
    <row r="371" spans="1:19" ht="20.3" customHeight="1">
      <c r="A371" s="11" t="s">
        <v>79</v>
      </c>
      <c r="B371" s="20" t="s">
        <v>67</v>
      </c>
      <c r="C371" s="21">
        <v>5</v>
      </c>
      <c r="D371" s="22" t="s">
        <v>2</v>
      </c>
      <c r="E371" s="23">
        <v>2</v>
      </c>
      <c r="F371" s="37" t="s">
        <v>413</v>
      </c>
      <c r="G371" s="37" t="s">
        <v>417</v>
      </c>
      <c r="H371" s="71" t="s">
        <v>79</v>
      </c>
      <c r="I371" s="8">
        <v>29300</v>
      </c>
      <c r="J371" s="8">
        <v>28500</v>
      </c>
      <c r="K371" s="8">
        <v>27700</v>
      </c>
      <c r="L371" s="230">
        <f t="shared" si="15"/>
        <v>-2.7</v>
      </c>
      <c r="M371" s="231">
        <f t="shared" si="16"/>
        <v>-2.8</v>
      </c>
      <c r="N371" s="111">
        <f>COUNT(K367:K371)</f>
        <v>5</v>
      </c>
      <c r="O371" s="85">
        <f>SUM(K367:K371)</f>
        <v>125100</v>
      </c>
      <c r="P371" s="85">
        <f>IF(N371=0," ",ROUND(O371/N371,-2))</f>
        <v>25000</v>
      </c>
      <c r="Q371" s="86">
        <f>SUM(M367:M371)/S371</f>
        <v>-2.2799999999999998</v>
      </c>
      <c r="R371" s="96" t="s">
        <v>638</v>
      </c>
      <c r="S371" s="97">
        <v>5</v>
      </c>
    </row>
    <row r="372" spans="1:19" ht="20.149999999999999" customHeight="1">
      <c r="A372" s="11" t="s">
        <v>79</v>
      </c>
      <c r="B372" s="12" t="s">
        <v>81</v>
      </c>
      <c r="C372" s="13" t="s">
        <v>79</v>
      </c>
      <c r="D372" s="14" t="s">
        <v>2</v>
      </c>
      <c r="E372" s="15">
        <v>1</v>
      </c>
      <c r="F372" s="33" t="s">
        <v>433</v>
      </c>
      <c r="G372" s="33" t="s">
        <v>434</v>
      </c>
      <c r="H372" s="69" t="s">
        <v>79</v>
      </c>
      <c r="I372" s="6">
        <v>11500</v>
      </c>
      <c r="J372" s="6">
        <v>11200</v>
      </c>
      <c r="K372" s="6">
        <v>10900</v>
      </c>
      <c r="L372" s="226">
        <f t="shared" si="15"/>
        <v>-2.6</v>
      </c>
      <c r="M372" s="227">
        <f t="shared" si="16"/>
        <v>-2.7</v>
      </c>
    </row>
    <row r="373" spans="1:19" ht="20.149999999999999" customHeight="1">
      <c r="A373" s="11" t="s">
        <v>79</v>
      </c>
      <c r="B373" s="16" t="s">
        <v>81</v>
      </c>
      <c r="C373" s="17" t="s">
        <v>79</v>
      </c>
      <c r="D373" s="18" t="s">
        <v>2</v>
      </c>
      <c r="E373" s="19">
        <v>2</v>
      </c>
      <c r="F373" s="35" t="s">
        <v>433</v>
      </c>
      <c r="G373" s="35" t="s">
        <v>435</v>
      </c>
      <c r="H373" s="70" t="s">
        <v>79</v>
      </c>
      <c r="I373" s="7">
        <v>13100</v>
      </c>
      <c r="J373" s="7">
        <v>12800</v>
      </c>
      <c r="K373" s="7">
        <v>12600</v>
      </c>
      <c r="L373" s="228">
        <f t="shared" si="15"/>
        <v>-2.2999999999999998</v>
      </c>
      <c r="M373" s="229">
        <f t="shared" si="16"/>
        <v>-1.6</v>
      </c>
    </row>
    <row r="374" spans="1:19" ht="20.149999999999999" customHeight="1">
      <c r="A374" s="11" t="s">
        <v>79</v>
      </c>
      <c r="B374" s="16" t="s">
        <v>81</v>
      </c>
      <c r="C374" s="17" t="s">
        <v>79</v>
      </c>
      <c r="D374" s="18" t="s">
        <v>2</v>
      </c>
      <c r="E374" s="19">
        <v>3</v>
      </c>
      <c r="F374" s="35" t="s">
        <v>433</v>
      </c>
      <c r="G374" s="35" t="s">
        <v>436</v>
      </c>
      <c r="H374" s="70" t="s">
        <v>79</v>
      </c>
      <c r="I374" s="7">
        <v>6750</v>
      </c>
      <c r="J374" s="7">
        <v>6700</v>
      </c>
      <c r="K374" s="7">
        <v>6650</v>
      </c>
      <c r="L374" s="228">
        <f t="shared" si="15"/>
        <v>-0.7</v>
      </c>
      <c r="M374" s="229">
        <f t="shared" si="16"/>
        <v>-0.7</v>
      </c>
    </row>
    <row r="375" spans="1:19" ht="20.149999999999999" customHeight="1">
      <c r="A375" s="11" t="s">
        <v>79</v>
      </c>
      <c r="B375" s="16" t="s">
        <v>81</v>
      </c>
      <c r="C375" s="17" t="s">
        <v>79</v>
      </c>
      <c r="D375" s="18" t="s">
        <v>2</v>
      </c>
      <c r="E375" s="19">
        <v>4</v>
      </c>
      <c r="F375" s="35" t="s">
        <v>433</v>
      </c>
      <c r="G375" s="35" t="s">
        <v>437</v>
      </c>
      <c r="H375" s="70" t="s">
        <v>79</v>
      </c>
      <c r="I375" s="7">
        <v>16200</v>
      </c>
      <c r="J375" s="7">
        <v>15900</v>
      </c>
      <c r="K375" s="7">
        <v>15700</v>
      </c>
      <c r="L375" s="228">
        <f t="shared" si="15"/>
        <v>-1.9</v>
      </c>
      <c r="M375" s="229">
        <f t="shared" si="16"/>
        <v>-1.3</v>
      </c>
    </row>
    <row r="376" spans="1:19" ht="20.149999999999999" customHeight="1">
      <c r="A376" s="11" t="s">
        <v>79</v>
      </c>
      <c r="B376" s="16" t="s">
        <v>81</v>
      </c>
      <c r="C376" s="17" t="s">
        <v>79</v>
      </c>
      <c r="D376" s="18" t="s">
        <v>2</v>
      </c>
      <c r="E376" s="19">
        <v>5</v>
      </c>
      <c r="F376" s="35" t="s">
        <v>433</v>
      </c>
      <c r="G376" s="35" t="s">
        <v>563</v>
      </c>
      <c r="H376" s="70" t="s">
        <v>79</v>
      </c>
      <c r="I376" s="7">
        <v>10500</v>
      </c>
      <c r="J376" s="7">
        <v>10300</v>
      </c>
      <c r="K376" s="7">
        <v>10200</v>
      </c>
      <c r="L376" s="228">
        <f t="shared" si="15"/>
        <v>-1.9</v>
      </c>
      <c r="M376" s="229">
        <f t="shared" si="16"/>
        <v>-1</v>
      </c>
    </row>
    <row r="377" spans="1:19" ht="20.149999999999999" customHeight="1">
      <c r="A377" s="11" t="s">
        <v>79</v>
      </c>
      <c r="B377" s="16" t="s">
        <v>81</v>
      </c>
      <c r="C377" s="17" t="s">
        <v>79</v>
      </c>
      <c r="D377" s="18" t="s">
        <v>2</v>
      </c>
      <c r="E377" s="19">
        <v>6</v>
      </c>
      <c r="F377" s="35" t="s">
        <v>433</v>
      </c>
      <c r="G377" s="35" t="s">
        <v>438</v>
      </c>
      <c r="H377" s="70" t="s">
        <v>79</v>
      </c>
      <c r="I377" s="7">
        <v>24800</v>
      </c>
      <c r="J377" s="7">
        <v>24300</v>
      </c>
      <c r="K377" s="7">
        <v>23900</v>
      </c>
      <c r="L377" s="228">
        <f t="shared" si="15"/>
        <v>-2</v>
      </c>
      <c r="M377" s="229">
        <f t="shared" si="16"/>
        <v>-1.6</v>
      </c>
    </row>
    <row r="378" spans="1:19" ht="20.149999999999999" customHeight="1">
      <c r="A378" s="11" t="s">
        <v>79</v>
      </c>
      <c r="B378" s="16" t="s">
        <v>81</v>
      </c>
      <c r="C378" s="17" t="s">
        <v>79</v>
      </c>
      <c r="D378" s="18" t="s">
        <v>2</v>
      </c>
      <c r="E378" s="19">
        <v>7</v>
      </c>
      <c r="F378" s="35" t="s">
        <v>433</v>
      </c>
      <c r="G378" s="35" t="s">
        <v>439</v>
      </c>
      <c r="H378" s="70" t="s">
        <v>79</v>
      </c>
      <c r="I378" s="7">
        <v>26800</v>
      </c>
      <c r="J378" s="7">
        <v>26200</v>
      </c>
      <c r="K378" s="7">
        <v>25700</v>
      </c>
      <c r="L378" s="228">
        <f t="shared" si="15"/>
        <v>-2.2000000000000002</v>
      </c>
      <c r="M378" s="229">
        <f t="shared" si="16"/>
        <v>-1.9</v>
      </c>
    </row>
    <row r="379" spans="1:19" ht="20.149999999999999" customHeight="1">
      <c r="A379" s="11" t="s">
        <v>79</v>
      </c>
      <c r="B379" s="16" t="s">
        <v>81</v>
      </c>
      <c r="C379" s="17" t="s">
        <v>79</v>
      </c>
      <c r="D379" s="18" t="s">
        <v>2</v>
      </c>
      <c r="E379" s="19">
        <v>8</v>
      </c>
      <c r="F379" s="35" t="s">
        <v>433</v>
      </c>
      <c r="G379" s="35" t="s">
        <v>554</v>
      </c>
      <c r="H379" s="70" t="s">
        <v>79</v>
      </c>
      <c r="I379" s="7">
        <v>8400</v>
      </c>
      <c r="J379" s="7">
        <v>8100</v>
      </c>
      <c r="K379" s="7">
        <v>7850</v>
      </c>
      <c r="L379" s="228">
        <f t="shared" si="15"/>
        <v>-3.6</v>
      </c>
      <c r="M379" s="229">
        <f t="shared" si="16"/>
        <v>-3.1</v>
      </c>
    </row>
    <row r="380" spans="1:19" ht="20.149999999999999" customHeight="1">
      <c r="A380" s="11" t="s">
        <v>79</v>
      </c>
      <c r="B380" s="16" t="s">
        <v>81</v>
      </c>
      <c r="C380" s="17">
        <v>5</v>
      </c>
      <c r="D380" s="18" t="s">
        <v>2</v>
      </c>
      <c r="E380" s="19">
        <v>1</v>
      </c>
      <c r="F380" s="35" t="s">
        <v>433</v>
      </c>
      <c r="G380" s="35" t="s">
        <v>516</v>
      </c>
      <c r="H380" s="70" t="s">
        <v>79</v>
      </c>
      <c r="I380" s="7">
        <v>25400</v>
      </c>
      <c r="J380" s="7">
        <v>24600</v>
      </c>
      <c r="K380" s="7">
        <v>23900</v>
      </c>
      <c r="L380" s="228">
        <f t="shared" si="15"/>
        <v>-3.1</v>
      </c>
      <c r="M380" s="229">
        <f t="shared" si="16"/>
        <v>-2.8</v>
      </c>
    </row>
    <row r="381" spans="1:19" ht="20.149999999999999" customHeight="1">
      <c r="A381" s="11" t="s">
        <v>79</v>
      </c>
      <c r="B381" s="16" t="s">
        <v>81</v>
      </c>
      <c r="C381" s="17">
        <v>5</v>
      </c>
      <c r="D381" s="18" t="s">
        <v>2</v>
      </c>
      <c r="E381" s="19">
        <v>2</v>
      </c>
      <c r="F381" s="35" t="s">
        <v>433</v>
      </c>
      <c r="G381" s="35" t="s">
        <v>440</v>
      </c>
      <c r="H381" s="70" t="s">
        <v>79</v>
      </c>
      <c r="I381" s="7">
        <v>23200</v>
      </c>
      <c r="J381" s="7">
        <v>22400</v>
      </c>
      <c r="K381" s="7">
        <v>21700</v>
      </c>
      <c r="L381" s="228">
        <f t="shared" si="15"/>
        <v>-3.4</v>
      </c>
      <c r="M381" s="229">
        <f t="shared" si="16"/>
        <v>-3.1</v>
      </c>
    </row>
    <row r="382" spans="1:19" ht="20.149999999999999" customHeight="1">
      <c r="A382" s="11" t="s">
        <v>79</v>
      </c>
      <c r="B382" s="16" t="s">
        <v>81</v>
      </c>
      <c r="C382" s="17">
        <v>5</v>
      </c>
      <c r="D382" s="18" t="s">
        <v>2</v>
      </c>
      <c r="E382" s="19">
        <v>3</v>
      </c>
      <c r="F382" s="35" t="s">
        <v>433</v>
      </c>
      <c r="G382" s="35" t="s">
        <v>441</v>
      </c>
      <c r="H382" s="70" t="s">
        <v>79</v>
      </c>
      <c r="I382" s="7">
        <v>28700</v>
      </c>
      <c r="J382" s="7">
        <v>28100</v>
      </c>
      <c r="K382" s="7">
        <v>27500</v>
      </c>
      <c r="L382" s="228">
        <f t="shared" si="15"/>
        <v>-2.1</v>
      </c>
      <c r="M382" s="229">
        <f t="shared" si="16"/>
        <v>-2.1</v>
      </c>
    </row>
    <row r="383" spans="1:19" ht="20.149999999999999" customHeight="1">
      <c r="A383" s="11" t="s">
        <v>79</v>
      </c>
      <c r="B383" s="20" t="s">
        <v>81</v>
      </c>
      <c r="C383" s="21">
        <v>5</v>
      </c>
      <c r="D383" s="22" t="s">
        <v>2</v>
      </c>
      <c r="E383" s="23">
        <v>4</v>
      </c>
      <c r="F383" s="37" t="s">
        <v>433</v>
      </c>
      <c r="G383" s="37" t="s">
        <v>442</v>
      </c>
      <c r="H383" s="71" t="s">
        <v>79</v>
      </c>
      <c r="I383" s="8">
        <v>45000</v>
      </c>
      <c r="J383" s="8">
        <v>43800</v>
      </c>
      <c r="K383" s="8">
        <v>42700</v>
      </c>
      <c r="L383" s="230">
        <f t="shared" si="15"/>
        <v>-2.7</v>
      </c>
      <c r="M383" s="231">
        <f t="shared" si="16"/>
        <v>-2.5</v>
      </c>
      <c r="N383" s="111">
        <f>COUNT(K372:K383)</f>
        <v>12</v>
      </c>
      <c r="O383" s="85">
        <f>SUM(K372:K383)</f>
        <v>229300</v>
      </c>
      <c r="P383" s="85">
        <f>IF(N383=0," ",ROUND(O383/N383,-2))</f>
        <v>19100</v>
      </c>
      <c r="Q383" s="86">
        <f>SUM(M372:M383)/S383</f>
        <v>-2.0333333333333337</v>
      </c>
      <c r="R383" s="96" t="s">
        <v>637</v>
      </c>
      <c r="S383" s="97">
        <v>12</v>
      </c>
    </row>
    <row r="384" spans="1:19" ht="20.149999999999999" customHeight="1">
      <c r="A384" s="11" t="s">
        <v>79</v>
      </c>
      <c r="B384" s="12" t="s">
        <v>76</v>
      </c>
      <c r="C384" s="13" t="s">
        <v>79</v>
      </c>
      <c r="D384" s="14" t="s">
        <v>2</v>
      </c>
      <c r="E384" s="15">
        <v>1</v>
      </c>
      <c r="F384" s="33" t="s">
        <v>500</v>
      </c>
      <c r="G384" s="33" t="s">
        <v>501</v>
      </c>
      <c r="H384" s="69" t="s">
        <v>79</v>
      </c>
      <c r="I384" s="6">
        <v>14200</v>
      </c>
      <c r="J384" s="6">
        <v>14000</v>
      </c>
      <c r="K384" s="6">
        <v>13800</v>
      </c>
      <c r="L384" s="226">
        <f t="shared" si="15"/>
        <v>-1.4</v>
      </c>
      <c r="M384" s="227">
        <f t="shared" si="16"/>
        <v>-1.4</v>
      </c>
    </row>
    <row r="385" spans="1:19" ht="20.149999999999999" customHeight="1">
      <c r="A385" s="11" t="s">
        <v>79</v>
      </c>
      <c r="B385" s="16" t="s">
        <v>76</v>
      </c>
      <c r="C385" s="17" t="s">
        <v>79</v>
      </c>
      <c r="D385" s="18" t="s">
        <v>2</v>
      </c>
      <c r="E385" s="19">
        <v>2</v>
      </c>
      <c r="F385" s="35" t="s">
        <v>500</v>
      </c>
      <c r="G385" s="35" t="s">
        <v>502</v>
      </c>
      <c r="H385" s="70" t="s">
        <v>79</v>
      </c>
      <c r="I385" s="7">
        <v>22300</v>
      </c>
      <c r="J385" s="7">
        <v>22100</v>
      </c>
      <c r="K385" s="7">
        <v>22000</v>
      </c>
      <c r="L385" s="228">
        <f t="shared" si="15"/>
        <v>-0.9</v>
      </c>
      <c r="M385" s="229">
        <f t="shared" si="16"/>
        <v>-0.5</v>
      </c>
    </row>
    <row r="386" spans="1:19" ht="20.149999999999999" customHeight="1">
      <c r="A386" s="11" t="s">
        <v>79</v>
      </c>
      <c r="B386" s="20" t="s">
        <v>76</v>
      </c>
      <c r="C386" s="21">
        <v>5</v>
      </c>
      <c r="D386" s="22" t="s">
        <v>2</v>
      </c>
      <c r="E386" s="23">
        <v>1</v>
      </c>
      <c r="F386" s="37" t="s">
        <v>500</v>
      </c>
      <c r="G386" s="37" t="s">
        <v>503</v>
      </c>
      <c r="H386" s="71" t="s">
        <v>79</v>
      </c>
      <c r="I386" s="8">
        <v>32000</v>
      </c>
      <c r="J386" s="8">
        <v>31500</v>
      </c>
      <c r="K386" s="8">
        <v>31100</v>
      </c>
      <c r="L386" s="230">
        <f t="shared" si="15"/>
        <v>-1.6</v>
      </c>
      <c r="M386" s="231">
        <f t="shared" si="16"/>
        <v>-1.3</v>
      </c>
      <c r="N386" s="111">
        <f>COUNT(K384:K386)</f>
        <v>3</v>
      </c>
      <c r="O386" s="85">
        <f>SUM(K384:K386)</f>
        <v>66900</v>
      </c>
      <c r="P386" s="85">
        <f>IF(N386=0," ",ROUND(O386/N386,-2))</f>
        <v>22300</v>
      </c>
      <c r="Q386" s="86">
        <f>SUM(M384:M386)/S386</f>
        <v>-1.0666666666666667</v>
      </c>
      <c r="R386" s="96" t="s">
        <v>636</v>
      </c>
      <c r="S386" s="97">
        <v>3</v>
      </c>
    </row>
    <row r="387" spans="1:19" ht="20.149999999999999" customHeight="1">
      <c r="A387" s="11" t="s">
        <v>79</v>
      </c>
      <c r="B387" s="12" t="s">
        <v>84</v>
      </c>
      <c r="C387" s="13" t="s">
        <v>79</v>
      </c>
      <c r="D387" s="14" t="s">
        <v>2</v>
      </c>
      <c r="E387" s="15">
        <v>1</v>
      </c>
      <c r="F387" s="33" t="s">
        <v>504</v>
      </c>
      <c r="G387" s="33" t="s">
        <v>505</v>
      </c>
      <c r="H387" s="69" t="s">
        <v>79</v>
      </c>
      <c r="I387" s="6">
        <v>19200</v>
      </c>
      <c r="J387" s="6">
        <v>18700</v>
      </c>
      <c r="K387" s="6">
        <v>18300</v>
      </c>
      <c r="L387" s="226">
        <f t="shared" si="15"/>
        <v>-2.6</v>
      </c>
      <c r="M387" s="227">
        <f t="shared" si="16"/>
        <v>-2.1</v>
      </c>
    </row>
    <row r="388" spans="1:19" ht="20.149999999999999" customHeight="1">
      <c r="A388" s="11" t="s">
        <v>79</v>
      </c>
      <c r="B388" s="16" t="s">
        <v>84</v>
      </c>
      <c r="C388" s="17" t="s">
        <v>79</v>
      </c>
      <c r="D388" s="18" t="s">
        <v>2</v>
      </c>
      <c r="E388" s="19">
        <v>2</v>
      </c>
      <c r="F388" s="35" t="s">
        <v>504</v>
      </c>
      <c r="G388" s="35" t="s">
        <v>506</v>
      </c>
      <c r="H388" s="70" t="s">
        <v>79</v>
      </c>
      <c r="I388" s="7">
        <v>12600</v>
      </c>
      <c r="J388" s="7">
        <v>12300</v>
      </c>
      <c r="K388" s="7">
        <v>12000</v>
      </c>
      <c r="L388" s="228">
        <f t="shared" si="15"/>
        <v>-2.4</v>
      </c>
      <c r="M388" s="229">
        <f t="shared" si="16"/>
        <v>-2.4</v>
      </c>
    </row>
    <row r="389" spans="1:19" ht="20.149999999999999" customHeight="1">
      <c r="A389" s="11" t="s">
        <v>79</v>
      </c>
      <c r="B389" s="20" t="s">
        <v>84</v>
      </c>
      <c r="C389" s="21">
        <v>5</v>
      </c>
      <c r="D389" s="22" t="s">
        <v>2</v>
      </c>
      <c r="E389" s="23">
        <v>1</v>
      </c>
      <c r="F389" s="37" t="s">
        <v>504</v>
      </c>
      <c r="G389" s="37" t="s">
        <v>507</v>
      </c>
      <c r="H389" s="71" t="s">
        <v>79</v>
      </c>
      <c r="I389" s="8">
        <v>28000</v>
      </c>
      <c r="J389" s="8">
        <v>27300</v>
      </c>
      <c r="K389" s="8">
        <v>26700</v>
      </c>
      <c r="L389" s="230">
        <f t="shared" si="15"/>
        <v>-2.5</v>
      </c>
      <c r="M389" s="231">
        <f t="shared" si="16"/>
        <v>-2.2000000000000002</v>
      </c>
      <c r="N389" s="111">
        <f>COUNT(K387:K389)</f>
        <v>3</v>
      </c>
      <c r="O389" s="85">
        <f>SUM(K387:K389)</f>
        <v>57000</v>
      </c>
      <c r="P389" s="85">
        <f>IF(N389=0," ",ROUND(O389/N389,-2))</f>
        <v>19000</v>
      </c>
      <c r="Q389" s="86">
        <f>SUM(M387:M389)/S389</f>
        <v>-2.2333333333333334</v>
      </c>
      <c r="R389" s="96" t="s">
        <v>635</v>
      </c>
      <c r="S389" s="97">
        <v>3</v>
      </c>
    </row>
    <row r="390" spans="1:19" ht="19.8" customHeight="1" thickBot="1">
      <c r="B390" s="56"/>
      <c r="C390" s="57"/>
      <c r="D390" s="58"/>
      <c r="E390" s="53"/>
      <c r="F390" s="54"/>
      <c r="G390" s="54"/>
      <c r="H390" s="104"/>
      <c r="I390" s="55"/>
      <c r="J390" s="55"/>
      <c r="K390" s="55"/>
      <c r="L390" s="246"/>
      <c r="M390" s="247"/>
      <c r="N390" s="113">
        <f>SUM(N366:N389)</f>
        <v>41</v>
      </c>
      <c r="O390" s="101">
        <f>SUM(O366:O389)</f>
        <v>1510400</v>
      </c>
      <c r="P390" s="101">
        <f>IF(N390=0," ",ROUND(O390/N390,-2))</f>
        <v>36800</v>
      </c>
      <c r="Q390" s="105">
        <f>SUM(M349:M389)/S390</f>
        <v>-1.6756097560975611</v>
      </c>
      <c r="R390" s="106" t="s">
        <v>585</v>
      </c>
      <c r="S390" s="97">
        <f>SUM(S351:S389)</f>
        <v>41</v>
      </c>
    </row>
    <row r="391" spans="1:19" ht="20.149999999999999" customHeight="1" thickTop="1">
      <c r="A391" s="11" t="s">
        <v>79</v>
      </c>
      <c r="B391" s="12" t="s">
        <v>59</v>
      </c>
      <c r="C391" s="13" t="s">
        <v>79</v>
      </c>
      <c r="D391" s="14" t="s">
        <v>2</v>
      </c>
      <c r="E391" s="15">
        <v>1</v>
      </c>
      <c r="F391" s="33" t="s">
        <v>392</v>
      </c>
      <c r="G391" s="33" t="s">
        <v>393</v>
      </c>
      <c r="H391" s="69" t="s">
        <v>79</v>
      </c>
      <c r="I391" s="6">
        <v>35400</v>
      </c>
      <c r="J391" s="6">
        <v>34600</v>
      </c>
      <c r="K391" s="6">
        <v>34100</v>
      </c>
      <c r="L391" s="226">
        <f t="shared" ref="L391:M427" si="17">IF(I391="","",ROUND((J391-I391)/I391*100,1))</f>
        <v>-2.2999999999999998</v>
      </c>
      <c r="M391" s="227">
        <f t="shared" si="17"/>
        <v>-1.4</v>
      </c>
    </row>
    <row r="392" spans="1:19" ht="20.149999999999999" customHeight="1">
      <c r="A392" s="11" t="s">
        <v>79</v>
      </c>
      <c r="B392" s="16" t="s">
        <v>59</v>
      </c>
      <c r="C392" s="17" t="s">
        <v>79</v>
      </c>
      <c r="D392" s="18" t="s">
        <v>2</v>
      </c>
      <c r="E392" s="19">
        <v>2</v>
      </c>
      <c r="F392" s="35" t="s">
        <v>392</v>
      </c>
      <c r="G392" s="35" t="s">
        <v>394</v>
      </c>
      <c r="H392" s="70" t="s">
        <v>79</v>
      </c>
      <c r="I392" s="7">
        <v>18200</v>
      </c>
      <c r="J392" s="7">
        <v>17700</v>
      </c>
      <c r="K392" s="7">
        <v>17400</v>
      </c>
      <c r="L392" s="228">
        <f t="shared" si="17"/>
        <v>-2.7</v>
      </c>
      <c r="M392" s="229">
        <f t="shared" si="17"/>
        <v>-1.7</v>
      </c>
    </row>
    <row r="393" spans="1:19" ht="20.149999999999999" customHeight="1">
      <c r="A393" s="11" t="s">
        <v>78</v>
      </c>
      <c r="B393" s="16" t="s">
        <v>59</v>
      </c>
      <c r="C393" s="17" t="s">
        <v>79</v>
      </c>
      <c r="D393" s="18" t="s">
        <v>2</v>
      </c>
      <c r="E393" s="19">
        <v>3</v>
      </c>
      <c r="F393" s="35" t="s">
        <v>392</v>
      </c>
      <c r="G393" s="35" t="s">
        <v>395</v>
      </c>
      <c r="H393" s="70" t="s">
        <v>79</v>
      </c>
      <c r="I393" s="7">
        <v>43700</v>
      </c>
      <c r="J393" s="7">
        <v>42800</v>
      </c>
      <c r="K393" s="7">
        <v>42600</v>
      </c>
      <c r="L393" s="228">
        <f t="shared" si="17"/>
        <v>-2.1</v>
      </c>
      <c r="M393" s="229">
        <f t="shared" si="17"/>
        <v>-0.5</v>
      </c>
    </row>
    <row r="394" spans="1:19" ht="20.149999999999999" customHeight="1">
      <c r="A394" s="11" t="s">
        <v>79</v>
      </c>
      <c r="B394" s="16" t="s">
        <v>59</v>
      </c>
      <c r="C394" s="17" t="s">
        <v>79</v>
      </c>
      <c r="D394" s="18" t="s">
        <v>2</v>
      </c>
      <c r="E394" s="19">
        <v>4</v>
      </c>
      <c r="F394" s="35" t="s">
        <v>392</v>
      </c>
      <c r="G394" s="35" t="s">
        <v>396</v>
      </c>
      <c r="H394" s="70" t="s">
        <v>79</v>
      </c>
      <c r="I394" s="7">
        <v>30000</v>
      </c>
      <c r="J394" s="7">
        <v>29400</v>
      </c>
      <c r="K394" s="7">
        <v>29100</v>
      </c>
      <c r="L394" s="228">
        <f t="shared" si="17"/>
        <v>-2</v>
      </c>
      <c r="M394" s="229">
        <f t="shared" si="17"/>
        <v>-1</v>
      </c>
    </row>
    <row r="395" spans="1:19" ht="20.149999999999999" customHeight="1">
      <c r="A395" s="11" t="s">
        <v>79</v>
      </c>
      <c r="B395" s="16" t="s">
        <v>59</v>
      </c>
      <c r="C395" s="17" t="s">
        <v>79</v>
      </c>
      <c r="D395" s="18" t="s">
        <v>2</v>
      </c>
      <c r="E395" s="19">
        <v>5</v>
      </c>
      <c r="F395" s="35" t="s">
        <v>392</v>
      </c>
      <c r="G395" s="35" t="s">
        <v>397</v>
      </c>
      <c r="H395" s="70" t="s">
        <v>79</v>
      </c>
      <c r="I395" s="7">
        <v>23700</v>
      </c>
      <c r="J395" s="7">
        <v>23100</v>
      </c>
      <c r="K395" s="7">
        <v>22800</v>
      </c>
      <c r="L395" s="228">
        <f t="shared" si="17"/>
        <v>-2.5</v>
      </c>
      <c r="M395" s="229">
        <f t="shared" si="17"/>
        <v>-1.3</v>
      </c>
    </row>
    <row r="396" spans="1:19" ht="20.149999999999999" customHeight="1">
      <c r="A396" s="11" t="s">
        <v>79</v>
      </c>
      <c r="B396" s="16" t="s">
        <v>59</v>
      </c>
      <c r="C396" s="17">
        <v>5</v>
      </c>
      <c r="D396" s="18" t="s">
        <v>2</v>
      </c>
      <c r="E396" s="19">
        <v>1</v>
      </c>
      <c r="F396" s="35" t="s">
        <v>392</v>
      </c>
      <c r="G396" s="35" t="s">
        <v>398</v>
      </c>
      <c r="H396" s="70" t="s">
        <v>79</v>
      </c>
      <c r="I396" s="7">
        <v>71200</v>
      </c>
      <c r="J396" s="7">
        <v>69700</v>
      </c>
      <c r="K396" s="7">
        <v>68700</v>
      </c>
      <c r="L396" s="228">
        <f t="shared" si="17"/>
        <v>-2.1</v>
      </c>
      <c r="M396" s="229">
        <f t="shared" si="17"/>
        <v>-1.4</v>
      </c>
    </row>
    <row r="397" spans="1:19" ht="20.149999999999999" customHeight="1">
      <c r="A397" s="11" t="s">
        <v>79</v>
      </c>
      <c r="B397" s="20" t="s">
        <v>59</v>
      </c>
      <c r="C397" s="21">
        <v>5</v>
      </c>
      <c r="D397" s="22" t="s">
        <v>2</v>
      </c>
      <c r="E397" s="23">
        <v>2</v>
      </c>
      <c r="F397" s="37" t="s">
        <v>392</v>
      </c>
      <c r="G397" s="37" t="s">
        <v>596</v>
      </c>
      <c r="H397" s="71" t="s">
        <v>79</v>
      </c>
      <c r="I397" s="8"/>
      <c r="J397" s="8">
        <v>48000</v>
      </c>
      <c r="K397" s="8">
        <v>48000</v>
      </c>
      <c r="L397" s="230" t="str">
        <f t="shared" si="17"/>
        <v/>
      </c>
      <c r="M397" s="231">
        <f t="shared" si="17"/>
        <v>0</v>
      </c>
      <c r="N397" s="111">
        <f>COUNT(K391:K397)</f>
        <v>7</v>
      </c>
      <c r="O397" s="85">
        <f>SUM(K391:K397)</f>
        <v>262700</v>
      </c>
      <c r="P397" s="85">
        <f>IF(N397=0," ",ROUND(O397/N397,-2))</f>
        <v>37500</v>
      </c>
      <c r="Q397" s="86">
        <f>SUM(M391:M397)/S397</f>
        <v>-1.0428571428571427</v>
      </c>
      <c r="R397" s="96" t="s">
        <v>634</v>
      </c>
      <c r="S397" s="97">
        <v>7</v>
      </c>
    </row>
    <row r="398" spans="1:19" ht="20.149999999999999" customHeight="1">
      <c r="A398" s="11" t="s">
        <v>78</v>
      </c>
      <c r="B398" s="12" t="s">
        <v>82</v>
      </c>
      <c r="C398" s="13" t="s">
        <v>79</v>
      </c>
      <c r="D398" s="14" t="s">
        <v>2</v>
      </c>
      <c r="E398" s="15">
        <v>1</v>
      </c>
      <c r="F398" s="33" t="s">
        <v>443</v>
      </c>
      <c r="G398" s="33" t="s">
        <v>444</v>
      </c>
      <c r="H398" s="69" t="s">
        <v>79</v>
      </c>
      <c r="I398" s="6">
        <v>43800</v>
      </c>
      <c r="J398" s="6">
        <v>42600</v>
      </c>
      <c r="K398" s="6">
        <v>41600</v>
      </c>
      <c r="L398" s="226">
        <f t="shared" ref="L398" si="18">IF(I398="","",ROUND((J398-I398)/I398*100,1))</f>
        <v>-2.7</v>
      </c>
      <c r="M398" s="227">
        <f t="shared" si="17"/>
        <v>-2.2999999999999998</v>
      </c>
    </row>
    <row r="399" spans="1:19" ht="20.149999999999999" customHeight="1">
      <c r="A399" s="11" t="s">
        <v>79</v>
      </c>
      <c r="B399" s="16" t="s">
        <v>82</v>
      </c>
      <c r="C399" s="17" t="s">
        <v>79</v>
      </c>
      <c r="D399" s="18" t="s">
        <v>2</v>
      </c>
      <c r="E399" s="19">
        <v>2</v>
      </c>
      <c r="F399" s="35" t="s">
        <v>443</v>
      </c>
      <c r="G399" s="35" t="s">
        <v>445</v>
      </c>
      <c r="H399" s="70" t="s">
        <v>79</v>
      </c>
      <c r="I399" s="7">
        <v>31100</v>
      </c>
      <c r="J399" s="7">
        <v>30300</v>
      </c>
      <c r="K399" s="7">
        <v>29700</v>
      </c>
      <c r="L399" s="228">
        <f t="shared" si="17"/>
        <v>-2.6</v>
      </c>
      <c r="M399" s="229">
        <f t="shared" si="17"/>
        <v>-2</v>
      </c>
    </row>
    <row r="400" spans="1:19" ht="20.149999999999999" customHeight="1">
      <c r="A400" s="11" t="s">
        <v>79</v>
      </c>
      <c r="B400" s="16" t="s">
        <v>82</v>
      </c>
      <c r="C400" s="17" t="s">
        <v>79</v>
      </c>
      <c r="D400" s="18" t="s">
        <v>2</v>
      </c>
      <c r="E400" s="19">
        <v>3</v>
      </c>
      <c r="F400" s="35" t="s">
        <v>443</v>
      </c>
      <c r="G400" s="35" t="s">
        <v>512</v>
      </c>
      <c r="H400" s="70" t="s">
        <v>79</v>
      </c>
      <c r="I400" s="7">
        <v>7800</v>
      </c>
      <c r="J400" s="7">
        <v>7600</v>
      </c>
      <c r="K400" s="7">
        <v>7500</v>
      </c>
      <c r="L400" s="228">
        <f t="shared" si="17"/>
        <v>-2.6</v>
      </c>
      <c r="M400" s="229">
        <f t="shared" si="17"/>
        <v>-1.3</v>
      </c>
    </row>
    <row r="401" spans="1:13" ht="20.149999999999999" customHeight="1">
      <c r="A401" s="11" t="s">
        <v>79</v>
      </c>
      <c r="B401" s="16" t="s">
        <v>82</v>
      </c>
      <c r="C401" s="17" t="s">
        <v>79</v>
      </c>
      <c r="D401" s="18" t="s">
        <v>2</v>
      </c>
      <c r="E401" s="19">
        <v>4</v>
      </c>
      <c r="F401" s="35" t="s">
        <v>443</v>
      </c>
      <c r="G401" s="35" t="s">
        <v>568</v>
      </c>
      <c r="H401" s="70" t="s">
        <v>79</v>
      </c>
      <c r="I401" s="7">
        <v>40200</v>
      </c>
      <c r="J401" s="7">
        <v>39400</v>
      </c>
      <c r="K401" s="7">
        <v>39100</v>
      </c>
      <c r="L401" s="228">
        <f t="shared" si="17"/>
        <v>-2</v>
      </c>
      <c r="M401" s="229">
        <f t="shared" si="17"/>
        <v>-0.8</v>
      </c>
    </row>
    <row r="402" spans="1:13" ht="20.149999999999999" customHeight="1">
      <c r="A402" s="11" t="s">
        <v>79</v>
      </c>
      <c r="B402" s="16" t="s">
        <v>82</v>
      </c>
      <c r="C402" s="17" t="s">
        <v>79</v>
      </c>
      <c r="D402" s="18" t="s">
        <v>2</v>
      </c>
      <c r="E402" s="19">
        <v>5</v>
      </c>
      <c r="F402" s="35" t="s">
        <v>443</v>
      </c>
      <c r="G402" s="35" t="s">
        <v>446</v>
      </c>
      <c r="H402" s="70" t="s">
        <v>79</v>
      </c>
      <c r="I402" s="7">
        <v>10100</v>
      </c>
      <c r="J402" s="7">
        <v>9800</v>
      </c>
      <c r="K402" s="7">
        <v>9700</v>
      </c>
      <c r="L402" s="228">
        <f t="shared" si="17"/>
        <v>-3</v>
      </c>
      <c r="M402" s="229">
        <f t="shared" si="17"/>
        <v>-1</v>
      </c>
    </row>
    <row r="403" spans="1:13" ht="20.149999999999999" customHeight="1">
      <c r="A403" s="11" t="s">
        <v>79</v>
      </c>
      <c r="B403" s="16" t="s">
        <v>82</v>
      </c>
      <c r="C403" s="17" t="s">
        <v>79</v>
      </c>
      <c r="D403" s="18" t="s">
        <v>2</v>
      </c>
      <c r="E403" s="19">
        <v>6</v>
      </c>
      <c r="F403" s="35" t="s">
        <v>443</v>
      </c>
      <c r="G403" s="35" t="s">
        <v>567</v>
      </c>
      <c r="H403" s="70" t="s">
        <v>79</v>
      </c>
      <c r="I403" s="7">
        <v>14100</v>
      </c>
      <c r="J403" s="7">
        <v>13700</v>
      </c>
      <c r="K403" s="7">
        <v>13500</v>
      </c>
      <c r="L403" s="228">
        <f t="shared" si="17"/>
        <v>-2.8</v>
      </c>
      <c r="M403" s="229">
        <f t="shared" si="17"/>
        <v>-1.5</v>
      </c>
    </row>
    <row r="404" spans="1:13" ht="20.149999999999999" customHeight="1">
      <c r="A404" s="11" t="s">
        <v>79</v>
      </c>
      <c r="B404" s="16" t="s">
        <v>82</v>
      </c>
      <c r="C404" s="17" t="s">
        <v>79</v>
      </c>
      <c r="D404" s="18" t="s">
        <v>2</v>
      </c>
      <c r="E404" s="19">
        <v>7</v>
      </c>
      <c r="F404" s="35" t="s">
        <v>443</v>
      </c>
      <c r="G404" s="35" t="s">
        <v>447</v>
      </c>
      <c r="H404" s="70" t="s">
        <v>79</v>
      </c>
      <c r="I404" s="7">
        <v>36500</v>
      </c>
      <c r="J404" s="7">
        <v>35500</v>
      </c>
      <c r="K404" s="7">
        <v>34800</v>
      </c>
      <c r="L404" s="228">
        <f t="shared" si="17"/>
        <v>-2.7</v>
      </c>
      <c r="M404" s="229">
        <f t="shared" si="17"/>
        <v>-2</v>
      </c>
    </row>
    <row r="405" spans="1:13" ht="20.149999999999999" customHeight="1">
      <c r="A405" s="11" t="s">
        <v>79</v>
      </c>
      <c r="B405" s="16" t="s">
        <v>82</v>
      </c>
      <c r="C405" s="17" t="s">
        <v>79</v>
      </c>
      <c r="D405" s="18" t="s">
        <v>2</v>
      </c>
      <c r="E405" s="19">
        <v>8</v>
      </c>
      <c r="F405" s="35" t="s">
        <v>443</v>
      </c>
      <c r="G405" s="35" t="s">
        <v>448</v>
      </c>
      <c r="H405" s="70" t="s">
        <v>79</v>
      </c>
      <c r="I405" s="7">
        <v>32000</v>
      </c>
      <c r="J405" s="7">
        <v>31000</v>
      </c>
      <c r="K405" s="7">
        <v>30500</v>
      </c>
      <c r="L405" s="228">
        <f t="shared" si="17"/>
        <v>-3.1</v>
      </c>
      <c r="M405" s="229">
        <f t="shared" si="17"/>
        <v>-1.6</v>
      </c>
    </row>
    <row r="406" spans="1:13" ht="20.149999999999999" customHeight="1">
      <c r="A406" s="11" t="s">
        <v>79</v>
      </c>
      <c r="B406" s="16" t="s">
        <v>82</v>
      </c>
      <c r="C406" s="17" t="s">
        <v>79</v>
      </c>
      <c r="D406" s="18" t="s">
        <v>2</v>
      </c>
      <c r="E406" s="19">
        <v>9</v>
      </c>
      <c r="F406" s="35" t="s">
        <v>443</v>
      </c>
      <c r="G406" s="35" t="s">
        <v>449</v>
      </c>
      <c r="H406" s="70" t="s">
        <v>79</v>
      </c>
      <c r="I406" s="7">
        <v>13700</v>
      </c>
      <c r="J406" s="7">
        <v>13300</v>
      </c>
      <c r="K406" s="7">
        <v>13100</v>
      </c>
      <c r="L406" s="228">
        <f t="shared" si="17"/>
        <v>-2.9</v>
      </c>
      <c r="M406" s="229">
        <f t="shared" si="17"/>
        <v>-1.5</v>
      </c>
    </row>
    <row r="407" spans="1:13" ht="20.149999999999999" customHeight="1">
      <c r="A407" s="11" t="s">
        <v>79</v>
      </c>
      <c r="B407" s="16" t="s">
        <v>82</v>
      </c>
      <c r="C407" s="17" t="s">
        <v>79</v>
      </c>
      <c r="D407" s="18" t="s">
        <v>2</v>
      </c>
      <c r="E407" s="19">
        <v>10</v>
      </c>
      <c r="F407" s="35" t="s">
        <v>443</v>
      </c>
      <c r="G407" s="35" t="s">
        <v>450</v>
      </c>
      <c r="H407" s="70" t="s">
        <v>79</v>
      </c>
      <c r="I407" s="7">
        <v>32600</v>
      </c>
      <c r="J407" s="7">
        <v>31700</v>
      </c>
      <c r="K407" s="7">
        <v>31100</v>
      </c>
      <c r="L407" s="228">
        <f t="shared" si="17"/>
        <v>-2.8</v>
      </c>
      <c r="M407" s="229">
        <f t="shared" si="17"/>
        <v>-1.9</v>
      </c>
    </row>
    <row r="408" spans="1:13" ht="20.149999999999999" customHeight="1">
      <c r="A408" s="11" t="s">
        <v>79</v>
      </c>
      <c r="B408" s="16" t="s">
        <v>82</v>
      </c>
      <c r="C408" s="17" t="s">
        <v>79</v>
      </c>
      <c r="D408" s="18" t="s">
        <v>2</v>
      </c>
      <c r="E408" s="19">
        <v>11</v>
      </c>
      <c r="F408" s="35" t="s">
        <v>443</v>
      </c>
      <c r="G408" s="35" t="s">
        <v>451</v>
      </c>
      <c r="H408" s="70" t="s">
        <v>79</v>
      </c>
      <c r="I408" s="7">
        <v>23700</v>
      </c>
      <c r="J408" s="7">
        <v>23100</v>
      </c>
      <c r="K408" s="7">
        <v>22800</v>
      </c>
      <c r="L408" s="228">
        <f t="shared" si="17"/>
        <v>-2.5</v>
      </c>
      <c r="M408" s="229">
        <f t="shared" si="17"/>
        <v>-1.3</v>
      </c>
    </row>
    <row r="409" spans="1:13" ht="20.149999999999999" customHeight="1">
      <c r="A409" s="11" t="s">
        <v>79</v>
      </c>
      <c r="B409" s="16" t="s">
        <v>82</v>
      </c>
      <c r="C409" s="17" t="s">
        <v>79</v>
      </c>
      <c r="D409" s="18" t="s">
        <v>2</v>
      </c>
      <c r="E409" s="19">
        <v>12</v>
      </c>
      <c r="F409" s="35" t="s">
        <v>443</v>
      </c>
      <c r="G409" s="35" t="s">
        <v>452</v>
      </c>
      <c r="H409" s="70" t="s">
        <v>79</v>
      </c>
      <c r="I409" s="7">
        <v>26700</v>
      </c>
      <c r="J409" s="7">
        <v>26200</v>
      </c>
      <c r="K409" s="7">
        <v>26000</v>
      </c>
      <c r="L409" s="228">
        <f t="shared" si="17"/>
        <v>-1.9</v>
      </c>
      <c r="M409" s="229">
        <f t="shared" si="17"/>
        <v>-0.8</v>
      </c>
    </row>
    <row r="410" spans="1:13" ht="20.149999999999999" customHeight="1">
      <c r="A410" s="11" t="s">
        <v>79</v>
      </c>
      <c r="B410" s="16" t="s">
        <v>82</v>
      </c>
      <c r="C410" s="17" t="s">
        <v>79</v>
      </c>
      <c r="D410" s="18" t="s">
        <v>2</v>
      </c>
      <c r="E410" s="19">
        <v>13</v>
      </c>
      <c r="F410" s="35" t="s">
        <v>443</v>
      </c>
      <c r="G410" s="35" t="s">
        <v>453</v>
      </c>
      <c r="H410" s="70" t="s">
        <v>79</v>
      </c>
      <c r="I410" s="7">
        <v>31700</v>
      </c>
      <c r="J410" s="7">
        <v>31200</v>
      </c>
      <c r="K410" s="7">
        <v>30900</v>
      </c>
      <c r="L410" s="228">
        <f t="shared" si="17"/>
        <v>-1.6</v>
      </c>
      <c r="M410" s="229">
        <f t="shared" si="17"/>
        <v>-1</v>
      </c>
    </row>
    <row r="411" spans="1:13" ht="20.149999999999999" customHeight="1">
      <c r="A411" s="11" t="s">
        <v>79</v>
      </c>
      <c r="B411" s="16" t="s">
        <v>82</v>
      </c>
      <c r="C411" s="17" t="s">
        <v>79</v>
      </c>
      <c r="D411" s="18" t="s">
        <v>2</v>
      </c>
      <c r="E411" s="19">
        <v>14</v>
      </c>
      <c r="F411" s="35" t="s">
        <v>443</v>
      </c>
      <c r="G411" s="35" t="s">
        <v>454</v>
      </c>
      <c r="H411" s="70" t="s">
        <v>79</v>
      </c>
      <c r="I411" s="7">
        <v>28200</v>
      </c>
      <c r="J411" s="7">
        <v>27700</v>
      </c>
      <c r="K411" s="7">
        <v>27400</v>
      </c>
      <c r="L411" s="228">
        <f t="shared" si="17"/>
        <v>-1.8</v>
      </c>
      <c r="M411" s="229">
        <f t="shared" si="17"/>
        <v>-1.1000000000000001</v>
      </c>
    </row>
    <row r="412" spans="1:13" ht="20.149999999999999" customHeight="1">
      <c r="A412" s="11" t="s">
        <v>79</v>
      </c>
      <c r="B412" s="16" t="s">
        <v>82</v>
      </c>
      <c r="C412" s="17" t="s">
        <v>79</v>
      </c>
      <c r="D412" s="18" t="s">
        <v>2</v>
      </c>
      <c r="E412" s="19">
        <v>15</v>
      </c>
      <c r="F412" s="35" t="s">
        <v>443</v>
      </c>
      <c r="G412" s="35" t="s">
        <v>455</v>
      </c>
      <c r="H412" s="70" t="s">
        <v>79</v>
      </c>
      <c r="I412" s="7">
        <v>9100</v>
      </c>
      <c r="J412" s="7">
        <v>9000</v>
      </c>
      <c r="K412" s="7">
        <v>8900</v>
      </c>
      <c r="L412" s="228">
        <f t="shared" si="17"/>
        <v>-1.1000000000000001</v>
      </c>
      <c r="M412" s="229">
        <f t="shared" si="17"/>
        <v>-1.1000000000000001</v>
      </c>
    </row>
    <row r="413" spans="1:13" ht="20.149999999999999" customHeight="1">
      <c r="A413" s="11" t="s">
        <v>79</v>
      </c>
      <c r="B413" s="16" t="s">
        <v>82</v>
      </c>
      <c r="C413" s="17" t="s">
        <v>79</v>
      </c>
      <c r="D413" s="18" t="s">
        <v>2</v>
      </c>
      <c r="E413" s="19">
        <v>16</v>
      </c>
      <c r="F413" s="35" t="s">
        <v>443</v>
      </c>
      <c r="G413" s="35" t="s">
        <v>456</v>
      </c>
      <c r="H413" s="70" t="s">
        <v>79</v>
      </c>
      <c r="I413" s="7">
        <v>9700</v>
      </c>
      <c r="J413" s="7">
        <v>9600</v>
      </c>
      <c r="K413" s="7">
        <v>9500</v>
      </c>
      <c r="L413" s="228">
        <f t="shared" si="17"/>
        <v>-1</v>
      </c>
      <c r="M413" s="229">
        <f t="shared" si="17"/>
        <v>-1</v>
      </c>
    </row>
    <row r="414" spans="1:13" ht="20.149999999999999" customHeight="1">
      <c r="A414" s="11" t="s">
        <v>78</v>
      </c>
      <c r="B414" s="16" t="s">
        <v>82</v>
      </c>
      <c r="C414" s="17">
        <v>5</v>
      </c>
      <c r="D414" s="18" t="s">
        <v>2</v>
      </c>
      <c r="E414" s="19">
        <v>1</v>
      </c>
      <c r="F414" s="35" t="s">
        <v>443</v>
      </c>
      <c r="G414" s="35" t="s">
        <v>457</v>
      </c>
      <c r="H414" s="70" t="s">
        <v>79</v>
      </c>
      <c r="I414" s="7">
        <v>51000</v>
      </c>
      <c r="J414" s="7">
        <v>49500</v>
      </c>
      <c r="K414" s="7">
        <v>48300</v>
      </c>
      <c r="L414" s="228">
        <f t="shared" si="17"/>
        <v>-2.9</v>
      </c>
      <c r="M414" s="229">
        <f t="shared" si="17"/>
        <v>-2.4</v>
      </c>
    </row>
    <row r="415" spans="1:13" ht="20.149999999999999" customHeight="1">
      <c r="A415" s="11" t="s">
        <v>79</v>
      </c>
      <c r="B415" s="16" t="s">
        <v>82</v>
      </c>
      <c r="C415" s="17">
        <v>5</v>
      </c>
      <c r="D415" s="18" t="s">
        <v>2</v>
      </c>
      <c r="E415" s="19">
        <v>2</v>
      </c>
      <c r="F415" s="35" t="s">
        <v>443</v>
      </c>
      <c r="G415" s="35" t="s">
        <v>458</v>
      </c>
      <c r="H415" s="70" t="s">
        <v>79</v>
      </c>
      <c r="I415" s="7">
        <v>36700</v>
      </c>
      <c r="J415" s="7">
        <v>35600</v>
      </c>
      <c r="K415" s="7">
        <v>34900</v>
      </c>
      <c r="L415" s="228">
        <f t="shared" si="17"/>
        <v>-3</v>
      </c>
      <c r="M415" s="229">
        <f t="shared" si="17"/>
        <v>-2</v>
      </c>
    </row>
    <row r="416" spans="1:13" ht="20.149999999999999" customHeight="1">
      <c r="A416" s="11" t="s">
        <v>79</v>
      </c>
      <c r="B416" s="16" t="s">
        <v>82</v>
      </c>
      <c r="C416" s="17">
        <v>5</v>
      </c>
      <c r="D416" s="18" t="s">
        <v>2</v>
      </c>
      <c r="E416" s="19">
        <v>3</v>
      </c>
      <c r="F416" s="35" t="s">
        <v>443</v>
      </c>
      <c r="G416" s="35" t="s">
        <v>459</v>
      </c>
      <c r="H416" s="70" t="s">
        <v>79</v>
      </c>
      <c r="I416" s="7">
        <v>69300</v>
      </c>
      <c r="J416" s="7">
        <v>67200</v>
      </c>
      <c r="K416" s="7">
        <v>65800</v>
      </c>
      <c r="L416" s="228">
        <f t="shared" si="17"/>
        <v>-3</v>
      </c>
      <c r="M416" s="229">
        <f t="shared" si="17"/>
        <v>-2.1</v>
      </c>
    </row>
    <row r="417" spans="1:19" ht="20.149999999999999" customHeight="1">
      <c r="A417" s="11" t="s">
        <v>79</v>
      </c>
      <c r="B417" s="16" t="s">
        <v>82</v>
      </c>
      <c r="C417" s="17">
        <v>5</v>
      </c>
      <c r="D417" s="18" t="s">
        <v>2</v>
      </c>
      <c r="E417" s="19">
        <v>4</v>
      </c>
      <c r="F417" s="35" t="s">
        <v>443</v>
      </c>
      <c r="G417" s="35" t="s">
        <v>513</v>
      </c>
      <c r="H417" s="70" t="s">
        <v>79</v>
      </c>
      <c r="I417" s="7">
        <v>72200</v>
      </c>
      <c r="J417" s="7">
        <v>71000</v>
      </c>
      <c r="K417" s="7">
        <v>69900</v>
      </c>
      <c r="L417" s="228">
        <f t="shared" si="17"/>
        <v>-1.7</v>
      </c>
      <c r="M417" s="229">
        <f t="shared" si="17"/>
        <v>-1.5</v>
      </c>
    </row>
    <row r="418" spans="1:19" ht="20.149999999999999" customHeight="1">
      <c r="A418" s="11" t="s">
        <v>79</v>
      </c>
      <c r="B418" s="16" t="s">
        <v>82</v>
      </c>
      <c r="C418" s="17">
        <v>5</v>
      </c>
      <c r="D418" s="18" t="s">
        <v>2</v>
      </c>
      <c r="E418" s="19">
        <v>5</v>
      </c>
      <c r="F418" s="35" t="s">
        <v>443</v>
      </c>
      <c r="G418" s="35" t="s">
        <v>460</v>
      </c>
      <c r="H418" s="70" t="s">
        <v>79</v>
      </c>
      <c r="I418" s="7">
        <v>28700</v>
      </c>
      <c r="J418" s="7">
        <v>27900</v>
      </c>
      <c r="K418" s="7">
        <v>27500</v>
      </c>
      <c r="L418" s="228">
        <f t="shared" si="17"/>
        <v>-2.8</v>
      </c>
      <c r="M418" s="229">
        <f t="shared" si="17"/>
        <v>-1.4</v>
      </c>
    </row>
    <row r="419" spans="1:19" ht="20.149999999999999" customHeight="1">
      <c r="A419" s="11" t="s">
        <v>79</v>
      </c>
      <c r="B419" s="16" t="s">
        <v>82</v>
      </c>
      <c r="C419" s="17">
        <v>5</v>
      </c>
      <c r="D419" s="18" t="s">
        <v>2</v>
      </c>
      <c r="E419" s="19">
        <v>6</v>
      </c>
      <c r="F419" s="35" t="s">
        <v>443</v>
      </c>
      <c r="G419" s="35" t="s">
        <v>461</v>
      </c>
      <c r="H419" s="70" t="s">
        <v>79</v>
      </c>
      <c r="I419" s="7">
        <v>23700</v>
      </c>
      <c r="J419" s="7">
        <v>23100</v>
      </c>
      <c r="K419" s="7">
        <v>22700</v>
      </c>
      <c r="L419" s="228">
        <f t="shared" si="17"/>
        <v>-2.5</v>
      </c>
      <c r="M419" s="229">
        <f t="shared" si="17"/>
        <v>-1.7</v>
      </c>
    </row>
    <row r="420" spans="1:19" ht="20.149999999999999" customHeight="1">
      <c r="A420" s="11" t="s">
        <v>79</v>
      </c>
      <c r="B420" s="16" t="s">
        <v>82</v>
      </c>
      <c r="C420" s="17">
        <v>5</v>
      </c>
      <c r="D420" s="18" t="s">
        <v>2</v>
      </c>
      <c r="E420" s="19">
        <v>7</v>
      </c>
      <c r="F420" s="35" t="s">
        <v>443</v>
      </c>
      <c r="G420" s="35" t="s">
        <v>462</v>
      </c>
      <c r="H420" s="70" t="s">
        <v>79</v>
      </c>
      <c r="I420" s="7">
        <v>27000</v>
      </c>
      <c r="J420" s="7">
        <v>26700</v>
      </c>
      <c r="K420" s="7">
        <v>26500</v>
      </c>
      <c r="L420" s="228">
        <f t="shared" si="17"/>
        <v>-1.1000000000000001</v>
      </c>
      <c r="M420" s="229">
        <f t="shared" si="17"/>
        <v>-0.7</v>
      </c>
    </row>
    <row r="421" spans="1:19" ht="20.149999999999999" customHeight="1">
      <c r="A421" s="11" t="s">
        <v>79</v>
      </c>
      <c r="B421" s="16" t="s">
        <v>82</v>
      </c>
      <c r="C421" s="17">
        <v>5</v>
      </c>
      <c r="D421" s="18" t="s">
        <v>2</v>
      </c>
      <c r="E421" s="19">
        <v>8</v>
      </c>
      <c r="F421" s="35" t="s">
        <v>443</v>
      </c>
      <c r="G421" s="35" t="s">
        <v>463</v>
      </c>
      <c r="H421" s="70" t="s">
        <v>79</v>
      </c>
      <c r="I421" s="7">
        <v>58300</v>
      </c>
      <c r="J421" s="7">
        <v>57100</v>
      </c>
      <c r="K421" s="7">
        <v>56200</v>
      </c>
      <c r="L421" s="228">
        <f t="shared" si="17"/>
        <v>-2.1</v>
      </c>
      <c r="M421" s="229">
        <f t="shared" si="17"/>
        <v>-1.6</v>
      </c>
    </row>
    <row r="422" spans="1:19" ht="20.149999999999999" customHeight="1">
      <c r="A422" s="11" t="s">
        <v>79</v>
      </c>
      <c r="B422" s="16" t="s">
        <v>82</v>
      </c>
      <c r="C422" s="17">
        <v>5</v>
      </c>
      <c r="D422" s="18" t="s">
        <v>2</v>
      </c>
      <c r="E422" s="19">
        <v>9</v>
      </c>
      <c r="F422" s="35" t="s">
        <v>443</v>
      </c>
      <c r="G422" s="35" t="s">
        <v>535</v>
      </c>
      <c r="H422" s="70" t="s">
        <v>79</v>
      </c>
      <c r="I422" s="7">
        <v>20200</v>
      </c>
      <c r="J422" s="7">
        <v>19700</v>
      </c>
      <c r="K422" s="7">
        <v>19300</v>
      </c>
      <c r="L422" s="228">
        <f t="shared" si="17"/>
        <v>-2.5</v>
      </c>
      <c r="M422" s="229">
        <f t="shared" si="17"/>
        <v>-2</v>
      </c>
    </row>
    <row r="423" spans="1:19" ht="20.149999999999999" customHeight="1">
      <c r="A423" s="11" t="s">
        <v>79</v>
      </c>
      <c r="B423" s="16" t="s">
        <v>82</v>
      </c>
      <c r="C423" s="17">
        <v>9</v>
      </c>
      <c r="D423" s="18" t="s">
        <v>2</v>
      </c>
      <c r="E423" s="19">
        <v>1</v>
      </c>
      <c r="F423" s="35" t="s">
        <v>443</v>
      </c>
      <c r="G423" s="35" t="s">
        <v>464</v>
      </c>
      <c r="H423" s="70" t="s">
        <v>79</v>
      </c>
      <c r="I423" s="7">
        <v>13800</v>
      </c>
      <c r="J423" s="7">
        <v>13700</v>
      </c>
      <c r="K423" s="7">
        <v>13700</v>
      </c>
      <c r="L423" s="228">
        <f t="shared" si="17"/>
        <v>-0.7</v>
      </c>
      <c r="M423" s="229">
        <f t="shared" si="17"/>
        <v>0</v>
      </c>
    </row>
    <row r="424" spans="1:19" ht="20.149999999999999" customHeight="1">
      <c r="A424" s="11" t="s">
        <v>79</v>
      </c>
      <c r="B424" s="16" t="s">
        <v>82</v>
      </c>
      <c r="C424" s="17">
        <v>9</v>
      </c>
      <c r="D424" s="18" t="s">
        <v>2</v>
      </c>
      <c r="E424" s="19">
        <v>2</v>
      </c>
      <c r="F424" s="35" t="s">
        <v>443</v>
      </c>
      <c r="G424" s="35" t="s">
        <v>465</v>
      </c>
      <c r="H424" s="70" t="s">
        <v>79</v>
      </c>
      <c r="I424" s="7">
        <v>13400</v>
      </c>
      <c r="J424" s="7">
        <v>13300</v>
      </c>
      <c r="K424" s="7">
        <v>13300</v>
      </c>
      <c r="L424" s="228">
        <f t="shared" si="17"/>
        <v>-0.7</v>
      </c>
      <c r="M424" s="229">
        <f t="shared" si="17"/>
        <v>0</v>
      </c>
    </row>
    <row r="425" spans="1:19" ht="20.149999999999999" customHeight="1">
      <c r="A425" s="11" t="s">
        <v>79</v>
      </c>
      <c r="B425" s="20" t="s">
        <v>82</v>
      </c>
      <c r="C425" s="21">
        <v>9</v>
      </c>
      <c r="D425" s="22" t="s">
        <v>2</v>
      </c>
      <c r="E425" s="23">
        <v>3</v>
      </c>
      <c r="F425" s="37" t="s">
        <v>443</v>
      </c>
      <c r="G425" s="37" t="s">
        <v>570</v>
      </c>
      <c r="H425" s="71" t="s">
        <v>79</v>
      </c>
      <c r="I425" s="8">
        <v>22200</v>
      </c>
      <c r="J425" s="8">
        <v>21900</v>
      </c>
      <c r="K425" s="8">
        <v>21700</v>
      </c>
      <c r="L425" s="230">
        <f t="shared" si="17"/>
        <v>-1.4</v>
      </c>
      <c r="M425" s="231">
        <f t="shared" si="17"/>
        <v>-0.9</v>
      </c>
      <c r="N425" s="111">
        <f>COUNT(K398:K425)</f>
        <v>28</v>
      </c>
      <c r="O425" s="85">
        <f>SUM(K398:K425)</f>
        <v>795900</v>
      </c>
      <c r="P425" s="85">
        <f>IF(N425=0," ",ROUND(O425/N425,-2))</f>
        <v>28400</v>
      </c>
      <c r="Q425" s="86">
        <f>SUM(M398:M425)/S425</f>
        <v>-1.3750000000000002</v>
      </c>
      <c r="R425" s="96" t="s">
        <v>633</v>
      </c>
      <c r="S425" s="97">
        <v>28</v>
      </c>
    </row>
    <row r="426" spans="1:19" ht="20.149999999999999" customHeight="1" thickBot="1">
      <c r="A426" s="11"/>
      <c r="B426" s="56"/>
      <c r="C426" s="57"/>
      <c r="D426" s="58"/>
      <c r="E426" s="53"/>
      <c r="F426" s="54"/>
      <c r="G426" s="54"/>
      <c r="H426" s="104"/>
      <c r="I426" s="55"/>
      <c r="J426" s="55"/>
      <c r="K426" s="55"/>
      <c r="L426" s="246"/>
      <c r="M426" s="247"/>
      <c r="N426" s="113">
        <f>SUM(N397:N425)</f>
        <v>35</v>
      </c>
      <c r="O426" s="101">
        <f>SUM(O397:O425)</f>
        <v>1058600</v>
      </c>
      <c r="P426" s="101">
        <f>IF(N426=0," ",ROUND(O426/N426,-2))</f>
        <v>30200</v>
      </c>
      <c r="Q426" s="105">
        <f>SUM(M391:M425)/S426</f>
        <v>-1.3085714285714289</v>
      </c>
      <c r="R426" s="106" t="s">
        <v>641</v>
      </c>
      <c r="S426" s="97">
        <f>SUM(S397:S425)</f>
        <v>35</v>
      </c>
    </row>
    <row r="427" spans="1:19" ht="20.149999999999999" customHeight="1" thickTop="1">
      <c r="A427" s="11" t="s">
        <v>78</v>
      </c>
      <c r="B427" s="12" t="s">
        <v>60</v>
      </c>
      <c r="C427" s="13" t="s">
        <v>79</v>
      </c>
      <c r="D427" s="14" t="s">
        <v>2</v>
      </c>
      <c r="E427" s="15">
        <v>1</v>
      </c>
      <c r="F427" s="33" t="s">
        <v>399</v>
      </c>
      <c r="G427" s="33" t="s">
        <v>400</v>
      </c>
      <c r="H427" s="34" t="s">
        <v>61</v>
      </c>
      <c r="I427" s="6">
        <v>22700</v>
      </c>
      <c r="J427" s="6">
        <v>21900</v>
      </c>
      <c r="K427" s="6">
        <v>21200</v>
      </c>
      <c r="L427" s="226">
        <f t="shared" si="17"/>
        <v>-3.5</v>
      </c>
      <c r="M427" s="227">
        <f t="shared" si="17"/>
        <v>-3.2</v>
      </c>
    </row>
    <row r="428" spans="1:19" ht="20.149999999999999" customHeight="1">
      <c r="A428" s="11" t="s">
        <v>79</v>
      </c>
      <c r="B428" s="16" t="s">
        <v>60</v>
      </c>
      <c r="C428" s="17" t="s">
        <v>79</v>
      </c>
      <c r="D428" s="18" t="s">
        <v>2</v>
      </c>
      <c r="E428" s="19">
        <v>2</v>
      </c>
      <c r="F428" s="35" t="s">
        <v>399</v>
      </c>
      <c r="G428" s="35" t="s">
        <v>401</v>
      </c>
      <c r="H428" s="36" t="s">
        <v>62</v>
      </c>
      <c r="I428" s="7">
        <v>30500</v>
      </c>
      <c r="J428" s="7">
        <v>29600</v>
      </c>
      <c r="K428" s="7">
        <v>28800</v>
      </c>
      <c r="L428" s="228">
        <f t="shared" ref="L428:M436" si="19">IF(I428="","",ROUND((J428-I428)/I428*100,1))</f>
        <v>-3</v>
      </c>
      <c r="M428" s="229">
        <f t="shared" si="19"/>
        <v>-2.7</v>
      </c>
    </row>
    <row r="429" spans="1:19" ht="20.149999999999999" customHeight="1">
      <c r="A429" s="11" t="s">
        <v>79</v>
      </c>
      <c r="B429" s="16" t="s">
        <v>60</v>
      </c>
      <c r="C429" s="17" t="s">
        <v>79</v>
      </c>
      <c r="D429" s="18" t="s">
        <v>2</v>
      </c>
      <c r="E429" s="19">
        <v>3</v>
      </c>
      <c r="F429" s="35" t="s">
        <v>399</v>
      </c>
      <c r="G429" s="35" t="s">
        <v>402</v>
      </c>
      <c r="H429" s="36" t="s">
        <v>63</v>
      </c>
      <c r="I429" s="7">
        <v>33800</v>
      </c>
      <c r="J429" s="7">
        <v>33200</v>
      </c>
      <c r="K429" s="7">
        <v>32700</v>
      </c>
      <c r="L429" s="228">
        <f t="shared" si="19"/>
        <v>-1.8</v>
      </c>
      <c r="M429" s="229">
        <f t="shared" si="19"/>
        <v>-1.5</v>
      </c>
    </row>
    <row r="430" spans="1:19" ht="20.149999999999999" customHeight="1">
      <c r="A430" s="11" t="s">
        <v>79</v>
      </c>
      <c r="B430" s="16" t="s">
        <v>60</v>
      </c>
      <c r="C430" s="17">
        <v>5</v>
      </c>
      <c r="D430" s="18" t="s">
        <v>2</v>
      </c>
      <c r="E430" s="19">
        <v>1</v>
      </c>
      <c r="F430" s="35" t="s">
        <v>399</v>
      </c>
      <c r="G430" s="35" t="s">
        <v>403</v>
      </c>
      <c r="H430" s="36" t="s">
        <v>118</v>
      </c>
      <c r="I430" s="7">
        <v>49200</v>
      </c>
      <c r="J430" s="7">
        <v>47500</v>
      </c>
      <c r="K430" s="7">
        <v>46100</v>
      </c>
      <c r="L430" s="228">
        <f t="shared" si="19"/>
        <v>-3.5</v>
      </c>
      <c r="M430" s="229">
        <f t="shared" si="19"/>
        <v>-2.9</v>
      </c>
    </row>
    <row r="431" spans="1:19" ht="20.149999999999999" customHeight="1">
      <c r="A431" s="11" t="s">
        <v>79</v>
      </c>
      <c r="B431" s="20" t="s">
        <v>60</v>
      </c>
      <c r="C431" s="21">
        <v>5</v>
      </c>
      <c r="D431" s="22" t="s">
        <v>2</v>
      </c>
      <c r="E431" s="23">
        <v>2</v>
      </c>
      <c r="F431" s="37" t="s">
        <v>399</v>
      </c>
      <c r="G431" s="37" t="s">
        <v>404</v>
      </c>
      <c r="H431" s="38" t="s">
        <v>64</v>
      </c>
      <c r="I431" s="8">
        <v>56300</v>
      </c>
      <c r="J431" s="8">
        <v>55000</v>
      </c>
      <c r="K431" s="8">
        <v>53800</v>
      </c>
      <c r="L431" s="230">
        <f t="shared" si="19"/>
        <v>-2.2999999999999998</v>
      </c>
      <c r="M431" s="231">
        <f t="shared" si="19"/>
        <v>-2.2000000000000002</v>
      </c>
      <c r="N431" s="111">
        <f>COUNT(K427:K431)</f>
        <v>5</v>
      </c>
      <c r="O431" s="85">
        <f>SUM(K427:K431)</f>
        <v>182600</v>
      </c>
      <c r="P431" s="85">
        <f>IF(N431=0," ",ROUND(O431/N431,-2))</f>
        <v>36500</v>
      </c>
      <c r="Q431" s="86">
        <f>SUM(M427:M431)/S431</f>
        <v>-2.5</v>
      </c>
      <c r="R431" s="96" t="s">
        <v>632</v>
      </c>
      <c r="S431" s="97">
        <v>5</v>
      </c>
    </row>
    <row r="432" spans="1:19" ht="20.149999999999999" customHeight="1">
      <c r="A432" s="11" t="s">
        <v>79</v>
      </c>
      <c r="B432" s="12" t="s">
        <v>69</v>
      </c>
      <c r="C432" s="13" t="s">
        <v>79</v>
      </c>
      <c r="D432" s="14" t="s">
        <v>2</v>
      </c>
      <c r="E432" s="15">
        <v>1</v>
      </c>
      <c r="F432" s="33" t="s">
        <v>418</v>
      </c>
      <c r="G432" s="33" t="s">
        <v>419</v>
      </c>
      <c r="H432" s="69" t="s">
        <v>79</v>
      </c>
      <c r="I432" s="6">
        <v>28500</v>
      </c>
      <c r="J432" s="6">
        <v>27900</v>
      </c>
      <c r="K432" s="6">
        <v>27300</v>
      </c>
      <c r="L432" s="226">
        <f t="shared" si="19"/>
        <v>-2.1</v>
      </c>
      <c r="M432" s="227">
        <f t="shared" si="19"/>
        <v>-2.2000000000000002</v>
      </c>
    </row>
    <row r="433" spans="1:19" ht="20.149999999999999" customHeight="1">
      <c r="A433" s="11" t="s">
        <v>79</v>
      </c>
      <c r="B433" s="16" t="s">
        <v>69</v>
      </c>
      <c r="C433" s="17" t="s">
        <v>79</v>
      </c>
      <c r="D433" s="18" t="s">
        <v>2</v>
      </c>
      <c r="E433" s="19">
        <v>2</v>
      </c>
      <c r="F433" s="35" t="s">
        <v>418</v>
      </c>
      <c r="G433" s="35" t="s">
        <v>420</v>
      </c>
      <c r="H433" s="70" t="s">
        <v>79</v>
      </c>
      <c r="I433" s="7">
        <v>20600</v>
      </c>
      <c r="J433" s="7">
        <v>20100</v>
      </c>
      <c r="K433" s="7">
        <v>19700</v>
      </c>
      <c r="L433" s="228">
        <f t="shared" si="19"/>
        <v>-2.4</v>
      </c>
      <c r="M433" s="229">
        <f t="shared" si="19"/>
        <v>-2</v>
      </c>
    </row>
    <row r="434" spans="1:19" ht="20.149999999999999" customHeight="1">
      <c r="A434" s="11" t="s">
        <v>79</v>
      </c>
      <c r="B434" s="16" t="s">
        <v>69</v>
      </c>
      <c r="C434" s="17" t="s">
        <v>79</v>
      </c>
      <c r="D434" s="18" t="s">
        <v>2</v>
      </c>
      <c r="E434" s="19">
        <v>3</v>
      </c>
      <c r="F434" s="35" t="s">
        <v>418</v>
      </c>
      <c r="G434" s="35" t="s">
        <v>421</v>
      </c>
      <c r="H434" s="70" t="s">
        <v>79</v>
      </c>
      <c r="I434" s="7">
        <v>33100</v>
      </c>
      <c r="J434" s="7">
        <v>32400</v>
      </c>
      <c r="K434" s="7">
        <v>31800</v>
      </c>
      <c r="L434" s="228">
        <f t="shared" si="19"/>
        <v>-2.1</v>
      </c>
      <c r="M434" s="229">
        <f t="shared" si="19"/>
        <v>-1.9</v>
      </c>
    </row>
    <row r="435" spans="1:19" ht="20.149999999999999" customHeight="1">
      <c r="A435" s="11" t="s">
        <v>79</v>
      </c>
      <c r="B435" s="16" t="s">
        <v>69</v>
      </c>
      <c r="C435" s="17">
        <v>5</v>
      </c>
      <c r="D435" s="18" t="s">
        <v>2</v>
      </c>
      <c r="E435" s="19">
        <v>1</v>
      </c>
      <c r="F435" s="35" t="s">
        <v>418</v>
      </c>
      <c r="G435" s="35" t="s">
        <v>422</v>
      </c>
      <c r="H435" s="70" t="s">
        <v>79</v>
      </c>
      <c r="I435" s="7">
        <v>42500</v>
      </c>
      <c r="J435" s="7">
        <v>41400</v>
      </c>
      <c r="K435" s="7">
        <v>40400</v>
      </c>
      <c r="L435" s="228">
        <f t="shared" si="19"/>
        <v>-2.6</v>
      </c>
      <c r="M435" s="229">
        <f t="shared" si="19"/>
        <v>-2.4</v>
      </c>
    </row>
    <row r="436" spans="1:19" ht="20.149999999999999" customHeight="1">
      <c r="A436" s="11" t="s">
        <v>79</v>
      </c>
      <c r="B436" s="20" t="s">
        <v>69</v>
      </c>
      <c r="C436" s="21">
        <v>5</v>
      </c>
      <c r="D436" s="22" t="s">
        <v>2</v>
      </c>
      <c r="E436" s="23">
        <v>2</v>
      </c>
      <c r="F436" s="37" t="s">
        <v>418</v>
      </c>
      <c r="G436" s="37" t="s">
        <v>423</v>
      </c>
      <c r="H436" s="71" t="s">
        <v>79</v>
      </c>
      <c r="I436" s="8">
        <v>48900</v>
      </c>
      <c r="J436" s="8">
        <v>47700</v>
      </c>
      <c r="K436" s="8">
        <v>46600</v>
      </c>
      <c r="L436" s="230">
        <f t="shared" si="19"/>
        <v>-2.5</v>
      </c>
      <c r="M436" s="231">
        <f t="shared" si="19"/>
        <v>-2.2999999999999998</v>
      </c>
      <c r="N436" s="111">
        <f>COUNT(K432:K436)</f>
        <v>5</v>
      </c>
      <c r="O436" s="85">
        <f>SUM(K432:K436)</f>
        <v>165800</v>
      </c>
      <c r="P436" s="85">
        <f>IF(N436=0," ",ROUND(O436/N436,-2))</f>
        <v>33200</v>
      </c>
      <c r="Q436" s="86">
        <f>SUM(M432:M436)/S436</f>
        <v>-2.16</v>
      </c>
      <c r="R436" s="96" t="s">
        <v>631</v>
      </c>
      <c r="S436" s="97">
        <v>5</v>
      </c>
    </row>
    <row r="437" spans="1:19" ht="20.149999999999999" customHeight="1">
      <c r="A437" s="11" t="s">
        <v>79</v>
      </c>
      <c r="B437" s="12" t="s">
        <v>85</v>
      </c>
      <c r="C437" s="13" t="s">
        <v>79</v>
      </c>
      <c r="D437" s="14" t="s">
        <v>2</v>
      </c>
      <c r="E437" s="15">
        <v>1</v>
      </c>
      <c r="F437" s="33" t="s">
        <v>508</v>
      </c>
      <c r="G437" s="33" t="s">
        <v>557</v>
      </c>
      <c r="H437" s="69" t="s">
        <v>79</v>
      </c>
      <c r="I437" s="6">
        <v>21400</v>
      </c>
      <c r="J437" s="6">
        <v>20800</v>
      </c>
      <c r="K437" s="6">
        <v>20300</v>
      </c>
      <c r="L437" s="226">
        <f t="shared" ref="L437:M440" si="20">IF(I437="","",ROUND((J437-I437)/I437*100,1))</f>
        <v>-2.8</v>
      </c>
      <c r="M437" s="227">
        <f t="shared" si="20"/>
        <v>-2.4</v>
      </c>
    </row>
    <row r="438" spans="1:19" ht="20.149999999999999" customHeight="1">
      <c r="A438" s="11" t="s">
        <v>79</v>
      </c>
      <c r="B438" s="20" t="s">
        <v>85</v>
      </c>
      <c r="C438" s="21" t="s">
        <v>79</v>
      </c>
      <c r="D438" s="22" t="s">
        <v>2</v>
      </c>
      <c r="E438" s="23">
        <v>2</v>
      </c>
      <c r="F438" s="37" t="s">
        <v>508</v>
      </c>
      <c r="G438" s="37" t="s">
        <v>558</v>
      </c>
      <c r="H438" s="71" t="s">
        <v>79</v>
      </c>
      <c r="I438" s="8">
        <v>11600</v>
      </c>
      <c r="J438" s="8">
        <v>11200</v>
      </c>
      <c r="K438" s="8">
        <v>10900</v>
      </c>
      <c r="L438" s="230">
        <f t="shared" si="20"/>
        <v>-3.4</v>
      </c>
      <c r="M438" s="231">
        <f t="shared" si="20"/>
        <v>-2.7</v>
      </c>
      <c r="N438" s="111">
        <f>COUNT(K437:K438)</f>
        <v>2</v>
      </c>
      <c r="O438" s="85">
        <f>SUM(K437:K438)</f>
        <v>31200</v>
      </c>
      <c r="P438" s="85">
        <f>IF(N438=0," ",ROUND(O438/N438,-2))</f>
        <v>15600</v>
      </c>
      <c r="Q438" s="86">
        <f>SUM(M437:M438)/S438</f>
        <v>-2.5499999999999998</v>
      </c>
      <c r="R438" s="96" t="s">
        <v>630</v>
      </c>
      <c r="S438" s="97">
        <v>2</v>
      </c>
    </row>
    <row r="439" spans="1:19" ht="20.149999999999999" customHeight="1">
      <c r="A439" s="11" t="s">
        <v>79</v>
      </c>
      <c r="B439" s="12" t="s">
        <v>77</v>
      </c>
      <c r="C439" s="13" t="s">
        <v>79</v>
      </c>
      <c r="D439" s="14" t="s">
        <v>2</v>
      </c>
      <c r="E439" s="15">
        <v>1</v>
      </c>
      <c r="F439" s="33" t="s">
        <v>509</v>
      </c>
      <c r="G439" s="33" t="s">
        <v>514</v>
      </c>
      <c r="H439" s="69" t="s">
        <v>79</v>
      </c>
      <c r="I439" s="6">
        <v>17700</v>
      </c>
      <c r="J439" s="6">
        <v>17300</v>
      </c>
      <c r="K439" s="6">
        <v>16900</v>
      </c>
      <c r="L439" s="226">
        <f t="shared" si="20"/>
        <v>-2.2999999999999998</v>
      </c>
      <c r="M439" s="227">
        <f t="shared" si="20"/>
        <v>-2.2999999999999998</v>
      </c>
    </row>
    <row r="440" spans="1:19" ht="20.149999999999999" customHeight="1">
      <c r="A440" s="11" t="s">
        <v>79</v>
      </c>
      <c r="B440" s="47" t="s">
        <v>77</v>
      </c>
      <c r="C440" s="48" t="s">
        <v>79</v>
      </c>
      <c r="D440" s="49" t="s">
        <v>2</v>
      </c>
      <c r="E440" s="50">
        <v>2</v>
      </c>
      <c r="F440" s="51" t="s">
        <v>509</v>
      </c>
      <c r="G440" s="51" t="s">
        <v>510</v>
      </c>
      <c r="H440" s="75" t="s">
        <v>79</v>
      </c>
      <c r="I440" s="52">
        <v>20500</v>
      </c>
      <c r="J440" s="52">
        <v>20100</v>
      </c>
      <c r="K440" s="52">
        <v>19700</v>
      </c>
      <c r="L440" s="240">
        <f t="shared" si="20"/>
        <v>-2</v>
      </c>
      <c r="M440" s="241">
        <f t="shared" si="20"/>
        <v>-2</v>
      </c>
      <c r="N440" s="111">
        <f>COUNT(K439:K440)</f>
        <v>2</v>
      </c>
      <c r="O440" s="85">
        <f>SUM(K439:K440)</f>
        <v>36600</v>
      </c>
      <c r="P440" s="85">
        <f>IF(N440=0," ",ROUND(O440/N440,-2))</f>
        <v>18300</v>
      </c>
      <c r="Q440" s="86">
        <f>SUM(M439:M440)/S440</f>
        <v>-2.15</v>
      </c>
      <c r="R440" s="96" t="s">
        <v>629</v>
      </c>
      <c r="S440" s="97">
        <v>2</v>
      </c>
    </row>
    <row r="441" spans="1:19" ht="19.8" customHeight="1" thickBot="1">
      <c r="B441" s="56"/>
      <c r="C441" s="57"/>
      <c r="D441" s="58"/>
      <c r="E441" s="53"/>
      <c r="F441" s="54"/>
      <c r="G441" s="54"/>
      <c r="H441" s="104"/>
      <c r="I441" s="55"/>
      <c r="J441" s="55"/>
      <c r="K441" s="55"/>
      <c r="L441" s="246"/>
      <c r="M441" s="247"/>
      <c r="N441" s="113">
        <f>SUM(N431:N440)</f>
        <v>14</v>
      </c>
      <c r="O441" s="101">
        <f>SUM(O431:O440)</f>
        <v>416200</v>
      </c>
      <c r="P441" s="101">
        <f>IF(N441=0," ",ROUND(O441/N441,-2))</f>
        <v>29700</v>
      </c>
      <c r="Q441" s="105">
        <f>SUM(M427:M440)/S441</f>
        <v>-2.3357142857142854</v>
      </c>
      <c r="R441" s="106" t="s">
        <v>640</v>
      </c>
      <c r="S441" s="97">
        <f>SUM(S431:S440)</f>
        <v>14</v>
      </c>
    </row>
    <row r="442" spans="1:19" ht="15.75" thickTop="1" thickBot="1">
      <c r="B442" s="77"/>
      <c r="C442" s="77"/>
      <c r="D442" s="78"/>
      <c r="E442" s="78"/>
      <c r="F442" s="79"/>
      <c r="G442" s="79"/>
      <c r="H442" s="68"/>
    </row>
    <row r="443" spans="1:19" ht="21.45" customHeight="1" thickTop="1" thickBot="1">
      <c r="H443" s="68"/>
      <c r="N443" s="130">
        <f>SUM(N441,N426,N390,N348,N241)</f>
        <v>430</v>
      </c>
      <c r="O443" s="131">
        <f>SUM(O441,O426,O390,O348,O241)</f>
        <v>19144200</v>
      </c>
      <c r="P443" s="131">
        <f>IF(N443=0," ",ROUND(O443/N443,-2))</f>
        <v>44500</v>
      </c>
      <c r="Q443" s="132">
        <f>SUM(M6:M440)/S443</f>
        <v>-0.66635514018691555</v>
      </c>
      <c r="R443" s="133" t="s">
        <v>668</v>
      </c>
      <c r="S443" s="129">
        <f>SUM(S441,S426,S390,S348,S241)</f>
        <v>428</v>
      </c>
    </row>
    <row r="444" spans="1:19" ht="15.05" thickTop="1">
      <c r="H444" s="68"/>
    </row>
    <row r="445" spans="1:19">
      <c r="H445" s="68"/>
    </row>
    <row r="446" spans="1:19">
      <c r="H446" s="68"/>
    </row>
    <row r="447" spans="1:19">
      <c r="H447" s="68"/>
    </row>
    <row r="448" spans="1:19">
      <c r="H448" s="68"/>
    </row>
    <row r="449" spans="8:8">
      <c r="H449" s="68"/>
    </row>
    <row r="450" spans="8:8">
      <c r="H450" s="68"/>
    </row>
    <row r="451" spans="8:8">
      <c r="H451" s="68"/>
    </row>
    <row r="452" spans="8:8">
      <c r="H452" s="68"/>
    </row>
    <row r="453" spans="8:8">
      <c r="H453" s="68"/>
    </row>
    <row r="454" spans="8:8">
      <c r="H454" s="68"/>
    </row>
    <row r="455" spans="8:8">
      <c r="H455" s="68"/>
    </row>
    <row r="456" spans="8:8">
      <c r="H456" s="68"/>
    </row>
    <row r="457" spans="8:8">
      <c r="H457" s="68"/>
    </row>
    <row r="458" spans="8:8">
      <c r="H458" s="68"/>
    </row>
    <row r="459" spans="8:8">
      <c r="H459" s="68"/>
    </row>
    <row r="460" spans="8:8">
      <c r="H460" s="68"/>
    </row>
    <row r="461" spans="8:8">
      <c r="H461" s="68"/>
    </row>
    <row r="462" spans="8:8">
      <c r="H462" s="68"/>
    </row>
    <row r="463" spans="8:8">
      <c r="H463" s="68"/>
    </row>
    <row r="464" spans="8:8">
      <c r="H464" s="68"/>
    </row>
    <row r="465" spans="8:8">
      <c r="H465" s="68"/>
    </row>
    <row r="466" spans="8:8">
      <c r="H466" s="68"/>
    </row>
    <row r="467" spans="8:8">
      <c r="H467" s="68"/>
    </row>
    <row r="468" spans="8:8">
      <c r="H468" s="68"/>
    </row>
    <row r="469" spans="8:8">
      <c r="H469" s="68"/>
    </row>
    <row r="470" spans="8:8">
      <c r="H470" s="68"/>
    </row>
    <row r="471" spans="8:8">
      <c r="H471" s="68"/>
    </row>
    <row r="472" spans="8:8">
      <c r="H472" s="68"/>
    </row>
    <row r="473" spans="8:8">
      <c r="H473" s="68"/>
    </row>
    <row r="474" spans="8:8">
      <c r="H474" s="68"/>
    </row>
    <row r="475" spans="8:8">
      <c r="H475" s="68"/>
    </row>
    <row r="476" spans="8:8">
      <c r="H476" s="68"/>
    </row>
    <row r="477" spans="8:8">
      <c r="H477" s="68"/>
    </row>
    <row r="478" spans="8:8">
      <c r="H478" s="68"/>
    </row>
    <row r="479" spans="8:8">
      <c r="H479" s="68"/>
    </row>
    <row r="480" spans="8:8">
      <c r="H480" s="68"/>
    </row>
    <row r="481" spans="8:8">
      <c r="H481" s="68"/>
    </row>
    <row r="482" spans="8:8">
      <c r="H482" s="68"/>
    </row>
    <row r="483" spans="8:8">
      <c r="H483" s="68"/>
    </row>
    <row r="484" spans="8:8">
      <c r="H484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F4:G5"/>
    <mergeCell ref="H4:H5"/>
    <mergeCell ref="I4:K4"/>
    <mergeCell ref="L4:M4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346"/>
  <sheetViews>
    <sheetView zoomScale="90" zoomScaleNormal="90" zoomScaleSheetLayoutView="100" workbookViewId="0">
      <pane ySplit="5" topLeftCell="A284" activePane="bottomLeft" state="frozen"/>
      <selection activeCell="O93" sqref="O93"/>
      <selection pane="bottomLeft" activeCell="N3" sqref="N3"/>
    </sheetView>
  </sheetViews>
  <sheetFormatPr defaultColWidth="9" defaultRowHeight="14.4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2.5546875" style="110" bestFit="1" customWidth="1"/>
    <col min="15" max="15" width="11.6640625" style="3" customWidth="1"/>
    <col min="16" max="16" width="8.88671875" style="3" bestFit="1" customWidth="1"/>
    <col min="17" max="17" width="9" style="3"/>
    <col min="18" max="18" width="10.5546875" style="94" customWidth="1"/>
    <col min="19" max="19" width="9" style="97"/>
    <col min="20" max="16384" width="9" style="3"/>
  </cols>
  <sheetData>
    <row r="1" spans="1:19">
      <c r="D1" s="66"/>
      <c r="E1" s="66"/>
      <c r="F1" s="66"/>
      <c r="G1" s="66"/>
    </row>
    <row r="2" spans="1:19">
      <c r="D2" s="66"/>
      <c r="E2" s="66"/>
      <c r="F2" s="66"/>
      <c r="G2" s="66"/>
    </row>
    <row r="3" spans="1:19" ht="15.05" thickBot="1"/>
    <row r="4" spans="1:19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110"/>
      <c r="O4" s="3"/>
      <c r="P4" s="3"/>
      <c r="R4" s="92"/>
      <c r="S4" s="99"/>
    </row>
    <row r="5" spans="1:19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591</v>
      </c>
      <c r="M5" s="225" t="s">
        <v>607</v>
      </c>
      <c r="N5" s="110"/>
      <c r="O5" s="3"/>
      <c r="P5" s="3"/>
      <c r="R5" s="92"/>
      <c r="S5" s="99"/>
    </row>
    <row r="6" spans="1:19" ht="20.149999999999999" customHeight="1">
      <c r="A6" s="11" t="s">
        <v>79</v>
      </c>
      <c r="B6" s="24" t="s">
        <v>16</v>
      </c>
      <c r="C6" s="25" t="s">
        <v>79</v>
      </c>
      <c r="D6" s="26" t="s">
        <v>2</v>
      </c>
      <c r="E6" s="27">
        <v>1</v>
      </c>
      <c r="F6" s="42" t="s">
        <v>511</v>
      </c>
      <c r="G6" s="42" t="s">
        <v>184</v>
      </c>
      <c r="H6" s="43" t="s">
        <v>17</v>
      </c>
      <c r="I6" s="10">
        <v>68400</v>
      </c>
      <c r="J6" s="10">
        <v>68400</v>
      </c>
      <c r="K6" s="10">
        <v>68800</v>
      </c>
      <c r="L6" s="232">
        <f t="shared" ref="L6:M67" si="0">IF(I6="","",ROUND((J6-I6)/I6*100,1))</f>
        <v>0</v>
      </c>
      <c r="M6" s="233">
        <f t="shared" si="0"/>
        <v>0.6</v>
      </c>
    </row>
    <row r="7" spans="1:19" ht="20.149999999999999" customHeight="1">
      <c r="A7" s="11" t="s">
        <v>79</v>
      </c>
      <c r="B7" s="16" t="s">
        <v>16</v>
      </c>
      <c r="C7" s="17" t="s">
        <v>79</v>
      </c>
      <c r="D7" s="18" t="s">
        <v>2</v>
      </c>
      <c r="E7" s="19">
        <v>2</v>
      </c>
      <c r="F7" s="35" t="s">
        <v>511</v>
      </c>
      <c r="G7" s="35" t="s">
        <v>185</v>
      </c>
      <c r="H7" s="70" t="s">
        <v>79</v>
      </c>
      <c r="I7" s="7">
        <v>53600</v>
      </c>
      <c r="J7" s="7">
        <v>53500</v>
      </c>
      <c r="K7" s="7">
        <v>53600</v>
      </c>
      <c r="L7" s="228">
        <f t="shared" si="0"/>
        <v>-0.2</v>
      </c>
      <c r="M7" s="229">
        <f t="shared" si="0"/>
        <v>0.2</v>
      </c>
    </row>
    <row r="8" spans="1:19" ht="20.149999999999999" customHeight="1">
      <c r="A8" s="11" t="s">
        <v>79</v>
      </c>
      <c r="B8" s="16" t="s">
        <v>16</v>
      </c>
      <c r="C8" s="17" t="s">
        <v>79</v>
      </c>
      <c r="D8" s="18" t="s">
        <v>2</v>
      </c>
      <c r="E8" s="19">
        <v>3</v>
      </c>
      <c r="F8" s="35" t="s">
        <v>511</v>
      </c>
      <c r="G8" s="35" t="s">
        <v>186</v>
      </c>
      <c r="H8" s="70" t="s">
        <v>79</v>
      </c>
      <c r="I8" s="7">
        <v>62400</v>
      </c>
      <c r="J8" s="7">
        <v>62400</v>
      </c>
      <c r="K8" s="7">
        <v>62600</v>
      </c>
      <c r="L8" s="228">
        <f t="shared" si="0"/>
        <v>0</v>
      </c>
      <c r="M8" s="229">
        <f t="shared" si="0"/>
        <v>0.3</v>
      </c>
    </row>
    <row r="9" spans="1:19" ht="20.149999999999999" customHeight="1">
      <c r="A9" s="11" t="s">
        <v>79</v>
      </c>
      <c r="B9" s="16" t="s">
        <v>16</v>
      </c>
      <c r="C9" s="17" t="s">
        <v>79</v>
      </c>
      <c r="D9" s="18" t="s">
        <v>2</v>
      </c>
      <c r="E9" s="19">
        <v>4</v>
      </c>
      <c r="F9" s="35" t="s">
        <v>511</v>
      </c>
      <c r="G9" s="35" t="s">
        <v>187</v>
      </c>
      <c r="H9" s="36" t="s">
        <v>89</v>
      </c>
      <c r="I9" s="7">
        <v>61100</v>
      </c>
      <c r="J9" s="7">
        <v>61100</v>
      </c>
      <c r="K9" s="7">
        <v>61300</v>
      </c>
      <c r="L9" s="228">
        <f t="shared" si="0"/>
        <v>0</v>
      </c>
      <c r="M9" s="229">
        <f t="shared" si="0"/>
        <v>0.3</v>
      </c>
    </row>
    <row r="10" spans="1:19" ht="20.149999999999999" customHeight="1">
      <c r="A10" s="11" t="s">
        <v>78</v>
      </c>
      <c r="B10" s="16" t="s">
        <v>16</v>
      </c>
      <c r="C10" s="17" t="s">
        <v>79</v>
      </c>
      <c r="D10" s="18" t="s">
        <v>2</v>
      </c>
      <c r="E10" s="19">
        <v>5</v>
      </c>
      <c r="F10" s="35" t="s">
        <v>511</v>
      </c>
      <c r="G10" s="35" t="s">
        <v>188</v>
      </c>
      <c r="H10" s="36" t="s">
        <v>18</v>
      </c>
      <c r="I10" s="7">
        <v>71900</v>
      </c>
      <c r="J10" s="7">
        <v>71900</v>
      </c>
      <c r="K10" s="7">
        <v>72300</v>
      </c>
      <c r="L10" s="228">
        <f t="shared" si="0"/>
        <v>0</v>
      </c>
      <c r="M10" s="229">
        <f t="shared" si="0"/>
        <v>0.6</v>
      </c>
    </row>
    <row r="11" spans="1:19" ht="20.149999999999999" customHeight="1">
      <c r="A11" s="11" t="s">
        <v>79</v>
      </c>
      <c r="B11" s="16" t="s">
        <v>16</v>
      </c>
      <c r="C11" s="17" t="s">
        <v>79</v>
      </c>
      <c r="D11" s="18" t="s">
        <v>2</v>
      </c>
      <c r="E11" s="19">
        <v>6</v>
      </c>
      <c r="F11" s="35" t="s">
        <v>511</v>
      </c>
      <c r="G11" s="35" t="s">
        <v>189</v>
      </c>
      <c r="H11" s="36" t="s">
        <v>90</v>
      </c>
      <c r="I11" s="7">
        <v>73200</v>
      </c>
      <c r="J11" s="7">
        <v>73200</v>
      </c>
      <c r="K11" s="7">
        <v>73700</v>
      </c>
      <c r="L11" s="228">
        <f t="shared" si="0"/>
        <v>0</v>
      </c>
      <c r="M11" s="229">
        <f t="shared" si="0"/>
        <v>0.7</v>
      </c>
    </row>
    <row r="12" spans="1:19" ht="20.149999999999999" customHeight="1">
      <c r="A12" s="11" t="s">
        <v>79</v>
      </c>
      <c r="B12" s="16" t="s">
        <v>16</v>
      </c>
      <c r="C12" s="17" t="s">
        <v>79</v>
      </c>
      <c r="D12" s="18" t="s">
        <v>2</v>
      </c>
      <c r="E12" s="19">
        <v>7</v>
      </c>
      <c r="F12" s="35" t="s">
        <v>511</v>
      </c>
      <c r="G12" s="35" t="s">
        <v>190</v>
      </c>
      <c r="H12" s="70" t="s">
        <v>79</v>
      </c>
      <c r="I12" s="7">
        <v>49400</v>
      </c>
      <c r="J12" s="7">
        <v>49400</v>
      </c>
      <c r="K12" s="7">
        <v>49600</v>
      </c>
      <c r="L12" s="228">
        <f t="shared" si="0"/>
        <v>0</v>
      </c>
      <c r="M12" s="229">
        <f t="shared" si="0"/>
        <v>0.4</v>
      </c>
    </row>
    <row r="13" spans="1:19" ht="20.149999999999999" customHeight="1">
      <c r="A13" s="11" t="s">
        <v>79</v>
      </c>
      <c r="B13" s="16" t="s">
        <v>16</v>
      </c>
      <c r="C13" s="17" t="s">
        <v>79</v>
      </c>
      <c r="D13" s="18" t="s">
        <v>2</v>
      </c>
      <c r="E13" s="19">
        <v>8</v>
      </c>
      <c r="F13" s="35" t="s">
        <v>511</v>
      </c>
      <c r="G13" s="35" t="s">
        <v>191</v>
      </c>
      <c r="H13" s="36" t="s">
        <v>91</v>
      </c>
      <c r="I13" s="7">
        <v>64300</v>
      </c>
      <c r="J13" s="7">
        <v>64300</v>
      </c>
      <c r="K13" s="7">
        <v>64600</v>
      </c>
      <c r="L13" s="228">
        <f t="shared" si="0"/>
        <v>0</v>
      </c>
      <c r="M13" s="229">
        <f t="shared" si="0"/>
        <v>0.5</v>
      </c>
    </row>
    <row r="14" spans="1:19" ht="20.149999999999999" customHeight="1">
      <c r="A14" s="11" t="s">
        <v>79</v>
      </c>
      <c r="B14" s="16" t="s">
        <v>16</v>
      </c>
      <c r="C14" s="17" t="s">
        <v>79</v>
      </c>
      <c r="D14" s="18" t="s">
        <v>2</v>
      </c>
      <c r="E14" s="19">
        <v>9</v>
      </c>
      <c r="F14" s="35" t="s">
        <v>511</v>
      </c>
      <c r="G14" s="35" t="s">
        <v>192</v>
      </c>
      <c r="H14" s="36" t="s">
        <v>19</v>
      </c>
      <c r="I14" s="7">
        <v>44500</v>
      </c>
      <c r="J14" s="7">
        <v>44300</v>
      </c>
      <c r="K14" s="7">
        <v>44300</v>
      </c>
      <c r="L14" s="228">
        <f t="shared" si="0"/>
        <v>-0.4</v>
      </c>
      <c r="M14" s="229">
        <f t="shared" si="0"/>
        <v>0</v>
      </c>
    </row>
    <row r="15" spans="1:19" ht="20.149999999999999" customHeight="1">
      <c r="A15" s="11" t="s">
        <v>79</v>
      </c>
      <c r="B15" s="16" t="s">
        <v>16</v>
      </c>
      <c r="C15" s="17" t="s">
        <v>79</v>
      </c>
      <c r="D15" s="18" t="s">
        <v>2</v>
      </c>
      <c r="E15" s="19">
        <v>10</v>
      </c>
      <c r="F15" s="39" t="s">
        <v>511</v>
      </c>
      <c r="G15" s="35" t="s">
        <v>193</v>
      </c>
      <c r="H15" s="36" t="s">
        <v>20</v>
      </c>
      <c r="I15" s="7">
        <v>52300</v>
      </c>
      <c r="J15" s="7">
        <v>52200</v>
      </c>
      <c r="K15" s="7">
        <v>52200</v>
      </c>
      <c r="L15" s="228">
        <f t="shared" si="0"/>
        <v>-0.2</v>
      </c>
      <c r="M15" s="229">
        <f t="shared" si="0"/>
        <v>0</v>
      </c>
    </row>
    <row r="16" spans="1:19" ht="20.149999999999999" customHeight="1">
      <c r="A16" s="11" t="s">
        <v>79</v>
      </c>
      <c r="B16" s="16" t="s">
        <v>16</v>
      </c>
      <c r="C16" s="17" t="s">
        <v>79</v>
      </c>
      <c r="D16" s="18" t="s">
        <v>2</v>
      </c>
      <c r="E16" s="19">
        <v>11</v>
      </c>
      <c r="F16" s="35" t="s">
        <v>511</v>
      </c>
      <c r="G16" s="35" t="s">
        <v>194</v>
      </c>
      <c r="H16" s="70" t="s">
        <v>79</v>
      </c>
      <c r="I16" s="7">
        <v>23900</v>
      </c>
      <c r="J16" s="7">
        <v>23100</v>
      </c>
      <c r="K16" s="7">
        <v>22500</v>
      </c>
      <c r="L16" s="228">
        <f t="shared" si="0"/>
        <v>-3.3</v>
      </c>
      <c r="M16" s="229">
        <f t="shared" si="0"/>
        <v>-2.6</v>
      </c>
    </row>
    <row r="17" spans="1:28" ht="20.149999999999999" customHeight="1">
      <c r="A17" s="11" t="s">
        <v>79</v>
      </c>
      <c r="B17" s="16" t="s">
        <v>16</v>
      </c>
      <c r="C17" s="17" t="s">
        <v>79</v>
      </c>
      <c r="D17" s="18" t="s">
        <v>2</v>
      </c>
      <c r="E17" s="19">
        <v>12</v>
      </c>
      <c r="F17" s="35" t="s">
        <v>511</v>
      </c>
      <c r="G17" s="35" t="s">
        <v>195</v>
      </c>
      <c r="H17" s="70" t="s">
        <v>79</v>
      </c>
      <c r="I17" s="7">
        <v>42500</v>
      </c>
      <c r="J17" s="7">
        <v>42300</v>
      </c>
      <c r="K17" s="7">
        <v>42200</v>
      </c>
      <c r="L17" s="228">
        <f t="shared" si="0"/>
        <v>-0.5</v>
      </c>
      <c r="M17" s="229">
        <f t="shared" si="0"/>
        <v>-0.2</v>
      </c>
    </row>
    <row r="18" spans="1:28" ht="20.149999999999999" customHeight="1">
      <c r="A18" s="11" t="s">
        <v>79</v>
      </c>
      <c r="B18" s="16" t="s">
        <v>16</v>
      </c>
      <c r="C18" s="17" t="s">
        <v>79</v>
      </c>
      <c r="D18" s="18" t="s">
        <v>2</v>
      </c>
      <c r="E18" s="19">
        <v>13</v>
      </c>
      <c r="F18" s="35" t="s">
        <v>511</v>
      </c>
      <c r="G18" s="35" t="s">
        <v>196</v>
      </c>
      <c r="H18" s="70" t="s">
        <v>79</v>
      </c>
      <c r="I18" s="7">
        <v>41400</v>
      </c>
      <c r="J18" s="7">
        <v>41300</v>
      </c>
      <c r="K18" s="7">
        <v>41300</v>
      </c>
      <c r="L18" s="228">
        <f t="shared" si="0"/>
        <v>-0.2</v>
      </c>
      <c r="M18" s="229">
        <f t="shared" si="0"/>
        <v>0</v>
      </c>
    </row>
    <row r="19" spans="1:28" ht="20.149999999999999" customHeight="1">
      <c r="A19" s="11" t="s">
        <v>79</v>
      </c>
      <c r="B19" s="16" t="s">
        <v>16</v>
      </c>
      <c r="C19" s="17" t="s">
        <v>79</v>
      </c>
      <c r="D19" s="18" t="s">
        <v>2</v>
      </c>
      <c r="E19" s="19">
        <v>14</v>
      </c>
      <c r="F19" s="35" t="s">
        <v>511</v>
      </c>
      <c r="G19" s="35" t="s">
        <v>197</v>
      </c>
      <c r="H19" s="70" t="s">
        <v>79</v>
      </c>
      <c r="I19" s="7">
        <v>33000</v>
      </c>
      <c r="J19" s="7">
        <v>32700</v>
      </c>
      <c r="K19" s="7">
        <v>32500</v>
      </c>
      <c r="L19" s="228">
        <f t="shared" si="0"/>
        <v>-0.9</v>
      </c>
      <c r="M19" s="229">
        <f t="shared" si="0"/>
        <v>-0.6</v>
      </c>
    </row>
    <row r="20" spans="1:28" ht="20.149999999999999" customHeight="1">
      <c r="A20" s="11" t="s">
        <v>79</v>
      </c>
      <c r="B20" s="16" t="s">
        <v>16</v>
      </c>
      <c r="C20" s="17" t="s">
        <v>79</v>
      </c>
      <c r="D20" s="18" t="s">
        <v>2</v>
      </c>
      <c r="E20" s="19">
        <v>15</v>
      </c>
      <c r="F20" s="35" t="s">
        <v>511</v>
      </c>
      <c r="G20" s="35" t="s">
        <v>198</v>
      </c>
      <c r="H20" s="70" t="s">
        <v>79</v>
      </c>
      <c r="I20" s="7">
        <v>40200</v>
      </c>
      <c r="J20" s="7">
        <v>40100</v>
      </c>
      <c r="K20" s="7">
        <v>40100</v>
      </c>
      <c r="L20" s="228">
        <f t="shared" si="0"/>
        <v>-0.2</v>
      </c>
      <c r="M20" s="229">
        <f t="shared" si="0"/>
        <v>0</v>
      </c>
    </row>
    <row r="21" spans="1:28" ht="20.149999999999999" customHeight="1">
      <c r="A21" s="11" t="s">
        <v>79</v>
      </c>
      <c r="B21" s="16" t="s">
        <v>16</v>
      </c>
      <c r="C21" s="17" t="s">
        <v>79</v>
      </c>
      <c r="D21" s="18" t="s">
        <v>2</v>
      </c>
      <c r="E21" s="19">
        <v>16</v>
      </c>
      <c r="F21" s="35" t="s">
        <v>511</v>
      </c>
      <c r="G21" s="35" t="s">
        <v>199</v>
      </c>
      <c r="H21" s="70" t="s">
        <v>79</v>
      </c>
      <c r="I21" s="7">
        <v>49800</v>
      </c>
      <c r="J21" s="7">
        <v>49700</v>
      </c>
      <c r="K21" s="7">
        <v>49700</v>
      </c>
      <c r="L21" s="228">
        <f t="shared" si="0"/>
        <v>-0.2</v>
      </c>
      <c r="M21" s="229">
        <f t="shared" si="0"/>
        <v>0</v>
      </c>
    </row>
    <row r="22" spans="1:28" ht="20.149999999999999" customHeight="1">
      <c r="A22" s="11" t="s">
        <v>79</v>
      </c>
      <c r="B22" s="16" t="s">
        <v>16</v>
      </c>
      <c r="C22" s="17" t="s">
        <v>79</v>
      </c>
      <c r="D22" s="18" t="s">
        <v>2</v>
      </c>
      <c r="E22" s="19">
        <v>17</v>
      </c>
      <c r="F22" s="35" t="s">
        <v>511</v>
      </c>
      <c r="G22" s="35" t="s">
        <v>200</v>
      </c>
      <c r="H22" s="70" t="s">
        <v>79</v>
      </c>
      <c r="I22" s="7">
        <v>46300</v>
      </c>
      <c r="J22" s="7">
        <v>46200</v>
      </c>
      <c r="K22" s="7">
        <v>46200</v>
      </c>
      <c r="L22" s="228">
        <f t="shared" si="0"/>
        <v>-0.2</v>
      </c>
      <c r="M22" s="229">
        <f t="shared" si="0"/>
        <v>0</v>
      </c>
    </row>
    <row r="23" spans="1:28" ht="20.149999999999999" customHeight="1">
      <c r="A23" s="11" t="s">
        <v>79</v>
      </c>
      <c r="B23" s="16" t="s">
        <v>16</v>
      </c>
      <c r="C23" s="17" t="s">
        <v>79</v>
      </c>
      <c r="D23" s="18" t="s">
        <v>2</v>
      </c>
      <c r="E23" s="19">
        <v>18</v>
      </c>
      <c r="F23" s="35" t="s">
        <v>511</v>
      </c>
      <c r="G23" s="35" t="s">
        <v>201</v>
      </c>
      <c r="H23" s="36" t="s">
        <v>537</v>
      </c>
      <c r="I23" s="7">
        <v>50300</v>
      </c>
      <c r="J23" s="7">
        <v>50200</v>
      </c>
      <c r="K23" s="7">
        <v>50300</v>
      </c>
      <c r="L23" s="228">
        <f t="shared" si="0"/>
        <v>-0.2</v>
      </c>
      <c r="M23" s="229">
        <f t="shared" si="0"/>
        <v>0.2</v>
      </c>
    </row>
    <row r="24" spans="1:28" ht="20.149999999999999" customHeight="1">
      <c r="A24" s="11" t="s">
        <v>78</v>
      </c>
      <c r="B24" s="16" t="s">
        <v>16</v>
      </c>
      <c r="C24" s="17" t="s">
        <v>79</v>
      </c>
      <c r="D24" s="18" t="s">
        <v>2</v>
      </c>
      <c r="E24" s="19">
        <v>19</v>
      </c>
      <c r="F24" s="35" t="s">
        <v>511</v>
      </c>
      <c r="G24" s="35" t="s">
        <v>202</v>
      </c>
      <c r="H24" s="70" t="s">
        <v>79</v>
      </c>
      <c r="I24" s="7">
        <v>63600</v>
      </c>
      <c r="J24" s="7">
        <v>63600</v>
      </c>
      <c r="K24" s="7">
        <v>63900</v>
      </c>
      <c r="L24" s="228">
        <f t="shared" si="0"/>
        <v>0</v>
      </c>
      <c r="M24" s="229">
        <f t="shared" si="0"/>
        <v>0.5</v>
      </c>
      <c r="R24" s="95"/>
      <c r="S24" s="98"/>
      <c r="T24" s="1"/>
      <c r="U24" s="1"/>
      <c r="V24" s="1"/>
      <c r="W24" s="1"/>
      <c r="X24" s="1"/>
      <c r="Y24" s="1"/>
      <c r="Z24" s="1"/>
      <c r="AA24" s="1"/>
      <c r="AB24" s="1"/>
    </row>
    <row r="25" spans="1:28" ht="20.149999999999999" customHeight="1">
      <c r="A25" s="11" t="s">
        <v>79</v>
      </c>
      <c r="B25" s="16" t="s">
        <v>16</v>
      </c>
      <c r="C25" s="17" t="s">
        <v>79</v>
      </c>
      <c r="D25" s="18" t="s">
        <v>2</v>
      </c>
      <c r="E25" s="19">
        <v>20</v>
      </c>
      <c r="F25" s="35" t="s">
        <v>511</v>
      </c>
      <c r="G25" s="35" t="s">
        <v>203</v>
      </c>
      <c r="H25" s="36" t="s">
        <v>21</v>
      </c>
      <c r="I25" s="7">
        <v>56600</v>
      </c>
      <c r="J25" s="7">
        <v>56600</v>
      </c>
      <c r="K25" s="7">
        <v>56900</v>
      </c>
      <c r="L25" s="228">
        <f t="shared" si="0"/>
        <v>0</v>
      </c>
      <c r="M25" s="229">
        <f t="shared" si="0"/>
        <v>0.5</v>
      </c>
    </row>
    <row r="26" spans="1:28" ht="20.149999999999999" customHeight="1">
      <c r="A26" s="11" t="s">
        <v>79</v>
      </c>
      <c r="B26" s="16" t="s">
        <v>16</v>
      </c>
      <c r="C26" s="17" t="s">
        <v>79</v>
      </c>
      <c r="D26" s="18" t="s">
        <v>2</v>
      </c>
      <c r="E26" s="19">
        <v>21</v>
      </c>
      <c r="F26" s="35" t="s">
        <v>511</v>
      </c>
      <c r="G26" s="35" t="s">
        <v>204</v>
      </c>
      <c r="H26" s="36" t="s">
        <v>22</v>
      </c>
      <c r="I26" s="7">
        <v>54600</v>
      </c>
      <c r="J26" s="7">
        <v>54500</v>
      </c>
      <c r="K26" s="7">
        <v>54600</v>
      </c>
      <c r="L26" s="228">
        <f t="shared" si="0"/>
        <v>-0.2</v>
      </c>
      <c r="M26" s="229">
        <f t="shared" si="0"/>
        <v>0.2</v>
      </c>
    </row>
    <row r="27" spans="1:28" ht="20.149999999999999" customHeight="1">
      <c r="A27" s="11" t="s">
        <v>79</v>
      </c>
      <c r="B27" s="16" t="s">
        <v>16</v>
      </c>
      <c r="C27" s="17" t="s">
        <v>79</v>
      </c>
      <c r="D27" s="18" t="s">
        <v>2</v>
      </c>
      <c r="E27" s="19">
        <v>22</v>
      </c>
      <c r="F27" s="35" t="s">
        <v>511</v>
      </c>
      <c r="G27" s="35" t="s">
        <v>205</v>
      </c>
      <c r="H27" s="70" t="s">
        <v>79</v>
      </c>
      <c r="I27" s="7">
        <v>37400</v>
      </c>
      <c r="J27" s="7">
        <v>36400</v>
      </c>
      <c r="K27" s="7">
        <v>35700</v>
      </c>
      <c r="L27" s="228">
        <f t="shared" si="0"/>
        <v>-2.7</v>
      </c>
      <c r="M27" s="229">
        <f t="shared" si="0"/>
        <v>-1.9</v>
      </c>
    </row>
    <row r="28" spans="1:28" ht="20.149999999999999" customHeight="1">
      <c r="A28" s="11" t="s">
        <v>79</v>
      </c>
      <c r="B28" s="16" t="s">
        <v>16</v>
      </c>
      <c r="C28" s="17" t="s">
        <v>79</v>
      </c>
      <c r="D28" s="18" t="s">
        <v>2</v>
      </c>
      <c r="E28" s="19">
        <v>23</v>
      </c>
      <c r="F28" s="35" t="s">
        <v>511</v>
      </c>
      <c r="G28" s="35" t="s">
        <v>206</v>
      </c>
      <c r="H28" s="70" t="s">
        <v>79</v>
      </c>
      <c r="I28" s="7">
        <v>45200</v>
      </c>
      <c r="J28" s="7">
        <v>45000</v>
      </c>
      <c r="K28" s="7">
        <v>44900</v>
      </c>
      <c r="L28" s="228">
        <f t="shared" si="0"/>
        <v>-0.4</v>
      </c>
      <c r="M28" s="229">
        <f t="shared" si="0"/>
        <v>-0.2</v>
      </c>
    </row>
    <row r="29" spans="1:28" ht="20.149999999999999" customHeight="1">
      <c r="A29" s="11" t="s">
        <v>79</v>
      </c>
      <c r="B29" s="16" t="s">
        <v>16</v>
      </c>
      <c r="C29" s="17" t="s">
        <v>79</v>
      </c>
      <c r="D29" s="18" t="s">
        <v>2</v>
      </c>
      <c r="E29" s="19">
        <v>24</v>
      </c>
      <c r="F29" s="35" t="s">
        <v>511</v>
      </c>
      <c r="G29" s="35" t="s">
        <v>207</v>
      </c>
      <c r="H29" s="36" t="s">
        <v>92</v>
      </c>
      <c r="I29" s="7">
        <v>61800</v>
      </c>
      <c r="J29" s="7">
        <v>61800</v>
      </c>
      <c r="K29" s="7">
        <v>62100</v>
      </c>
      <c r="L29" s="228">
        <f t="shared" si="0"/>
        <v>0</v>
      </c>
      <c r="M29" s="229">
        <f t="shared" si="0"/>
        <v>0.5</v>
      </c>
    </row>
    <row r="30" spans="1:28" ht="20.149999999999999" customHeight="1">
      <c r="A30" s="11" t="s">
        <v>79</v>
      </c>
      <c r="B30" s="16" t="s">
        <v>16</v>
      </c>
      <c r="C30" s="17" t="s">
        <v>79</v>
      </c>
      <c r="D30" s="18" t="s">
        <v>2</v>
      </c>
      <c r="E30" s="19">
        <v>25</v>
      </c>
      <c r="F30" s="39" t="s">
        <v>511</v>
      </c>
      <c r="G30" s="35" t="s">
        <v>208</v>
      </c>
      <c r="H30" s="70" t="s">
        <v>79</v>
      </c>
      <c r="I30" s="7">
        <v>48000</v>
      </c>
      <c r="J30" s="7">
        <v>47900</v>
      </c>
      <c r="K30" s="7">
        <v>47900</v>
      </c>
      <c r="L30" s="228">
        <f t="shared" si="0"/>
        <v>-0.2</v>
      </c>
      <c r="M30" s="229">
        <f t="shared" si="0"/>
        <v>0</v>
      </c>
    </row>
    <row r="31" spans="1:28" ht="20.149999999999999" customHeight="1">
      <c r="A31" s="11" t="s">
        <v>79</v>
      </c>
      <c r="B31" s="16" t="s">
        <v>16</v>
      </c>
      <c r="C31" s="17" t="s">
        <v>79</v>
      </c>
      <c r="D31" s="18" t="s">
        <v>2</v>
      </c>
      <c r="E31" s="19">
        <v>26</v>
      </c>
      <c r="F31" s="35" t="s">
        <v>511</v>
      </c>
      <c r="G31" s="35" t="s">
        <v>209</v>
      </c>
      <c r="H31" s="70" t="s">
        <v>79</v>
      </c>
      <c r="I31" s="7">
        <v>39400</v>
      </c>
      <c r="J31" s="7">
        <v>39300</v>
      </c>
      <c r="K31" s="7">
        <v>39300</v>
      </c>
      <c r="L31" s="228">
        <f t="shared" si="0"/>
        <v>-0.3</v>
      </c>
      <c r="M31" s="229">
        <f t="shared" si="0"/>
        <v>0</v>
      </c>
    </row>
    <row r="32" spans="1:28" ht="20.149999999999999" customHeight="1">
      <c r="A32" s="11" t="s">
        <v>79</v>
      </c>
      <c r="B32" s="16" t="s">
        <v>16</v>
      </c>
      <c r="C32" s="17" t="s">
        <v>79</v>
      </c>
      <c r="D32" s="18" t="s">
        <v>2</v>
      </c>
      <c r="E32" s="19">
        <v>27</v>
      </c>
      <c r="F32" s="35" t="s">
        <v>511</v>
      </c>
      <c r="G32" s="35" t="s">
        <v>210</v>
      </c>
      <c r="H32" s="70" t="s">
        <v>79</v>
      </c>
      <c r="I32" s="7">
        <v>32900</v>
      </c>
      <c r="J32" s="7">
        <v>32700</v>
      </c>
      <c r="K32" s="7">
        <v>32600</v>
      </c>
      <c r="L32" s="228">
        <f t="shared" si="0"/>
        <v>-0.6</v>
      </c>
      <c r="M32" s="229">
        <f t="shared" si="0"/>
        <v>-0.3</v>
      </c>
    </row>
    <row r="33" spans="1:13" ht="20.149999999999999" customHeight="1">
      <c r="A33" s="11" t="s">
        <v>79</v>
      </c>
      <c r="B33" s="16" t="s">
        <v>16</v>
      </c>
      <c r="C33" s="17" t="s">
        <v>79</v>
      </c>
      <c r="D33" s="18" t="s">
        <v>2</v>
      </c>
      <c r="E33" s="19">
        <v>28</v>
      </c>
      <c r="F33" s="35" t="s">
        <v>511</v>
      </c>
      <c r="G33" s="35" t="s">
        <v>211</v>
      </c>
      <c r="H33" s="70" t="s">
        <v>79</v>
      </c>
      <c r="I33" s="7">
        <v>43600</v>
      </c>
      <c r="J33" s="7">
        <v>43500</v>
      </c>
      <c r="K33" s="7">
        <v>43500</v>
      </c>
      <c r="L33" s="228">
        <f t="shared" si="0"/>
        <v>-0.2</v>
      </c>
      <c r="M33" s="229">
        <f t="shared" si="0"/>
        <v>0</v>
      </c>
    </row>
    <row r="34" spans="1:13" ht="20.149999999999999" customHeight="1">
      <c r="A34" s="11" t="s">
        <v>79</v>
      </c>
      <c r="B34" s="16" t="s">
        <v>16</v>
      </c>
      <c r="C34" s="17" t="s">
        <v>79</v>
      </c>
      <c r="D34" s="18" t="s">
        <v>2</v>
      </c>
      <c r="E34" s="19">
        <v>29</v>
      </c>
      <c r="F34" s="35" t="s">
        <v>511</v>
      </c>
      <c r="G34" s="35" t="s">
        <v>212</v>
      </c>
      <c r="H34" s="36" t="s">
        <v>93</v>
      </c>
      <c r="I34" s="7">
        <v>60200</v>
      </c>
      <c r="J34" s="7">
        <v>60200</v>
      </c>
      <c r="K34" s="7">
        <v>60500</v>
      </c>
      <c r="L34" s="228">
        <f t="shared" si="0"/>
        <v>0</v>
      </c>
      <c r="M34" s="229">
        <f t="shared" si="0"/>
        <v>0.5</v>
      </c>
    </row>
    <row r="35" spans="1:13" ht="20.149999999999999" customHeight="1">
      <c r="A35" s="11" t="s">
        <v>79</v>
      </c>
      <c r="B35" s="16" t="s">
        <v>16</v>
      </c>
      <c r="C35" s="17" t="s">
        <v>79</v>
      </c>
      <c r="D35" s="18" t="s">
        <v>2</v>
      </c>
      <c r="E35" s="19">
        <v>30</v>
      </c>
      <c r="F35" s="35" t="s">
        <v>511</v>
      </c>
      <c r="G35" s="35" t="s">
        <v>213</v>
      </c>
      <c r="H35" s="70" t="s">
        <v>79</v>
      </c>
      <c r="I35" s="7">
        <v>42600</v>
      </c>
      <c r="J35" s="7">
        <v>42500</v>
      </c>
      <c r="K35" s="7">
        <v>42500</v>
      </c>
      <c r="L35" s="228">
        <f t="shared" si="0"/>
        <v>-0.2</v>
      </c>
      <c r="M35" s="229">
        <f t="shared" si="0"/>
        <v>0</v>
      </c>
    </row>
    <row r="36" spans="1:13" ht="20.149999999999999" customHeight="1">
      <c r="A36" s="11" t="s">
        <v>79</v>
      </c>
      <c r="B36" s="16" t="s">
        <v>16</v>
      </c>
      <c r="C36" s="17" t="s">
        <v>79</v>
      </c>
      <c r="D36" s="18" t="s">
        <v>2</v>
      </c>
      <c r="E36" s="19">
        <v>31</v>
      </c>
      <c r="F36" s="35" t="s">
        <v>511</v>
      </c>
      <c r="G36" s="35" t="s">
        <v>214</v>
      </c>
      <c r="H36" s="70" t="s">
        <v>79</v>
      </c>
      <c r="I36" s="7">
        <v>42300</v>
      </c>
      <c r="J36" s="7">
        <v>42200</v>
      </c>
      <c r="K36" s="7">
        <v>42200</v>
      </c>
      <c r="L36" s="228">
        <f t="shared" si="0"/>
        <v>-0.2</v>
      </c>
      <c r="M36" s="229">
        <f t="shared" si="0"/>
        <v>0</v>
      </c>
    </row>
    <row r="37" spans="1:13" ht="20.149999999999999" customHeight="1">
      <c r="A37" s="11" t="s">
        <v>78</v>
      </c>
      <c r="B37" s="16" t="s">
        <v>16</v>
      </c>
      <c r="C37" s="17" t="s">
        <v>79</v>
      </c>
      <c r="D37" s="18" t="s">
        <v>2</v>
      </c>
      <c r="E37" s="19">
        <v>32</v>
      </c>
      <c r="F37" s="35" t="s">
        <v>511</v>
      </c>
      <c r="G37" s="35" t="s">
        <v>215</v>
      </c>
      <c r="H37" s="70" t="s">
        <v>79</v>
      </c>
      <c r="I37" s="7">
        <v>39000</v>
      </c>
      <c r="J37" s="7">
        <v>38800</v>
      </c>
      <c r="K37" s="7">
        <v>38700</v>
      </c>
      <c r="L37" s="228">
        <f t="shared" si="0"/>
        <v>-0.5</v>
      </c>
      <c r="M37" s="229">
        <f t="shared" si="0"/>
        <v>-0.3</v>
      </c>
    </row>
    <row r="38" spans="1:13" ht="20.149999999999999" customHeight="1">
      <c r="A38" s="11" t="s">
        <v>79</v>
      </c>
      <c r="B38" s="16" t="s">
        <v>16</v>
      </c>
      <c r="C38" s="17" t="s">
        <v>79</v>
      </c>
      <c r="D38" s="18" t="s">
        <v>2</v>
      </c>
      <c r="E38" s="19">
        <v>33</v>
      </c>
      <c r="F38" s="35" t="s">
        <v>511</v>
      </c>
      <c r="G38" s="35" t="s">
        <v>216</v>
      </c>
      <c r="H38" s="36" t="s">
        <v>23</v>
      </c>
      <c r="I38" s="7">
        <v>63400</v>
      </c>
      <c r="J38" s="7">
        <v>63400</v>
      </c>
      <c r="K38" s="7">
        <v>63800</v>
      </c>
      <c r="L38" s="228">
        <f t="shared" si="0"/>
        <v>0</v>
      </c>
      <c r="M38" s="229">
        <f t="shared" si="0"/>
        <v>0.6</v>
      </c>
    </row>
    <row r="39" spans="1:13" ht="20.149999999999999" customHeight="1">
      <c r="A39" s="11" t="s">
        <v>79</v>
      </c>
      <c r="B39" s="16" t="s">
        <v>16</v>
      </c>
      <c r="C39" s="17" t="s">
        <v>79</v>
      </c>
      <c r="D39" s="18" t="s">
        <v>2</v>
      </c>
      <c r="E39" s="19">
        <v>34</v>
      </c>
      <c r="F39" s="35" t="s">
        <v>511</v>
      </c>
      <c r="G39" s="35" t="s">
        <v>217</v>
      </c>
      <c r="H39" s="36" t="s">
        <v>24</v>
      </c>
      <c r="I39" s="7">
        <v>60700</v>
      </c>
      <c r="J39" s="7">
        <v>60700</v>
      </c>
      <c r="K39" s="7">
        <v>61000</v>
      </c>
      <c r="L39" s="228">
        <f t="shared" si="0"/>
        <v>0</v>
      </c>
      <c r="M39" s="229">
        <f t="shared" si="0"/>
        <v>0.5</v>
      </c>
    </row>
    <row r="40" spans="1:13" ht="20.149999999999999" customHeight="1">
      <c r="A40" s="11" t="s">
        <v>79</v>
      </c>
      <c r="B40" s="16" t="s">
        <v>16</v>
      </c>
      <c r="C40" s="17" t="s">
        <v>79</v>
      </c>
      <c r="D40" s="18" t="s">
        <v>2</v>
      </c>
      <c r="E40" s="19">
        <v>35</v>
      </c>
      <c r="F40" s="35" t="s">
        <v>511</v>
      </c>
      <c r="G40" s="35" t="s">
        <v>218</v>
      </c>
      <c r="H40" s="70" t="s">
        <v>79</v>
      </c>
      <c r="I40" s="7">
        <v>45500</v>
      </c>
      <c r="J40" s="7">
        <v>45400</v>
      </c>
      <c r="K40" s="7">
        <v>45400</v>
      </c>
      <c r="L40" s="228">
        <f t="shared" si="0"/>
        <v>-0.2</v>
      </c>
      <c r="M40" s="229">
        <f t="shared" si="0"/>
        <v>0</v>
      </c>
    </row>
    <row r="41" spans="1:13" ht="20.149999999999999" customHeight="1">
      <c r="A41" s="11" t="s">
        <v>79</v>
      </c>
      <c r="B41" s="16" t="s">
        <v>16</v>
      </c>
      <c r="C41" s="17" t="s">
        <v>79</v>
      </c>
      <c r="D41" s="18" t="s">
        <v>2</v>
      </c>
      <c r="E41" s="19">
        <v>36</v>
      </c>
      <c r="F41" s="35" t="s">
        <v>511</v>
      </c>
      <c r="G41" s="35" t="s">
        <v>219</v>
      </c>
      <c r="H41" s="36" t="s">
        <v>94</v>
      </c>
      <c r="I41" s="7">
        <v>49700</v>
      </c>
      <c r="J41" s="7">
        <v>49300</v>
      </c>
      <c r="K41" s="7">
        <v>49000</v>
      </c>
      <c r="L41" s="228">
        <f t="shared" si="0"/>
        <v>-0.8</v>
      </c>
      <c r="M41" s="229">
        <f t="shared" si="0"/>
        <v>-0.6</v>
      </c>
    </row>
    <row r="42" spans="1:13" ht="20.149999999999999" customHeight="1">
      <c r="A42" s="11" t="s">
        <v>79</v>
      </c>
      <c r="B42" s="16" t="s">
        <v>16</v>
      </c>
      <c r="C42" s="17" t="s">
        <v>79</v>
      </c>
      <c r="D42" s="18" t="s">
        <v>2</v>
      </c>
      <c r="E42" s="19">
        <v>37</v>
      </c>
      <c r="F42" s="35" t="s">
        <v>511</v>
      </c>
      <c r="G42" s="35" t="s">
        <v>220</v>
      </c>
      <c r="H42" s="70" t="s">
        <v>79</v>
      </c>
      <c r="I42" s="7">
        <v>33000</v>
      </c>
      <c r="J42" s="7">
        <v>32700</v>
      </c>
      <c r="K42" s="7">
        <v>32400</v>
      </c>
      <c r="L42" s="228">
        <f t="shared" si="0"/>
        <v>-0.9</v>
      </c>
      <c r="M42" s="229">
        <f t="shared" si="0"/>
        <v>-0.9</v>
      </c>
    </row>
    <row r="43" spans="1:13" ht="20.149999999999999" customHeight="1">
      <c r="A43" s="11" t="s">
        <v>79</v>
      </c>
      <c r="B43" s="16" t="s">
        <v>16</v>
      </c>
      <c r="C43" s="17" t="s">
        <v>79</v>
      </c>
      <c r="D43" s="18" t="s">
        <v>2</v>
      </c>
      <c r="E43" s="19">
        <v>38</v>
      </c>
      <c r="F43" s="35" t="s">
        <v>511</v>
      </c>
      <c r="G43" s="35" t="s">
        <v>221</v>
      </c>
      <c r="H43" s="70" t="s">
        <v>79</v>
      </c>
      <c r="I43" s="7">
        <v>25000</v>
      </c>
      <c r="J43" s="7">
        <v>24700</v>
      </c>
      <c r="K43" s="7">
        <v>24400</v>
      </c>
      <c r="L43" s="228">
        <f t="shared" si="0"/>
        <v>-1.2</v>
      </c>
      <c r="M43" s="229">
        <f t="shared" si="0"/>
        <v>-1.2</v>
      </c>
    </row>
    <row r="44" spans="1:13" ht="20.149999999999999" customHeight="1">
      <c r="A44" s="11" t="s">
        <v>79</v>
      </c>
      <c r="B44" s="16" t="s">
        <v>16</v>
      </c>
      <c r="C44" s="17" t="s">
        <v>79</v>
      </c>
      <c r="D44" s="18" t="s">
        <v>2</v>
      </c>
      <c r="E44" s="19">
        <v>39</v>
      </c>
      <c r="F44" s="35" t="s">
        <v>511</v>
      </c>
      <c r="G44" s="35" t="s">
        <v>222</v>
      </c>
      <c r="H44" s="70" t="s">
        <v>79</v>
      </c>
      <c r="I44" s="7">
        <v>55800</v>
      </c>
      <c r="J44" s="7">
        <v>55800</v>
      </c>
      <c r="K44" s="7">
        <v>55900</v>
      </c>
      <c r="L44" s="228">
        <f t="shared" si="0"/>
        <v>0</v>
      </c>
      <c r="M44" s="229">
        <f t="shared" si="0"/>
        <v>0.2</v>
      </c>
    </row>
    <row r="45" spans="1:13" ht="20.149999999999999" customHeight="1">
      <c r="A45" s="11" t="s">
        <v>79</v>
      </c>
      <c r="B45" s="16" t="s">
        <v>16</v>
      </c>
      <c r="C45" s="17" t="s">
        <v>79</v>
      </c>
      <c r="D45" s="18" t="s">
        <v>2</v>
      </c>
      <c r="E45" s="19">
        <v>40</v>
      </c>
      <c r="F45" s="35" t="s">
        <v>511</v>
      </c>
      <c r="G45" s="35" t="s">
        <v>223</v>
      </c>
      <c r="H45" s="70" t="s">
        <v>79</v>
      </c>
      <c r="I45" s="7">
        <v>30300</v>
      </c>
      <c r="J45" s="7">
        <v>30200</v>
      </c>
      <c r="K45" s="7">
        <v>30200</v>
      </c>
      <c r="L45" s="228">
        <f t="shared" si="0"/>
        <v>-0.3</v>
      </c>
      <c r="M45" s="229">
        <f t="shared" si="0"/>
        <v>0</v>
      </c>
    </row>
    <row r="46" spans="1:13" ht="20.149999999999999" customHeight="1">
      <c r="A46" s="11" t="s">
        <v>79</v>
      </c>
      <c r="B46" s="16" t="s">
        <v>16</v>
      </c>
      <c r="C46" s="17" t="s">
        <v>79</v>
      </c>
      <c r="D46" s="18" t="s">
        <v>2</v>
      </c>
      <c r="E46" s="19">
        <v>41</v>
      </c>
      <c r="F46" s="35" t="s">
        <v>511</v>
      </c>
      <c r="G46" s="35" t="s">
        <v>224</v>
      </c>
      <c r="H46" s="70" t="s">
        <v>79</v>
      </c>
      <c r="I46" s="7">
        <v>21800</v>
      </c>
      <c r="J46" s="7">
        <v>21500</v>
      </c>
      <c r="K46" s="7">
        <v>21200</v>
      </c>
      <c r="L46" s="228">
        <f t="shared" si="0"/>
        <v>-1.4</v>
      </c>
      <c r="M46" s="229">
        <f t="shared" si="0"/>
        <v>-1.4</v>
      </c>
    </row>
    <row r="47" spans="1:13" ht="20.149999999999999" customHeight="1">
      <c r="A47" s="11" t="s">
        <v>79</v>
      </c>
      <c r="B47" s="16" t="s">
        <v>16</v>
      </c>
      <c r="C47" s="17" t="s">
        <v>79</v>
      </c>
      <c r="D47" s="18" t="s">
        <v>2</v>
      </c>
      <c r="E47" s="19">
        <v>42</v>
      </c>
      <c r="F47" s="35" t="s">
        <v>511</v>
      </c>
      <c r="G47" s="35" t="s">
        <v>225</v>
      </c>
      <c r="H47" s="36" t="s">
        <v>25</v>
      </c>
      <c r="I47" s="7">
        <v>56600</v>
      </c>
      <c r="J47" s="7">
        <v>56600</v>
      </c>
      <c r="K47" s="7">
        <v>56800</v>
      </c>
      <c r="L47" s="228">
        <f t="shared" si="0"/>
        <v>0</v>
      </c>
      <c r="M47" s="229">
        <f t="shared" si="0"/>
        <v>0.4</v>
      </c>
    </row>
    <row r="48" spans="1:13" ht="20.149999999999999" customHeight="1">
      <c r="A48" s="11" t="s">
        <v>79</v>
      </c>
      <c r="B48" s="16" t="s">
        <v>16</v>
      </c>
      <c r="C48" s="17" t="s">
        <v>79</v>
      </c>
      <c r="D48" s="18" t="s">
        <v>2</v>
      </c>
      <c r="E48" s="19">
        <v>43</v>
      </c>
      <c r="F48" s="35" t="s">
        <v>511</v>
      </c>
      <c r="G48" s="35" t="s">
        <v>226</v>
      </c>
      <c r="H48" s="36" t="s">
        <v>95</v>
      </c>
      <c r="I48" s="7">
        <v>53200</v>
      </c>
      <c r="J48" s="7">
        <v>53100</v>
      </c>
      <c r="K48" s="7">
        <v>53200</v>
      </c>
      <c r="L48" s="228">
        <f t="shared" si="0"/>
        <v>-0.2</v>
      </c>
      <c r="M48" s="229">
        <f t="shared" si="0"/>
        <v>0.2</v>
      </c>
    </row>
    <row r="49" spans="1:13" ht="20.149999999999999" customHeight="1">
      <c r="A49" s="11" t="s">
        <v>79</v>
      </c>
      <c r="B49" s="16" t="s">
        <v>16</v>
      </c>
      <c r="C49" s="17" t="s">
        <v>79</v>
      </c>
      <c r="D49" s="18" t="s">
        <v>2</v>
      </c>
      <c r="E49" s="19">
        <v>44</v>
      </c>
      <c r="F49" s="35" t="s">
        <v>511</v>
      </c>
      <c r="G49" s="35" t="s">
        <v>227</v>
      </c>
      <c r="H49" s="36" t="s">
        <v>96</v>
      </c>
      <c r="I49" s="7">
        <v>43100</v>
      </c>
      <c r="J49" s="7">
        <v>43000</v>
      </c>
      <c r="K49" s="7">
        <v>42900</v>
      </c>
      <c r="L49" s="228">
        <f t="shared" si="0"/>
        <v>-0.2</v>
      </c>
      <c r="M49" s="229">
        <f t="shared" si="0"/>
        <v>-0.2</v>
      </c>
    </row>
    <row r="50" spans="1:13" ht="20.149999999999999" customHeight="1">
      <c r="A50" s="11" t="s">
        <v>79</v>
      </c>
      <c r="B50" s="16" t="s">
        <v>16</v>
      </c>
      <c r="C50" s="17" t="s">
        <v>79</v>
      </c>
      <c r="D50" s="18" t="s">
        <v>2</v>
      </c>
      <c r="E50" s="19">
        <v>45</v>
      </c>
      <c r="F50" s="35" t="s">
        <v>511</v>
      </c>
      <c r="G50" s="35" t="s">
        <v>228</v>
      </c>
      <c r="H50" s="70" t="s">
        <v>79</v>
      </c>
      <c r="I50" s="7">
        <v>39900</v>
      </c>
      <c r="J50" s="7">
        <v>39700</v>
      </c>
      <c r="K50" s="7">
        <v>39600</v>
      </c>
      <c r="L50" s="228">
        <f t="shared" si="0"/>
        <v>-0.5</v>
      </c>
      <c r="M50" s="229">
        <f t="shared" si="0"/>
        <v>-0.3</v>
      </c>
    </row>
    <row r="51" spans="1:13" ht="20.149999999999999" customHeight="1">
      <c r="A51" s="11" t="s">
        <v>78</v>
      </c>
      <c r="B51" s="16" t="s">
        <v>16</v>
      </c>
      <c r="C51" s="17" t="s">
        <v>79</v>
      </c>
      <c r="D51" s="18" t="s">
        <v>2</v>
      </c>
      <c r="E51" s="19">
        <v>46</v>
      </c>
      <c r="F51" s="35" t="s">
        <v>511</v>
      </c>
      <c r="G51" s="35" t="s">
        <v>229</v>
      </c>
      <c r="H51" s="70" t="s">
        <v>79</v>
      </c>
      <c r="I51" s="7">
        <v>46300</v>
      </c>
      <c r="J51" s="7">
        <v>46200</v>
      </c>
      <c r="K51" s="7">
        <v>46200</v>
      </c>
      <c r="L51" s="228">
        <f t="shared" si="0"/>
        <v>-0.2</v>
      </c>
      <c r="M51" s="229">
        <f t="shared" si="0"/>
        <v>0</v>
      </c>
    </row>
    <row r="52" spans="1:13" ht="20.149999999999999" customHeight="1">
      <c r="A52" s="11" t="s">
        <v>79</v>
      </c>
      <c r="B52" s="16" t="s">
        <v>16</v>
      </c>
      <c r="C52" s="17" t="s">
        <v>79</v>
      </c>
      <c r="D52" s="18" t="s">
        <v>2</v>
      </c>
      <c r="E52" s="19">
        <v>47</v>
      </c>
      <c r="F52" s="35" t="s">
        <v>511</v>
      </c>
      <c r="G52" s="35" t="s">
        <v>230</v>
      </c>
      <c r="H52" s="70" t="s">
        <v>79</v>
      </c>
      <c r="I52" s="7">
        <v>52200</v>
      </c>
      <c r="J52" s="7">
        <v>52100</v>
      </c>
      <c r="K52" s="7">
        <v>52100</v>
      </c>
      <c r="L52" s="228">
        <f t="shared" si="0"/>
        <v>-0.2</v>
      </c>
      <c r="M52" s="229">
        <f t="shared" si="0"/>
        <v>0</v>
      </c>
    </row>
    <row r="53" spans="1:13" ht="20.149999999999999" customHeight="1">
      <c r="A53" s="11" t="s">
        <v>79</v>
      </c>
      <c r="B53" s="16" t="s">
        <v>16</v>
      </c>
      <c r="C53" s="17" t="s">
        <v>79</v>
      </c>
      <c r="D53" s="18" t="s">
        <v>2</v>
      </c>
      <c r="E53" s="19">
        <v>48</v>
      </c>
      <c r="F53" s="35" t="s">
        <v>511</v>
      </c>
      <c r="G53" s="35" t="s">
        <v>231</v>
      </c>
      <c r="H53" s="70" t="s">
        <v>79</v>
      </c>
      <c r="I53" s="7">
        <v>44200</v>
      </c>
      <c r="J53" s="7">
        <v>44100</v>
      </c>
      <c r="K53" s="7">
        <v>44100</v>
      </c>
      <c r="L53" s="228">
        <f t="shared" si="0"/>
        <v>-0.2</v>
      </c>
      <c r="M53" s="229">
        <f t="shared" si="0"/>
        <v>0</v>
      </c>
    </row>
    <row r="54" spans="1:13" ht="20.149999999999999" customHeight="1">
      <c r="A54" s="11" t="s">
        <v>79</v>
      </c>
      <c r="B54" s="16" t="s">
        <v>16</v>
      </c>
      <c r="C54" s="17" t="s">
        <v>79</v>
      </c>
      <c r="D54" s="18" t="s">
        <v>2</v>
      </c>
      <c r="E54" s="19">
        <v>49</v>
      </c>
      <c r="F54" s="35" t="s">
        <v>511</v>
      </c>
      <c r="G54" s="35" t="s">
        <v>232</v>
      </c>
      <c r="H54" s="70" t="s">
        <v>79</v>
      </c>
      <c r="I54" s="7">
        <v>38000</v>
      </c>
      <c r="J54" s="7">
        <v>37000</v>
      </c>
      <c r="K54" s="7">
        <v>36300</v>
      </c>
      <c r="L54" s="228">
        <f t="shared" si="0"/>
        <v>-2.6</v>
      </c>
      <c r="M54" s="229">
        <f t="shared" si="0"/>
        <v>-1.9</v>
      </c>
    </row>
    <row r="55" spans="1:13" ht="20.149999999999999" customHeight="1">
      <c r="A55" s="11" t="s">
        <v>79</v>
      </c>
      <c r="B55" s="16" t="s">
        <v>16</v>
      </c>
      <c r="C55" s="17" t="s">
        <v>79</v>
      </c>
      <c r="D55" s="18" t="s">
        <v>2</v>
      </c>
      <c r="E55" s="19">
        <v>50</v>
      </c>
      <c r="F55" s="35" t="s">
        <v>511</v>
      </c>
      <c r="G55" s="35" t="s">
        <v>233</v>
      </c>
      <c r="H55" s="36" t="s">
        <v>97</v>
      </c>
      <c r="I55" s="7">
        <v>51100</v>
      </c>
      <c r="J55" s="7">
        <v>51000</v>
      </c>
      <c r="K55" s="7">
        <v>51100</v>
      </c>
      <c r="L55" s="228">
        <f t="shared" si="0"/>
        <v>-0.2</v>
      </c>
      <c r="M55" s="229">
        <f t="shared" si="0"/>
        <v>0.2</v>
      </c>
    </row>
    <row r="56" spans="1:13" ht="20.149999999999999" customHeight="1">
      <c r="A56" s="11" t="s">
        <v>79</v>
      </c>
      <c r="B56" s="16" t="s">
        <v>16</v>
      </c>
      <c r="C56" s="17" t="s">
        <v>79</v>
      </c>
      <c r="D56" s="18" t="s">
        <v>2</v>
      </c>
      <c r="E56" s="19">
        <v>51</v>
      </c>
      <c r="F56" s="35" t="s">
        <v>511</v>
      </c>
      <c r="G56" s="35" t="s">
        <v>234</v>
      </c>
      <c r="H56" s="70" t="s">
        <v>79</v>
      </c>
      <c r="I56" s="7">
        <v>20700</v>
      </c>
      <c r="J56" s="7">
        <v>20400</v>
      </c>
      <c r="K56" s="7">
        <v>20200</v>
      </c>
      <c r="L56" s="228">
        <f t="shared" si="0"/>
        <v>-1.4</v>
      </c>
      <c r="M56" s="229">
        <f t="shared" si="0"/>
        <v>-1</v>
      </c>
    </row>
    <row r="57" spans="1:13" ht="20.149999999999999" customHeight="1">
      <c r="A57" s="11" t="s">
        <v>79</v>
      </c>
      <c r="B57" s="16" t="s">
        <v>16</v>
      </c>
      <c r="C57" s="17" t="s">
        <v>79</v>
      </c>
      <c r="D57" s="18" t="s">
        <v>2</v>
      </c>
      <c r="E57" s="19">
        <v>52</v>
      </c>
      <c r="F57" s="35" t="s">
        <v>511</v>
      </c>
      <c r="G57" s="35" t="s">
        <v>235</v>
      </c>
      <c r="H57" s="70" t="s">
        <v>79</v>
      </c>
      <c r="I57" s="7">
        <v>44500</v>
      </c>
      <c r="J57" s="7">
        <v>44400</v>
      </c>
      <c r="K57" s="7">
        <v>44400</v>
      </c>
      <c r="L57" s="228">
        <f t="shared" si="0"/>
        <v>-0.2</v>
      </c>
      <c r="M57" s="229">
        <f t="shared" si="0"/>
        <v>0</v>
      </c>
    </row>
    <row r="58" spans="1:13" ht="20.149999999999999" customHeight="1">
      <c r="A58" s="11" t="s">
        <v>79</v>
      </c>
      <c r="B58" s="16" t="s">
        <v>16</v>
      </c>
      <c r="C58" s="17" t="s">
        <v>79</v>
      </c>
      <c r="D58" s="18" t="s">
        <v>2</v>
      </c>
      <c r="E58" s="19">
        <v>53</v>
      </c>
      <c r="F58" s="35" t="s">
        <v>511</v>
      </c>
      <c r="G58" s="35" t="s">
        <v>574</v>
      </c>
      <c r="H58" s="70" t="s">
        <v>79</v>
      </c>
      <c r="I58" s="7">
        <v>19800</v>
      </c>
      <c r="J58" s="7">
        <v>19600</v>
      </c>
      <c r="K58" s="7">
        <v>19400</v>
      </c>
      <c r="L58" s="228">
        <f t="shared" si="0"/>
        <v>-1</v>
      </c>
      <c r="M58" s="229">
        <f t="shared" si="0"/>
        <v>-1</v>
      </c>
    </row>
    <row r="59" spans="1:13" ht="20.149999999999999" customHeight="1">
      <c r="A59" s="11" t="s">
        <v>79</v>
      </c>
      <c r="B59" s="16" t="s">
        <v>16</v>
      </c>
      <c r="C59" s="17" t="s">
        <v>79</v>
      </c>
      <c r="D59" s="18" t="s">
        <v>2</v>
      </c>
      <c r="E59" s="19">
        <v>54</v>
      </c>
      <c r="F59" s="35" t="s">
        <v>511</v>
      </c>
      <c r="G59" s="35" t="s">
        <v>236</v>
      </c>
      <c r="H59" s="70" t="s">
        <v>79</v>
      </c>
      <c r="I59" s="7">
        <v>51200</v>
      </c>
      <c r="J59" s="7">
        <v>51100</v>
      </c>
      <c r="K59" s="7">
        <v>51100</v>
      </c>
      <c r="L59" s="228">
        <f t="shared" si="0"/>
        <v>-0.2</v>
      </c>
      <c r="M59" s="229">
        <f t="shared" si="0"/>
        <v>0</v>
      </c>
    </row>
    <row r="60" spans="1:13" ht="20.149999999999999" customHeight="1">
      <c r="A60" s="11" t="s">
        <v>79</v>
      </c>
      <c r="B60" s="16" t="s">
        <v>16</v>
      </c>
      <c r="C60" s="17" t="s">
        <v>79</v>
      </c>
      <c r="D60" s="18" t="s">
        <v>2</v>
      </c>
      <c r="E60" s="19">
        <v>55</v>
      </c>
      <c r="F60" s="35" t="s">
        <v>511</v>
      </c>
      <c r="G60" s="35" t="s">
        <v>237</v>
      </c>
      <c r="H60" s="70" t="s">
        <v>79</v>
      </c>
      <c r="I60" s="7">
        <v>44400</v>
      </c>
      <c r="J60" s="7">
        <v>44000</v>
      </c>
      <c r="K60" s="7">
        <v>43600</v>
      </c>
      <c r="L60" s="228">
        <f t="shared" si="0"/>
        <v>-0.9</v>
      </c>
      <c r="M60" s="229">
        <f t="shared" si="0"/>
        <v>-0.9</v>
      </c>
    </row>
    <row r="61" spans="1:13" ht="20.149999999999999" customHeight="1">
      <c r="A61" s="11" t="s">
        <v>79</v>
      </c>
      <c r="B61" s="16" t="s">
        <v>16</v>
      </c>
      <c r="C61" s="17" t="s">
        <v>79</v>
      </c>
      <c r="D61" s="18" t="s">
        <v>2</v>
      </c>
      <c r="E61" s="19">
        <v>56</v>
      </c>
      <c r="F61" s="35" t="s">
        <v>511</v>
      </c>
      <c r="G61" s="35" t="s">
        <v>519</v>
      </c>
      <c r="H61" s="36" t="s">
        <v>520</v>
      </c>
      <c r="I61" s="7">
        <v>46100</v>
      </c>
      <c r="J61" s="7">
        <v>46000</v>
      </c>
      <c r="K61" s="7">
        <v>46000</v>
      </c>
      <c r="L61" s="228">
        <f t="shared" si="0"/>
        <v>-0.2</v>
      </c>
      <c r="M61" s="229">
        <f t="shared" si="0"/>
        <v>0</v>
      </c>
    </row>
    <row r="62" spans="1:13" ht="20.149999999999999" customHeight="1">
      <c r="A62" s="11" t="s">
        <v>79</v>
      </c>
      <c r="B62" s="16" t="s">
        <v>16</v>
      </c>
      <c r="C62" s="17" t="s">
        <v>79</v>
      </c>
      <c r="D62" s="18" t="s">
        <v>2</v>
      </c>
      <c r="E62" s="19">
        <v>57</v>
      </c>
      <c r="F62" s="35" t="s">
        <v>511</v>
      </c>
      <c r="G62" s="35" t="s">
        <v>521</v>
      </c>
      <c r="H62" s="70" t="s">
        <v>79</v>
      </c>
      <c r="I62" s="7">
        <v>52800</v>
      </c>
      <c r="J62" s="7">
        <v>52700</v>
      </c>
      <c r="K62" s="7">
        <v>52800</v>
      </c>
      <c r="L62" s="228">
        <f t="shared" si="0"/>
        <v>-0.2</v>
      </c>
      <c r="M62" s="229">
        <f t="shared" si="0"/>
        <v>0.2</v>
      </c>
    </row>
    <row r="63" spans="1:13" ht="20.149999999999999" customHeight="1">
      <c r="A63" s="11" t="s">
        <v>79</v>
      </c>
      <c r="B63" s="16" t="s">
        <v>16</v>
      </c>
      <c r="C63" s="17" t="s">
        <v>79</v>
      </c>
      <c r="D63" s="18" t="s">
        <v>2</v>
      </c>
      <c r="E63" s="19">
        <v>58</v>
      </c>
      <c r="F63" s="35" t="s">
        <v>511</v>
      </c>
      <c r="G63" s="35" t="s">
        <v>522</v>
      </c>
      <c r="H63" s="70" t="s">
        <v>79</v>
      </c>
      <c r="I63" s="7">
        <v>48400</v>
      </c>
      <c r="J63" s="7">
        <v>48300</v>
      </c>
      <c r="K63" s="7">
        <v>48400</v>
      </c>
      <c r="L63" s="228">
        <f t="shared" si="0"/>
        <v>-0.2</v>
      </c>
      <c r="M63" s="229">
        <f t="shared" si="0"/>
        <v>0.2</v>
      </c>
    </row>
    <row r="64" spans="1:13" ht="20.149999999999999" customHeight="1">
      <c r="A64" s="11" t="s">
        <v>79</v>
      </c>
      <c r="B64" s="16" t="s">
        <v>16</v>
      </c>
      <c r="C64" s="17" t="s">
        <v>79</v>
      </c>
      <c r="D64" s="18" t="s">
        <v>2</v>
      </c>
      <c r="E64" s="19">
        <v>59</v>
      </c>
      <c r="F64" s="35" t="s">
        <v>511</v>
      </c>
      <c r="G64" s="35" t="s">
        <v>523</v>
      </c>
      <c r="H64" s="70" t="s">
        <v>79</v>
      </c>
      <c r="I64" s="7">
        <v>52900</v>
      </c>
      <c r="J64" s="7">
        <v>52800</v>
      </c>
      <c r="K64" s="7">
        <v>52900</v>
      </c>
      <c r="L64" s="228">
        <f t="shared" si="0"/>
        <v>-0.2</v>
      </c>
      <c r="M64" s="229">
        <f t="shared" si="0"/>
        <v>0.2</v>
      </c>
    </row>
    <row r="65" spans="1:28" ht="20.149999999999999" customHeight="1">
      <c r="A65" s="11" t="s">
        <v>79</v>
      </c>
      <c r="B65" s="16" t="s">
        <v>16</v>
      </c>
      <c r="C65" s="17" t="s">
        <v>79</v>
      </c>
      <c r="D65" s="18" t="s">
        <v>2</v>
      </c>
      <c r="E65" s="19">
        <v>60</v>
      </c>
      <c r="F65" s="35" t="s">
        <v>511</v>
      </c>
      <c r="G65" s="35" t="s">
        <v>592</v>
      </c>
      <c r="H65" s="70" t="s">
        <v>79</v>
      </c>
      <c r="I65" s="7"/>
      <c r="J65" s="7">
        <v>34900</v>
      </c>
      <c r="K65" s="7">
        <v>34900</v>
      </c>
      <c r="L65" s="228" t="str">
        <f t="shared" si="0"/>
        <v/>
      </c>
      <c r="M65" s="229">
        <f t="shared" si="0"/>
        <v>0</v>
      </c>
    </row>
    <row r="66" spans="1:28" ht="20.149999999999999" customHeight="1">
      <c r="A66" s="11" t="s">
        <v>79</v>
      </c>
      <c r="B66" s="16" t="s">
        <v>16</v>
      </c>
      <c r="C66" s="17" t="s">
        <v>79</v>
      </c>
      <c r="D66" s="18" t="s">
        <v>2</v>
      </c>
      <c r="E66" s="19">
        <v>61</v>
      </c>
      <c r="F66" s="35" t="s">
        <v>511</v>
      </c>
      <c r="G66" s="35" t="s">
        <v>524</v>
      </c>
      <c r="H66" s="36" t="s">
        <v>525</v>
      </c>
      <c r="I66" s="7">
        <v>67800</v>
      </c>
      <c r="J66" s="7">
        <v>67800</v>
      </c>
      <c r="K66" s="7">
        <v>68200</v>
      </c>
      <c r="L66" s="228">
        <f t="shared" si="0"/>
        <v>0</v>
      </c>
      <c r="M66" s="229">
        <f t="shared" si="0"/>
        <v>0.6</v>
      </c>
    </row>
    <row r="67" spans="1:28" ht="20.149999999999999" customHeight="1">
      <c r="A67" s="11" t="s">
        <v>79</v>
      </c>
      <c r="B67" s="20" t="s">
        <v>16</v>
      </c>
      <c r="C67" s="21" t="s">
        <v>79</v>
      </c>
      <c r="D67" s="22" t="s">
        <v>2</v>
      </c>
      <c r="E67" s="23">
        <v>62</v>
      </c>
      <c r="F67" s="37" t="s">
        <v>511</v>
      </c>
      <c r="G67" s="37" t="s">
        <v>526</v>
      </c>
      <c r="H67" s="71" t="s">
        <v>79</v>
      </c>
      <c r="I67" s="8">
        <v>43000</v>
      </c>
      <c r="J67" s="8">
        <v>42800</v>
      </c>
      <c r="K67" s="8">
        <v>42700</v>
      </c>
      <c r="L67" s="230">
        <f t="shared" si="0"/>
        <v>-0.5</v>
      </c>
      <c r="M67" s="231">
        <f t="shared" si="0"/>
        <v>-0.2</v>
      </c>
      <c r="N67" s="111">
        <f>COUNT(K6:K67)</f>
        <v>62</v>
      </c>
      <c r="O67" s="85">
        <f>SUM(K6:K67)</f>
        <v>2923300</v>
      </c>
      <c r="P67" s="85">
        <f>IF(N67=0," ",ROUND(O67/N67,-2))</f>
        <v>47200</v>
      </c>
      <c r="Q67" s="86">
        <f>SUM(M6:M67)/S67</f>
        <v>-0.10322580645161289</v>
      </c>
      <c r="R67" s="96" t="s">
        <v>601</v>
      </c>
      <c r="S67" s="97">
        <v>62</v>
      </c>
    </row>
    <row r="68" spans="1:28" ht="20.149999999999999" customHeight="1">
      <c r="A68" s="11" t="s">
        <v>79</v>
      </c>
      <c r="B68" s="12" t="s">
        <v>43</v>
      </c>
      <c r="C68" s="13" t="s">
        <v>79</v>
      </c>
      <c r="D68" s="14" t="s">
        <v>2</v>
      </c>
      <c r="E68" s="15">
        <v>1</v>
      </c>
      <c r="F68" s="33" t="s">
        <v>311</v>
      </c>
      <c r="G68" s="33" t="s">
        <v>312</v>
      </c>
      <c r="H68" s="69" t="s">
        <v>79</v>
      </c>
      <c r="I68" s="6">
        <v>38600</v>
      </c>
      <c r="J68" s="6">
        <v>37600</v>
      </c>
      <c r="K68" s="6">
        <v>36700</v>
      </c>
      <c r="L68" s="226">
        <f t="shared" ref="L68:M120" si="1">IF(I68="","",ROUND((J68-I68)/I68*100,1))</f>
        <v>-2.6</v>
      </c>
      <c r="M68" s="227">
        <f t="shared" si="1"/>
        <v>-2.4</v>
      </c>
    </row>
    <row r="69" spans="1:28" ht="20.149999999999999" customHeight="1">
      <c r="A69" s="11" t="s">
        <v>79</v>
      </c>
      <c r="B69" s="16" t="s">
        <v>43</v>
      </c>
      <c r="C69" s="17" t="s">
        <v>79</v>
      </c>
      <c r="D69" s="18" t="s">
        <v>2</v>
      </c>
      <c r="E69" s="19">
        <v>2</v>
      </c>
      <c r="F69" s="35" t="s">
        <v>311</v>
      </c>
      <c r="G69" s="35" t="s">
        <v>313</v>
      </c>
      <c r="H69" s="70" t="s">
        <v>79</v>
      </c>
      <c r="I69" s="7">
        <v>69000</v>
      </c>
      <c r="J69" s="7">
        <v>69000</v>
      </c>
      <c r="K69" s="7">
        <v>69200</v>
      </c>
      <c r="L69" s="228">
        <f t="shared" si="1"/>
        <v>0</v>
      </c>
      <c r="M69" s="229">
        <f t="shared" si="1"/>
        <v>0.3</v>
      </c>
    </row>
    <row r="70" spans="1:28" ht="20.149999999999999" customHeight="1">
      <c r="A70" s="11" t="s">
        <v>79</v>
      </c>
      <c r="B70" s="16" t="s">
        <v>43</v>
      </c>
      <c r="C70" s="17" t="s">
        <v>79</v>
      </c>
      <c r="D70" s="18" t="s">
        <v>2</v>
      </c>
      <c r="E70" s="19">
        <v>3</v>
      </c>
      <c r="F70" s="35" t="s">
        <v>311</v>
      </c>
      <c r="G70" s="35" t="s">
        <v>314</v>
      </c>
      <c r="H70" s="70" t="s">
        <v>79</v>
      </c>
      <c r="I70" s="7">
        <v>20500</v>
      </c>
      <c r="J70" s="7">
        <v>20200</v>
      </c>
      <c r="K70" s="7">
        <v>20000</v>
      </c>
      <c r="L70" s="228">
        <f t="shared" si="1"/>
        <v>-1.5</v>
      </c>
      <c r="M70" s="229">
        <f t="shared" si="1"/>
        <v>-1</v>
      </c>
    </row>
    <row r="71" spans="1:28" ht="20.149999999999999" customHeight="1">
      <c r="A71" s="11" t="s">
        <v>79</v>
      </c>
      <c r="B71" s="16" t="s">
        <v>43</v>
      </c>
      <c r="C71" s="17" t="s">
        <v>79</v>
      </c>
      <c r="D71" s="18" t="s">
        <v>2</v>
      </c>
      <c r="E71" s="19">
        <v>4</v>
      </c>
      <c r="F71" s="35" t="s">
        <v>311</v>
      </c>
      <c r="G71" s="35" t="s">
        <v>315</v>
      </c>
      <c r="H71" s="70" t="s">
        <v>79</v>
      </c>
      <c r="I71" s="7">
        <v>44300</v>
      </c>
      <c r="J71" s="7">
        <v>44200</v>
      </c>
      <c r="K71" s="7">
        <v>44200</v>
      </c>
      <c r="L71" s="228">
        <f t="shared" si="1"/>
        <v>-0.2</v>
      </c>
      <c r="M71" s="229">
        <f t="shared" si="1"/>
        <v>0</v>
      </c>
    </row>
    <row r="72" spans="1:28" ht="20.149999999999999" customHeight="1">
      <c r="A72" s="11" t="s">
        <v>79</v>
      </c>
      <c r="B72" s="16" t="s">
        <v>43</v>
      </c>
      <c r="C72" s="17" t="s">
        <v>79</v>
      </c>
      <c r="D72" s="18" t="s">
        <v>2</v>
      </c>
      <c r="E72" s="19">
        <v>5</v>
      </c>
      <c r="F72" s="35" t="s">
        <v>311</v>
      </c>
      <c r="G72" s="35" t="s">
        <v>316</v>
      </c>
      <c r="H72" s="70" t="s">
        <v>79</v>
      </c>
      <c r="I72" s="7">
        <v>25300</v>
      </c>
      <c r="J72" s="7">
        <v>25100</v>
      </c>
      <c r="K72" s="7">
        <v>24900</v>
      </c>
      <c r="L72" s="228">
        <f t="shared" si="1"/>
        <v>-0.8</v>
      </c>
      <c r="M72" s="229">
        <f t="shared" si="1"/>
        <v>-0.8</v>
      </c>
    </row>
    <row r="73" spans="1:28" s="46" customFormat="1" ht="20.149999999999999" customHeight="1">
      <c r="A73" s="11" t="s">
        <v>78</v>
      </c>
      <c r="B73" s="16" t="s">
        <v>43</v>
      </c>
      <c r="C73" s="17" t="s">
        <v>79</v>
      </c>
      <c r="D73" s="18" t="s">
        <v>2</v>
      </c>
      <c r="E73" s="19">
        <v>6</v>
      </c>
      <c r="F73" s="35" t="s">
        <v>311</v>
      </c>
      <c r="G73" s="35" t="s">
        <v>317</v>
      </c>
      <c r="H73" s="70" t="s">
        <v>79</v>
      </c>
      <c r="I73" s="7">
        <v>52800</v>
      </c>
      <c r="J73" s="7">
        <v>52600</v>
      </c>
      <c r="K73" s="7">
        <v>52500</v>
      </c>
      <c r="L73" s="228">
        <f t="shared" si="1"/>
        <v>-0.4</v>
      </c>
      <c r="M73" s="229">
        <f t="shared" si="1"/>
        <v>-0.2</v>
      </c>
      <c r="N73" s="110"/>
      <c r="O73" s="3"/>
      <c r="P73" s="3"/>
      <c r="Q73" s="3"/>
      <c r="R73" s="94"/>
      <c r="S73" s="97"/>
      <c r="T73" s="3"/>
      <c r="U73" s="3"/>
      <c r="V73" s="3"/>
      <c r="W73" s="3"/>
      <c r="X73" s="3"/>
      <c r="Y73" s="3"/>
      <c r="Z73" s="3"/>
      <c r="AA73" s="3"/>
      <c r="AB73" s="3"/>
    </row>
    <row r="74" spans="1:28" s="46" customFormat="1" ht="20.149999999999999" customHeight="1">
      <c r="A74" s="11" t="s">
        <v>79</v>
      </c>
      <c r="B74" s="16" t="s">
        <v>43</v>
      </c>
      <c r="C74" s="17" t="s">
        <v>79</v>
      </c>
      <c r="D74" s="18" t="s">
        <v>2</v>
      </c>
      <c r="E74" s="19">
        <v>7</v>
      </c>
      <c r="F74" s="35" t="s">
        <v>311</v>
      </c>
      <c r="G74" s="35" t="s">
        <v>318</v>
      </c>
      <c r="H74" s="70" t="s">
        <v>79</v>
      </c>
      <c r="I74" s="7">
        <v>30200</v>
      </c>
      <c r="J74" s="7">
        <v>29900</v>
      </c>
      <c r="K74" s="7">
        <v>29600</v>
      </c>
      <c r="L74" s="228">
        <f t="shared" si="1"/>
        <v>-1</v>
      </c>
      <c r="M74" s="229">
        <f t="shared" si="1"/>
        <v>-1</v>
      </c>
      <c r="N74" s="110"/>
      <c r="O74" s="3"/>
      <c r="P74" s="3"/>
      <c r="Q74" s="3"/>
      <c r="R74" s="94"/>
      <c r="S74" s="97"/>
      <c r="T74" s="3"/>
      <c r="U74" s="3"/>
      <c r="V74" s="3"/>
      <c r="W74" s="3"/>
      <c r="X74" s="3"/>
      <c r="Y74" s="3"/>
      <c r="Z74" s="3"/>
      <c r="AA74" s="3"/>
      <c r="AB74" s="3"/>
    </row>
    <row r="75" spans="1:28" s="46" customFormat="1" ht="20.149999999999999" customHeight="1">
      <c r="A75" s="11" t="s">
        <v>79</v>
      </c>
      <c r="B75" s="16" t="s">
        <v>43</v>
      </c>
      <c r="C75" s="17" t="s">
        <v>79</v>
      </c>
      <c r="D75" s="18" t="s">
        <v>2</v>
      </c>
      <c r="E75" s="19">
        <v>8</v>
      </c>
      <c r="F75" s="35" t="s">
        <v>311</v>
      </c>
      <c r="G75" s="35" t="s">
        <v>319</v>
      </c>
      <c r="H75" s="70" t="s">
        <v>79</v>
      </c>
      <c r="I75" s="7">
        <v>16700</v>
      </c>
      <c r="J75" s="7">
        <v>16400</v>
      </c>
      <c r="K75" s="7">
        <v>16100</v>
      </c>
      <c r="L75" s="228">
        <f t="shared" si="1"/>
        <v>-1.8</v>
      </c>
      <c r="M75" s="229">
        <f t="shared" si="1"/>
        <v>-1.8</v>
      </c>
      <c r="N75" s="110"/>
      <c r="O75" s="3"/>
      <c r="P75" s="3"/>
      <c r="Q75" s="3"/>
      <c r="R75" s="94"/>
      <c r="S75" s="97"/>
      <c r="T75" s="3"/>
      <c r="U75" s="3"/>
      <c r="V75" s="3"/>
      <c r="W75" s="3"/>
      <c r="X75" s="3"/>
      <c r="Y75" s="3"/>
      <c r="Z75" s="3"/>
      <c r="AA75" s="3"/>
      <c r="AB75" s="3"/>
    </row>
    <row r="76" spans="1:28" s="46" customFormat="1" ht="20.149999999999999" customHeight="1">
      <c r="A76" s="11" t="s">
        <v>79</v>
      </c>
      <c r="B76" s="16" t="s">
        <v>43</v>
      </c>
      <c r="C76" s="17" t="s">
        <v>79</v>
      </c>
      <c r="D76" s="18" t="s">
        <v>2</v>
      </c>
      <c r="E76" s="19">
        <v>9</v>
      </c>
      <c r="F76" s="35" t="s">
        <v>311</v>
      </c>
      <c r="G76" s="35" t="s">
        <v>320</v>
      </c>
      <c r="H76" s="70" t="s">
        <v>79</v>
      </c>
      <c r="I76" s="7">
        <v>45100</v>
      </c>
      <c r="J76" s="7">
        <v>44900</v>
      </c>
      <c r="K76" s="7">
        <v>44800</v>
      </c>
      <c r="L76" s="228">
        <f t="shared" si="1"/>
        <v>-0.4</v>
      </c>
      <c r="M76" s="229">
        <f t="shared" si="1"/>
        <v>-0.2</v>
      </c>
      <c r="N76" s="110"/>
      <c r="O76" s="3"/>
      <c r="P76" s="3"/>
      <c r="Q76" s="3"/>
      <c r="R76" s="94"/>
      <c r="S76" s="97"/>
      <c r="T76" s="3"/>
      <c r="U76" s="3"/>
      <c r="V76" s="3"/>
      <c r="W76" s="3"/>
      <c r="X76" s="3"/>
      <c r="Y76" s="3"/>
      <c r="Z76" s="3"/>
      <c r="AA76" s="3"/>
      <c r="AB76" s="3"/>
    </row>
    <row r="77" spans="1:28" s="46" customFormat="1" ht="20.149999999999999" customHeight="1">
      <c r="A77" s="11" t="s">
        <v>78</v>
      </c>
      <c r="B77" s="16" t="s">
        <v>43</v>
      </c>
      <c r="C77" s="17" t="s">
        <v>79</v>
      </c>
      <c r="D77" s="18" t="s">
        <v>2</v>
      </c>
      <c r="E77" s="19">
        <v>10</v>
      </c>
      <c r="F77" s="35" t="s">
        <v>311</v>
      </c>
      <c r="G77" s="35" t="s">
        <v>321</v>
      </c>
      <c r="H77" s="70" t="s">
        <v>79</v>
      </c>
      <c r="I77" s="7">
        <v>78100</v>
      </c>
      <c r="J77" s="7">
        <v>78100</v>
      </c>
      <c r="K77" s="7">
        <v>78200</v>
      </c>
      <c r="L77" s="228">
        <f t="shared" si="1"/>
        <v>0</v>
      </c>
      <c r="M77" s="229">
        <f t="shared" si="1"/>
        <v>0.1</v>
      </c>
      <c r="N77" s="110"/>
      <c r="O77" s="3"/>
      <c r="P77" s="3"/>
      <c r="Q77" s="3"/>
      <c r="R77" s="94"/>
      <c r="S77" s="97"/>
      <c r="T77" s="3"/>
      <c r="U77" s="3"/>
      <c r="V77" s="3"/>
      <c r="W77" s="3"/>
      <c r="X77" s="3"/>
      <c r="Y77" s="3"/>
      <c r="Z77" s="3"/>
      <c r="AA77" s="3"/>
      <c r="AB77" s="3"/>
    </row>
    <row r="78" spans="1:28" s="46" customFormat="1" ht="20.149999999999999" customHeight="1">
      <c r="A78" s="11" t="s">
        <v>78</v>
      </c>
      <c r="B78" s="16" t="s">
        <v>43</v>
      </c>
      <c r="C78" s="17" t="s">
        <v>79</v>
      </c>
      <c r="D78" s="18" t="s">
        <v>2</v>
      </c>
      <c r="E78" s="19">
        <v>11</v>
      </c>
      <c r="F78" s="35" t="s">
        <v>311</v>
      </c>
      <c r="G78" s="35" t="s">
        <v>322</v>
      </c>
      <c r="H78" s="70" t="s">
        <v>79</v>
      </c>
      <c r="I78" s="7">
        <v>44700</v>
      </c>
      <c r="J78" s="7">
        <v>43500</v>
      </c>
      <c r="K78" s="7">
        <v>42400</v>
      </c>
      <c r="L78" s="228">
        <f t="shared" si="1"/>
        <v>-2.7</v>
      </c>
      <c r="M78" s="229">
        <f t="shared" si="1"/>
        <v>-2.5</v>
      </c>
      <c r="N78" s="110"/>
      <c r="O78" s="3"/>
      <c r="P78" s="3"/>
      <c r="Q78" s="3"/>
      <c r="R78" s="94"/>
      <c r="S78" s="97"/>
      <c r="T78" s="3"/>
      <c r="U78" s="3"/>
      <c r="V78" s="3"/>
      <c r="W78" s="3"/>
      <c r="X78" s="3"/>
      <c r="Y78" s="3"/>
      <c r="Z78" s="3"/>
      <c r="AA78" s="3"/>
      <c r="AB78" s="3"/>
    </row>
    <row r="79" spans="1:28" s="46" customFormat="1" ht="20.149999999999999" customHeight="1">
      <c r="A79" s="11" t="s">
        <v>79</v>
      </c>
      <c r="B79" s="16" t="s">
        <v>43</v>
      </c>
      <c r="C79" s="17" t="s">
        <v>79</v>
      </c>
      <c r="D79" s="18" t="s">
        <v>2</v>
      </c>
      <c r="E79" s="19">
        <v>12</v>
      </c>
      <c r="F79" s="35" t="s">
        <v>311</v>
      </c>
      <c r="G79" s="35" t="s">
        <v>323</v>
      </c>
      <c r="H79" s="70" t="s">
        <v>79</v>
      </c>
      <c r="I79" s="7">
        <v>85600</v>
      </c>
      <c r="J79" s="7">
        <v>85600</v>
      </c>
      <c r="K79" s="7">
        <v>86400</v>
      </c>
      <c r="L79" s="228">
        <f t="shared" si="1"/>
        <v>0</v>
      </c>
      <c r="M79" s="229">
        <f t="shared" si="1"/>
        <v>0.9</v>
      </c>
      <c r="N79" s="110"/>
      <c r="O79" s="3"/>
      <c r="P79" s="3"/>
      <c r="Q79" s="3"/>
      <c r="R79" s="94"/>
      <c r="S79" s="97"/>
      <c r="T79" s="3"/>
      <c r="U79" s="3"/>
      <c r="V79" s="3"/>
      <c r="W79" s="3"/>
      <c r="X79" s="3"/>
      <c r="Y79" s="3"/>
      <c r="Z79" s="3"/>
      <c r="AA79" s="3"/>
      <c r="AB79" s="3"/>
    </row>
    <row r="80" spans="1:28" s="46" customFormat="1" ht="20.149999999999999" customHeight="1">
      <c r="A80" s="11" t="s">
        <v>79</v>
      </c>
      <c r="B80" s="16" t="s">
        <v>43</v>
      </c>
      <c r="C80" s="17" t="s">
        <v>79</v>
      </c>
      <c r="D80" s="18" t="s">
        <v>2</v>
      </c>
      <c r="E80" s="19">
        <v>13</v>
      </c>
      <c r="F80" s="35" t="s">
        <v>311</v>
      </c>
      <c r="G80" s="35" t="s">
        <v>324</v>
      </c>
      <c r="H80" s="70" t="s">
        <v>79</v>
      </c>
      <c r="I80" s="7">
        <v>55200</v>
      </c>
      <c r="J80" s="7">
        <v>55100</v>
      </c>
      <c r="K80" s="7">
        <v>55100</v>
      </c>
      <c r="L80" s="228">
        <f t="shared" si="1"/>
        <v>-0.2</v>
      </c>
      <c r="M80" s="229">
        <f t="shared" si="1"/>
        <v>0</v>
      </c>
      <c r="N80" s="110"/>
      <c r="O80" s="3"/>
      <c r="P80" s="3"/>
      <c r="Q80" s="3"/>
      <c r="R80" s="94"/>
      <c r="S80" s="97"/>
      <c r="T80" s="3"/>
      <c r="U80" s="3"/>
      <c r="V80" s="3"/>
      <c r="W80" s="3"/>
      <c r="X80" s="3"/>
      <c r="Y80" s="3"/>
      <c r="Z80" s="3"/>
      <c r="AA80" s="3"/>
      <c r="AB80" s="3"/>
    </row>
    <row r="81" spans="1:28" s="46" customFormat="1" ht="20.149999999999999" customHeight="1">
      <c r="A81" s="11" t="s">
        <v>79</v>
      </c>
      <c r="B81" s="16" t="s">
        <v>43</v>
      </c>
      <c r="C81" s="17" t="s">
        <v>79</v>
      </c>
      <c r="D81" s="18" t="s">
        <v>2</v>
      </c>
      <c r="E81" s="19">
        <v>14</v>
      </c>
      <c r="F81" s="35" t="s">
        <v>311</v>
      </c>
      <c r="G81" s="35" t="s">
        <v>325</v>
      </c>
      <c r="H81" s="70" t="s">
        <v>79</v>
      </c>
      <c r="I81" s="7">
        <v>56700</v>
      </c>
      <c r="J81" s="7">
        <v>56300</v>
      </c>
      <c r="K81" s="7">
        <v>56100</v>
      </c>
      <c r="L81" s="228">
        <f t="shared" si="1"/>
        <v>-0.7</v>
      </c>
      <c r="M81" s="229">
        <f t="shared" si="1"/>
        <v>-0.4</v>
      </c>
      <c r="N81" s="110"/>
      <c r="O81" s="3"/>
      <c r="P81" s="3"/>
      <c r="Q81" s="3"/>
      <c r="R81" s="94"/>
      <c r="S81" s="97"/>
      <c r="T81" s="3"/>
      <c r="U81" s="3"/>
      <c r="V81" s="3"/>
      <c r="W81" s="3"/>
      <c r="X81" s="3"/>
      <c r="Y81" s="3"/>
      <c r="Z81" s="3"/>
      <c r="AA81" s="3"/>
      <c r="AB81" s="3"/>
    </row>
    <row r="82" spans="1:28" s="46" customFormat="1" ht="20.149999999999999" customHeight="1">
      <c r="A82" s="11" t="s">
        <v>79</v>
      </c>
      <c r="B82" s="16" t="s">
        <v>43</v>
      </c>
      <c r="C82" s="17" t="s">
        <v>79</v>
      </c>
      <c r="D82" s="18" t="s">
        <v>2</v>
      </c>
      <c r="E82" s="19">
        <v>15</v>
      </c>
      <c r="F82" s="35" t="s">
        <v>311</v>
      </c>
      <c r="G82" s="35" t="s">
        <v>580</v>
      </c>
      <c r="H82" s="70" t="s">
        <v>79</v>
      </c>
      <c r="I82" s="7">
        <v>56800</v>
      </c>
      <c r="J82" s="7">
        <v>56700</v>
      </c>
      <c r="K82" s="7">
        <v>56800</v>
      </c>
      <c r="L82" s="228">
        <f t="shared" si="1"/>
        <v>-0.2</v>
      </c>
      <c r="M82" s="229">
        <f t="shared" si="1"/>
        <v>0.2</v>
      </c>
      <c r="N82" s="110"/>
      <c r="O82" s="3"/>
      <c r="P82" s="3"/>
      <c r="Q82" s="3"/>
      <c r="R82" s="94"/>
      <c r="S82" s="97"/>
      <c r="T82" s="3"/>
      <c r="U82" s="3"/>
      <c r="V82" s="3"/>
      <c r="W82" s="3"/>
      <c r="X82" s="3"/>
      <c r="Y82" s="3"/>
      <c r="Z82" s="3"/>
      <c r="AA82" s="3"/>
      <c r="AB82" s="3"/>
    </row>
    <row r="83" spans="1:28" s="46" customFormat="1" ht="20.149999999999999" customHeight="1">
      <c r="A83" s="11" t="s">
        <v>79</v>
      </c>
      <c r="B83" s="16" t="s">
        <v>43</v>
      </c>
      <c r="C83" s="17" t="s">
        <v>79</v>
      </c>
      <c r="D83" s="18" t="s">
        <v>2</v>
      </c>
      <c r="E83" s="19">
        <v>16</v>
      </c>
      <c r="F83" s="35" t="s">
        <v>311</v>
      </c>
      <c r="G83" s="35" t="s">
        <v>326</v>
      </c>
      <c r="H83" s="70" t="s">
        <v>79</v>
      </c>
      <c r="I83" s="7">
        <v>12600</v>
      </c>
      <c r="J83" s="7">
        <v>12400</v>
      </c>
      <c r="K83" s="7">
        <v>12200</v>
      </c>
      <c r="L83" s="228">
        <f t="shared" si="1"/>
        <v>-1.6</v>
      </c>
      <c r="M83" s="229">
        <f t="shared" si="1"/>
        <v>-1.6</v>
      </c>
      <c r="N83" s="110"/>
      <c r="O83" s="3"/>
      <c r="P83" s="3"/>
      <c r="Q83" s="3"/>
      <c r="R83" s="94"/>
      <c r="S83" s="97"/>
      <c r="T83" s="3"/>
      <c r="U83" s="3"/>
      <c r="V83" s="3"/>
      <c r="W83" s="3"/>
      <c r="X83" s="3"/>
      <c r="Y83" s="3"/>
      <c r="Z83" s="3"/>
      <c r="AA83" s="3"/>
      <c r="AB83" s="3"/>
    </row>
    <row r="84" spans="1:28" s="46" customFormat="1" ht="20.149999999999999" customHeight="1">
      <c r="A84" s="11" t="s">
        <v>79</v>
      </c>
      <c r="B84" s="16" t="s">
        <v>43</v>
      </c>
      <c r="C84" s="17" t="s">
        <v>79</v>
      </c>
      <c r="D84" s="18" t="s">
        <v>2</v>
      </c>
      <c r="E84" s="19">
        <v>17</v>
      </c>
      <c r="F84" s="35" t="s">
        <v>311</v>
      </c>
      <c r="G84" s="35" t="s">
        <v>327</v>
      </c>
      <c r="H84" s="70" t="s">
        <v>79</v>
      </c>
      <c r="I84" s="7">
        <v>69200</v>
      </c>
      <c r="J84" s="7">
        <v>69100</v>
      </c>
      <c r="K84" s="7">
        <v>69200</v>
      </c>
      <c r="L84" s="228">
        <f t="shared" si="1"/>
        <v>-0.1</v>
      </c>
      <c r="M84" s="229">
        <f t="shared" si="1"/>
        <v>0.1</v>
      </c>
      <c r="N84" s="110"/>
      <c r="O84" s="3"/>
      <c r="P84" s="3"/>
      <c r="Q84" s="3"/>
      <c r="R84" s="94"/>
      <c r="S84" s="97"/>
      <c r="T84" s="3"/>
      <c r="U84" s="3"/>
      <c r="V84" s="3"/>
      <c r="W84" s="3"/>
      <c r="X84" s="3"/>
      <c r="Y84" s="3"/>
      <c r="Z84" s="3"/>
      <c r="AA84" s="3"/>
      <c r="AB84" s="3"/>
    </row>
    <row r="85" spans="1:28" s="46" customFormat="1" ht="20.149999999999999" customHeight="1">
      <c r="A85" s="11" t="s">
        <v>79</v>
      </c>
      <c r="B85" s="16" t="s">
        <v>43</v>
      </c>
      <c r="C85" s="17" t="s">
        <v>79</v>
      </c>
      <c r="D85" s="18" t="s">
        <v>2</v>
      </c>
      <c r="E85" s="19">
        <v>18</v>
      </c>
      <c r="F85" s="35" t="s">
        <v>311</v>
      </c>
      <c r="G85" s="35" t="s">
        <v>328</v>
      </c>
      <c r="H85" s="70" t="s">
        <v>79</v>
      </c>
      <c r="I85" s="7">
        <v>56500</v>
      </c>
      <c r="J85" s="7">
        <v>56400</v>
      </c>
      <c r="K85" s="7">
        <v>56400</v>
      </c>
      <c r="L85" s="228">
        <f t="shared" si="1"/>
        <v>-0.2</v>
      </c>
      <c r="M85" s="229">
        <f t="shared" si="1"/>
        <v>0</v>
      </c>
      <c r="N85" s="110"/>
      <c r="O85" s="3"/>
      <c r="P85" s="3"/>
      <c r="Q85" s="3"/>
      <c r="R85" s="94"/>
      <c r="S85" s="97"/>
      <c r="T85" s="3"/>
      <c r="U85" s="3"/>
      <c r="V85" s="3"/>
      <c r="W85" s="3"/>
      <c r="X85" s="3"/>
      <c r="Y85" s="3"/>
      <c r="Z85" s="3"/>
      <c r="AA85" s="3"/>
      <c r="AB85" s="3"/>
    </row>
    <row r="86" spans="1:28" s="46" customFormat="1" ht="20.149999999999999" customHeight="1">
      <c r="A86" s="11" t="s">
        <v>79</v>
      </c>
      <c r="B86" s="16" t="s">
        <v>43</v>
      </c>
      <c r="C86" s="17" t="s">
        <v>79</v>
      </c>
      <c r="D86" s="18" t="s">
        <v>2</v>
      </c>
      <c r="E86" s="19">
        <v>19</v>
      </c>
      <c r="F86" s="35" t="s">
        <v>311</v>
      </c>
      <c r="G86" s="35" t="s">
        <v>329</v>
      </c>
      <c r="H86" s="70" t="s">
        <v>79</v>
      </c>
      <c r="I86" s="7">
        <v>41600</v>
      </c>
      <c r="J86" s="7">
        <v>41500</v>
      </c>
      <c r="K86" s="7">
        <v>41500</v>
      </c>
      <c r="L86" s="228">
        <f t="shared" si="1"/>
        <v>-0.2</v>
      </c>
      <c r="M86" s="229">
        <f t="shared" si="1"/>
        <v>0</v>
      </c>
      <c r="N86" s="110"/>
      <c r="O86" s="3"/>
      <c r="P86" s="3"/>
      <c r="Q86" s="3"/>
      <c r="R86" s="94"/>
      <c r="S86" s="97"/>
      <c r="T86" s="3"/>
      <c r="U86" s="3"/>
      <c r="V86" s="3"/>
      <c r="W86" s="3"/>
      <c r="X86" s="3"/>
      <c r="Y86" s="3"/>
      <c r="Z86" s="3"/>
      <c r="AA86" s="3"/>
      <c r="AB86" s="3"/>
    </row>
    <row r="87" spans="1:28" s="46" customFormat="1" ht="20.149999999999999" customHeight="1">
      <c r="A87" s="11" t="s">
        <v>79</v>
      </c>
      <c r="B87" s="16" t="s">
        <v>43</v>
      </c>
      <c r="C87" s="17" t="s">
        <v>79</v>
      </c>
      <c r="D87" s="18" t="s">
        <v>2</v>
      </c>
      <c r="E87" s="19">
        <v>20</v>
      </c>
      <c r="F87" s="35" t="s">
        <v>311</v>
      </c>
      <c r="G87" s="35" t="s">
        <v>330</v>
      </c>
      <c r="H87" s="70" t="s">
        <v>79</v>
      </c>
      <c r="I87" s="7">
        <v>83500</v>
      </c>
      <c r="J87" s="7">
        <v>83500</v>
      </c>
      <c r="K87" s="7">
        <v>84200</v>
      </c>
      <c r="L87" s="228">
        <f t="shared" si="1"/>
        <v>0</v>
      </c>
      <c r="M87" s="229">
        <f t="shared" si="1"/>
        <v>0.8</v>
      </c>
      <c r="N87" s="110"/>
      <c r="O87" s="3"/>
      <c r="P87" s="3"/>
      <c r="Q87" s="3"/>
      <c r="R87" s="94"/>
      <c r="S87" s="97"/>
      <c r="T87" s="3"/>
      <c r="U87" s="3"/>
      <c r="V87" s="3"/>
      <c r="W87" s="3"/>
      <c r="X87" s="3"/>
      <c r="Y87" s="3"/>
      <c r="Z87" s="3"/>
      <c r="AA87" s="3"/>
      <c r="AB87" s="3"/>
    </row>
    <row r="88" spans="1:28" s="46" customFormat="1" ht="20.149999999999999" customHeight="1">
      <c r="A88" s="11" t="s">
        <v>79</v>
      </c>
      <c r="B88" s="16" t="s">
        <v>43</v>
      </c>
      <c r="C88" s="17" t="s">
        <v>79</v>
      </c>
      <c r="D88" s="18" t="s">
        <v>2</v>
      </c>
      <c r="E88" s="19">
        <v>21</v>
      </c>
      <c r="F88" s="35" t="s">
        <v>311</v>
      </c>
      <c r="G88" s="35" t="s">
        <v>331</v>
      </c>
      <c r="H88" s="70" t="s">
        <v>79</v>
      </c>
      <c r="I88" s="7">
        <v>48600</v>
      </c>
      <c r="J88" s="7">
        <v>48500</v>
      </c>
      <c r="K88" s="7">
        <v>48500</v>
      </c>
      <c r="L88" s="228">
        <f t="shared" si="1"/>
        <v>-0.2</v>
      </c>
      <c r="M88" s="229">
        <f t="shared" si="1"/>
        <v>0</v>
      </c>
      <c r="N88" s="110"/>
      <c r="O88" s="3"/>
      <c r="P88" s="3"/>
      <c r="Q88" s="3"/>
      <c r="R88" s="94"/>
      <c r="S88" s="97"/>
      <c r="T88" s="3"/>
      <c r="U88" s="3"/>
      <c r="V88" s="3"/>
      <c r="W88" s="3"/>
      <c r="X88" s="3"/>
      <c r="Y88" s="3"/>
      <c r="Z88" s="3"/>
      <c r="AA88" s="3"/>
      <c r="AB88" s="3"/>
    </row>
    <row r="89" spans="1:28" s="46" customFormat="1" ht="20.149999999999999" customHeight="1">
      <c r="A89" s="11" t="s">
        <v>79</v>
      </c>
      <c r="B89" s="16" t="s">
        <v>43</v>
      </c>
      <c r="C89" s="17" t="s">
        <v>79</v>
      </c>
      <c r="D89" s="18" t="s">
        <v>2</v>
      </c>
      <c r="E89" s="19">
        <v>22</v>
      </c>
      <c r="F89" s="35" t="s">
        <v>311</v>
      </c>
      <c r="G89" s="35" t="s">
        <v>332</v>
      </c>
      <c r="H89" s="70" t="s">
        <v>79</v>
      </c>
      <c r="I89" s="7">
        <v>67200</v>
      </c>
      <c r="J89" s="7">
        <v>67000</v>
      </c>
      <c r="K89" s="7">
        <v>67000</v>
      </c>
      <c r="L89" s="228">
        <f t="shared" si="1"/>
        <v>-0.3</v>
      </c>
      <c r="M89" s="229">
        <f t="shared" si="1"/>
        <v>0</v>
      </c>
      <c r="N89" s="110"/>
      <c r="O89" s="3"/>
      <c r="P89" s="3"/>
      <c r="Q89" s="3"/>
      <c r="R89" s="94"/>
      <c r="S89" s="97"/>
      <c r="T89" s="3"/>
      <c r="U89" s="3"/>
      <c r="V89" s="3"/>
      <c r="W89" s="3"/>
      <c r="X89" s="3"/>
      <c r="Y89" s="3"/>
      <c r="Z89" s="3"/>
      <c r="AA89" s="3"/>
      <c r="AB89" s="3"/>
    </row>
    <row r="90" spans="1:28" s="46" customFormat="1" ht="20.149999999999999" customHeight="1">
      <c r="A90" s="11" t="s">
        <v>79</v>
      </c>
      <c r="B90" s="16" t="s">
        <v>43</v>
      </c>
      <c r="C90" s="17" t="s">
        <v>79</v>
      </c>
      <c r="D90" s="18" t="s">
        <v>2</v>
      </c>
      <c r="E90" s="19">
        <v>23</v>
      </c>
      <c r="F90" s="35" t="s">
        <v>311</v>
      </c>
      <c r="G90" s="35" t="s">
        <v>333</v>
      </c>
      <c r="H90" s="70" t="s">
        <v>79</v>
      </c>
      <c r="I90" s="7">
        <v>55800</v>
      </c>
      <c r="J90" s="7">
        <v>55800</v>
      </c>
      <c r="K90" s="7">
        <v>55900</v>
      </c>
      <c r="L90" s="228">
        <f t="shared" si="1"/>
        <v>0</v>
      </c>
      <c r="M90" s="229">
        <f t="shared" si="1"/>
        <v>0.2</v>
      </c>
      <c r="N90" s="110"/>
      <c r="O90" s="3"/>
      <c r="P90" s="3"/>
      <c r="Q90" s="3"/>
      <c r="R90" s="94"/>
      <c r="S90" s="97"/>
      <c r="T90" s="3"/>
      <c r="U90" s="3"/>
      <c r="V90" s="3"/>
      <c r="W90" s="3"/>
      <c r="X90" s="3"/>
      <c r="Y90" s="3"/>
      <c r="Z90" s="3"/>
      <c r="AA90" s="3"/>
      <c r="AB90" s="3"/>
    </row>
    <row r="91" spans="1:28" s="46" customFormat="1" ht="20.149999999999999" customHeight="1">
      <c r="A91" s="11" t="s">
        <v>79</v>
      </c>
      <c r="B91" s="16" t="s">
        <v>43</v>
      </c>
      <c r="C91" s="17" t="s">
        <v>79</v>
      </c>
      <c r="D91" s="18" t="s">
        <v>2</v>
      </c>
      <c r="E91" s="19">
        <v>24</v>
      </c>
      <c r="F91" s="35" t="s">
        <v>311</v>
      </c>
      <c r="G91" s="35" t="s">
        <v>581</v>
      </c>
      <c r="H91" s="70" t="s">
        <v>79</v>
      </c>
      <c r="I91" s="7">
        <v>87800</v>
      </c>
      <c r="J91" s="7">
        <v>87800</v>
      </c>
      <c r="K91" s="7">
        <v>88700</v>
      </c>
      <c r="L91" s="228">
        <f t="shared" si="1"/>
        <v>0</v>
      </c>
      <c r="M91" s="229">
        <f t="shared" si="1"/>
        <v>1</v>
      </c>
      <c r="N91" s="110"/>
      <c r="O91" s="3"/>
      <c r="P91" s="3"/>
      <c r="Q91" s="3"/>
      <c r="R91" s="94"/>
      <c r="S91" s="97"/>
      <c r="T91" s="3"/>
      <c r="U91" s="3"/>
      <c r="V91" s="3"/>
      <c r="W91" s="3"/>
      <c r="X91" s="3"/>
      <c r="Y91" s="3"/>
      <c r="Z91" s="3"/>
      <c r="AA91" s="3"/>
      <c r="AB91" s="3"/>
    </row>
    <row r="92" spans="1:28" s="46" customFormat="1" ht="20.149999999999999" customHeight="1">
      <c r="A92" s="11" t="s">
        <v>79</v>
      </c>
      <c r="B92" s="16" t="s">
        <v>43</v>
      </c>
      <c r="C92" s="17" t="s">
        <v>79</v>
      </c>
      <c r="D92" s="18" t="s">
        <v>2</v>
      </c>
      <c r="E92" s="19">
        <v>25</v>
      </c>
      <c r="F92" s="35" t="s">
        <v>311</v>
      </c>
      <c r="G92" s="35" t="s">
        <v>334</v>
      </c>
      <c r="H92" s="70" t="s">
        <v>79</v>
      </c>
      <c r="I92" s="7">
        <v>57700</v>
      </c>
      <c r="J92" s="7">
        <v>57500</v>
      </c>
      <c r="K92" s="7">
        <v>57500</v>
      </c>
      <c r="L92" s="228">
        <f t="shared" si="1"/>
        <v>-0.3</v>
      </c>
      <c r="M92" s="229">
        <f t="shared" si="1"/>
        <v>0</v>
      </c>
      <c r="N92" s="110"/>
      <c r="O92" s="3"/>
      <c r="P92" s="3"/>
      <c r="Q92" s="3"/>
      <c r="R92" s="94"/>
      <c r="S92" s="97"/>
      <c r="T92" s="3"/>
      <c r="U92" s="3"/>
      <c r="V92" s="3"/>
      <c r="W92" s="3"/>
      <c r="X92" s="3"/>
      <c r="Y92" s="3"/>
      <c r="Z92" s="3"/>
      <c r="AA92" s="3"/>
      <c r="AB92" s="3"/>
    </row>
    <row r="93" spans="1:28" s="46" customFormat="1" ht="20.149999999999999" customHeight="1">
      <c r="A93" s="11" t="s">
        <v>79</v>
      </c>
      <c r="B93" s="16" t="s">
        <v>43</v>
      </c>
      <c r="C93" s="17" t="s">
        <v>79</v>
      </c>
      <c r="D93" s="18" t="s">
        <v>2</v>
      </c>
      <c r="E93" s="19">
        <v>26</v>
      </c>
      <c r="F93" s="35" t="s">
        <v>311</v>
      </c>
      <c r="G93" s="35" t="s">
        <v>335</v>
      </c>
      <c r="H93" s="70" t="s">
        <v>79</v>
      </c>
      <c r="I93" s="7">
        <v>45900</v>
      </c>
      <c r="J93" s="7">
        <v>45700</v>
      </c>
      <c r="K93" s="7">
        <v>45600</v>
      </c>
      <c r="L93" s="228">
        <f t="shared" si="1"/>
        <v>-0.4</v>
      </c>
      <c r="M93" s="229">
        <f t="shared" si="1"/>
        <v>-0.2</v>
      </c>
      <c r="N93" s="110"/>
      <c r="O93" s="3"/>
      <c r="P93" s="3"/>
      <c r="Q93" s="3"/>
      <c r="R93" s="94"/>
      <c r="S93" s="97"/>
      <c r="T93" s="3"/>
      <c r="U93" s="3"/>
      <c r="V93" s="3"/>
      <c r="W93" s="3"/>
      <c r="X93" s="3"/>
      <c r="Y93" s="3"/>
      <c r="Z93" s="3"/>
      <c r="AA93" s="3"/>
      <c r="AB93" s="3"/>
    </row>
    <row r="94" spans="1:28" s="46" customFormat="1" ht="20.149999999999999" customHeight="1">
      <c r="A94" s="11" t="s">
        <v>79</v>
      </c>
      <c r="B94" s="16" t="s">
        <v>43</v>
      </c>
      <c r="C94" s="17" t="s">
        <v>79</v>
      </c>
      <c r="D94" s="18" t="s">
        <v>2</v>
      </c>
      <c r="E94" s="19">
        <v>27</v>
      </c>
      <c r="F94" s="35" t="s">
        <v>311</v>
      </c>
      <c r="G94" s="35" t="s">
        <v>336</v>
      </c>
      <c r="H94" s="70" t="s">
        <v>79</v>
      </c>
      <c r="I94" s="7">
        <v>73400</v>
      </c>
      <c r="J94" s="7">
        <v>73400</v>
      </c>
      <c r="K94" s="7">
        <v>73900</v>
      </c>
      <c r="L94" s="228">
        <f t="shared" si="1"/>
        <v>0</v>
      </c>
      <c r="M94" s="229">
        <f t="shared" si="1"/>
        <v>0.7</v>
      </c>
      <c r="N94" s="110"/>
      <c r="O94" s="3"/>
      <c r="P94" s="3"/>
      <c r="Q94" s="3"/>
      <c r="R94" s="94"/>
      <c r="S94" s="97"/>
      <c r="T94" s="3"/>
      <c r="U94" s="3"/>
      <c r="V94" s="3"/>
      <c r="W94" s="3"/>
      <c r="X94" s="3"/>
      <c r="Y94" s="3"/>
      <c r="Z94" s="3"/>
      <c r="AA94" s="3"/>
      <c r="AB94" s="3"/>
    </row>
    <row r="95" spans="1:28" s="46" customFormat="1" ht="20.149999999999999" customHeight="1">
      <c r="A95" s="11" t="s">
        <v>79</v>
      </c>
      <c r="B95" s="16" t="s">
        <v>43</v>
      </c>
      <c r="C95" s="17" t="s">
        <v>79</v>
      </c>
      <c r="D95" s="18" t="s">
        <v>2</v>
      </c>
      <c r="E95" s="19">
        <v>28</v>
      </c>
      <c r="F95" s="35" t="s">
        <v>311</v>
      </c>
      <c r="G95" s="35" t="s">
        <v>337</v>
      </c>
      <c r="H95" s="70" t="s">
        <v>79</v>
      </c>
      <c r="I95" s="7">
        <v>17300</v>
      </c>
      <c r="J95" s="7">
        <v>17000</v>
      </c>
      <c r="K95" s="7">
        <v>16700</v>
      </c>
      <c r="L95" s="228">
        <f t="shared" si="1"/>
        <v>-1.7</v>
      </c>
      <c r="M95" s="229">
        <f t="shared" si="1"/>
        <v>-1.8</v>
      </c>
      <c r="N95" s="110"/>
      <c r="O95" s="3"/>
      <c r="P95" s="3"/>
      <c r="Q95" s="3"/>
      <c r="R95" s="94"/>
      <c r="S95" s="97"/>
      <c r="T95" s="3"/>
      <c r="U95" s="3"/>
      <c r="V95" s="3"/>
      <c r="W95" s="3"/>
      <c r="X95" s="3"/>
      <c r="Y95" s="3"/>
      <c r="Z95" s="3"/>
      <c r="AA95" s="3"/>
      <c r="AB95" s="3"/>
    </row>
    <row r="96" spans="1:28" s="46" customFormat="1" ht="20.149999999999999" customHeight="1">
      <c r="A96" s="11" t="s">
        <v>79</v>
      </c>
      <c r="B96" s="16" t="s">
        <v>43</v>
      </c>
      <c r="C96" s="17" t="s">
        <v>79</v>
      </c>
      <c r="D96" s="18" t="s">
        <v>2</v>
      </c>
      <c r="E96" s="19">
        <v>29</v>
      </c>
      <c r="F96" s="35" t="s">
        <v>311</v>
      </c>
      <c r="G96" s="35" t="s">
        <v>338</v>
      </c>
      <c r="H96" s="70" t="s">
        <v>79</v>
      </c>
      <c r="I96" s="7">
        <v>66700</v>
      </c>
      <c r="J96" s="7">
        <v>66700</v>
      </c>
      <c r="K96" s="7">
        <v>66900</v>
      </c>
      <c r="L96" s="228">
        <f t="shared" si="1"/>
        <v>0</v>
      </c>
      <c r="M96" s="229">
        <f t="shared" si="1"/>
        <v>0.3</v>
      </c>
      <c r="N96" s="110"/>
      <c r="O96" s="3"/>
      <c r="P96" s="3"/>
      <c r="Q96" s="3"/>
      <c r="R96" s="94"/>
      <c r="S96" s="97"/>
      <c r="T96" s="3"/>
      <c r="U96" s="3"/>
      <c r="V96" s="3"/>
      <c r="W96" s="3"/>
      <c r="X96" s="3"/>
      <c r="Y96" s="3"/>
      <c r="Z96" s="3"/>
      <c r="AA96" s="3"/>
      <c r="AB96" s="3"/>
    </row>
    <row r="97" spans="1:28" s="46" customFormat="1" ht="20.149999999999999" customHeight="1">
      <c r="A97" s="11" t="s">
        <v>79</v>
      </c>
      <c r="B97" s="16" t="s">
        <v>43</v>
      </c>
      <c r="C97" s="17" t="s">
        <v>79</v>
      </c>
      <c r="D97" s="18" t="s">
        <v>2</v>
      </c>
      <c r="E97" s="19">
        <v>30</v>
      </c>
      <c r="F97" s="35" t="s">
        <v>311</v>
      </c>
      <c r="G97" s="35" t="s">
        <v>339</v>
      </c>
      <c r="H97" s="70" t="s">
        <v>79</v>
      </c>
      <c r="I97" s="7">
        <v>66900</v>
      </c>
      <c r="J97" s="7">
        <v>66900</v>
      </c>
      <c r="K97" s="7">
        <v>67200</v>
      </c>
      <c r="L97" s="228">
        <f t="shared" si="1"/>
        <v>0</v>
      </c>
      <c r="M97" s="229">
        <f t="shared" si="1"/>
        <v>0.4</v>
      </c>
      <c r="N97" s="110"/>
      <c r="O97" s="3"/>
      <c r="P97" s="3"/>
      <c r="Q97" s="3"/>
      <c r="R97" s="94"/>
      <c r="S97" s="97"/>
      <c r="T97" s="3"/>
      <c r="U97" s="3"/>
      <c r="V97" s="3"/>
      <c r="W97" s="3"/>
      <c r="X97" s="3"/>
      <c r="Y97" s="3"/>
      <c r="Z97" s="3"/>
      <c r="AA97" s="3"/>
      <c r="AB97" s="3"/>
    </row>
    <row r="98" spans="1:28" s="46" customFormat="1" ht="20.149999999999999" customHeight="1">
      <c r="A98" s="11" t="s">
        <v>79</v>
      </c>
      <c r="B98" s="16" t="s">
        <v>43</v>
      </c>
      <c r="C98" s="17" t="s">
        <v>79</v>
      </c>
      <c r="D98" s="18" t="s">
        <v>2</v>
      </c>
      <c r="E98" s="19">
        <v>31</v>
      </c>
      <c r="F98" s="35" t="s">
        <v>311</v>
      </c>
      <c r="G98" s="35" t="s">
        <v>340</v>
      </c>
      <c r="H98" s="70" t="s">
        <v>79</v>
      </c>
      <c r="I98" s="7">
        <v>43300</v>
      </c>
      <c r="J98" s="7">
        <v>42700</v>
      </c>
      <c r="K98" s="7">
        <v>42200</v>
      </c>
      <c r="L98" s="228">
        <f t="shared" si="1"/>
        <v>-1.4</v>
      </c>
      <c r="M98" s="229">
        <f t="shared" si="1"/>
        <v>-1.2</v>
      </c>
      <c r="N98" s="110"/>
      <c r="O98" s="3"/>
      <c r="P98" s="3"/>
      <c r="Q98" s="3"/>
      <c r="R98" s="94"/>
      <c r="S98" s="97"/>
      <c r="T98" s="3"/>
      <c r="U98" s="3"/>
      <c r="V98" s="3"/>
      <c r="W98" s="3"/>
      <c r="X98" s="3"/>
      <c r="Y98" s="3"/>
      <c r="Z98" s="3"/>
      <c r="AA98" s="3"/>
      <c r="AB98" s="3"/>
    </row>
    <row r="99" spans="1:28" s="46" customFormat="1" ht="20.149999999999999" customHeight="1">
      <c r="A99" s="11" t="s">
        <v>79</v>
      </c>
      <c r="B99" s="16" t="s">
        <v>43</v>
      </c>
      <c r="C99" s="17" t="s">
        <v>79</v>
      </c>
      <c r="D99" s="18" t="s">
        <v>2</v>
      </c>
      <c r="E99" s="19">
        <v>32</v>
      </c>
      <c r="F99" s="35" t="s">
        <v>311</v>
      </c>
      <c r="G99" s="35" t="s">
        <v>341</v>
      </c>
      <c r="H99" s="70" t="s">
        <v>79</v>
      </c>
      <c r="I99" s="7">
        <v>33700</v>
      </c>
      <c r="J99" s="7">
        <v>32600</v>
      </c>
      <c r="K99" s="7">
        <v>31700</v>
      </c>
      <c r="L99" s="228">
        <f t="shared" si="1"/>
        <v>-3.3</v>
      </c>
      <c r="M99" s="229">
        <f t="shared" si="1"/>
        <v>-2.8</v>
      </c>
      <c r="N99" s="110"/>
      <c r="O99" s="3"/>
      <c r="P99" s="3"/>
      <c r="Q99" s="3"/>
      <c r="R99" s="94"/>
      <c r="S99" s="97"/>
      <c r="T99" s="3"/>
      <c r="U99" s="3"/>
      <c r="V99" s="3"/>
      <c r="W99" s="3"/>
      <c r="X99" s="3"/>
      <c r="Y99" s="3"/>
      <c r="Z99" s="3"/>
      <c r="AA99" s="3"/>
      <c r="AB99" s="3"/>
    </row>
    <row r="100" spans="1:28" s="46" customFormat="1" ht="20.149999999999999" customHeight="1">
      <c r="A100" s="11" t="s">
        <v>79</v>
      </c>
      <c r="B100" s="16" t="s">
        <v>43</v>
      </c>
      <c r="C100" s="17" t="s">
        <v>79</v>
      </c>
      <c r="D100" s="18" t="s">
        <v>2</v>
      </c>
      <c r="E100" s="19">
        <v>33</v>
      </c>
      <c r="F100" s="35" t="s">
        <v>311</v>
      </c>
      <c r="G100" s="35" t="s">
        <v>342</v>
      </c>
      <c r="H100" s="70" t="s">
        <v>79</v>
      </c>
      <c r="I100" s="7">
        <v>26800</v>
      </c>
      <c r="J100" s="7">
        <v>26400</v>
      </c>
      <c r="K100" s="7">
        <v>26000</v>
      </c>
      <c r="L100" s="228">
        <f t="shared" si="1"/>
        <v>-1.5</v>
      </c>
      <c r="M100" s="229">
        <f t="shared" si="1"/>
        <v>-1.5</v>
      </c>
      <c r="N100" s="110"/>
      <c r="O100" s="3"/>
      <c r="P100" s="3"/>
      <c r="Q100" s="3"/>
      <c r="R100" s="94"/>
      <c r="S100" s="97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s="46" customFormat="1" ht="20.149999999999999" customHeight="1">
      <c r="A101" s="11" t="s">
        <v>79</v>
      </c>
      <c r="B101" s="16" t="s">
        <v>43</v>
      </c>
      <c r="C101" s="17" t="s">
        <v>79</v>
      </c>
      <c r="D101" s="18" t="s">
        <v>2</v>
      </c>
      <c r="E101" s="19">
        <v>34</v>
      </c>
      <c r="F101" s="35" t="s">
        <v>311</v>
      </c>
      <c r="G101" s="35" t="s">
        <v>343</v>
      </c>
      <c r="H101" s="70" t="s">
        <v>79</v>
      </c>
      <c r="I101" s="7">
        <v>31300</v>
      </c>
      <c r="J101" s="7">
        <v>30900</v>
      </c>
      <c r="K101" s="7">
        <v>30600</v>
      </c>
      <c r="L101" s="228">
        <f t="shared" si="1"/>
        <v>-1.3</v>
      </c>
      <c r="M101" s="229">
        <f t="shared" si="1"/>
        <v>-1</v>
      </c>
      <c r="N101" s="110"/>
      <c r="O101" s="3"/>
      <c r="P101" s="3"/>
      <c r="Q101" s="3"/>
      <c r="R101" s="94"/>
      <c r="S101" s="97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s="46" customFormat="1" ht="20.149999999999999" customHeight="1">
      <c r="A102" s="11" t="s">
        <v>79</v>
      </c>
      <c r="B102" s="16" t="s">
        <v>43</v>
      </c>
      <c r="C102" s="17" t="s">
        <v>79</v>
      </c>
      <c r="D102" s="18" t="s">
        <v>2</v>
      </c>
      <c r="E102" s="19">
        <v>35</v>
      </c>
      <c r="F102" s="35" t="s">
        <v>311</v>
      </c>
      <c r="G102" s="35" t="s">
        <v>528</v>
      </c>
      <c r="H102" s="70" t="s">
        <v>79</v>
      </c>
      <c r="I102" s="7">
        <v>64100</v>
      </c>
      <c r="J102" s="7">
        <v>64100</v>
      </c>
      <c r="K102" s="7">
        <v>64400</v>
      </c>
      <c r="L102" s="228">
        <f t="shared" si="1"/>
        <v>0</v>
      </c>
      <c r="M102" s="229">
        <f t="shared" si="1"/>
        <v>0.5</v>
      </c>
      <c r="N102" s="110"/>
      <c r="O102" s="3"/>
      <c r="P102" s="3"/>
      <c r="Q102" s="3"/>
      <c r="R102" s="94"/>
      <c r="S102" s="97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s="46" customFormat="1" ht="20.149999999999999" customHeight="1">
      <c r="A103" s="11" t="s">
        <v>79</v>
      </c>
      <c r="B103" s="16" t="s">
        <v>43</v>
      </c>
      <c r="C103" s="17" t="s">
        <v>79</v>
      </c>
      <c r="D103" s="18" t="s">
        <v>2</v>
      </c>
      <c r="E103" s="19">
        <v>36</v>
      </c>
      <c r="F103" s="35" t="s">
        <v>311</v>
      </c>
      <c r="G103" s="35" t="s">
        <v>529</v>
      </c>
      <c r="H103" s="70" t="s">
        <v>79</v>
      </c>
      <c r="I103" s="7">
        <v>63200</v>
      </c>
      <c r="J103" s="7">
        <v>63200</v>
      </c>
      <c r="K103" s="7">
        <v>63400</v>
      </c>
      <c r="L103" s="228">
        <f t="shared" si="1"/>
        <v>0</v>
      </c>
      <c r="M103" s="229">
        <f t="shared" si="1"/>
        <v>0.3</v>
      </c>
      <c r="N103" s="110"/>
      <c r="O103" s="3"/>
      <c r="P103" s="3"/>
      <c r="Q103" s="3"/>
      <c r="R103" s="94"/>
      <c r="S103" s="97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s="46" customFormat="1" ht="20.149999999999999" customHeight="1">
      <c r="A104" s="11" t="s">
        <v>79</v>
      </c>
      <c r="B104" s="16" t="s">
        <v>43</v>
      </c>
      <c r="C104" s="17" t="s">
        <v>79</v>
      </c>
      <c r="D104" s="18" t="s">
        <v>2</v>
      </c>
      <c r="E104" s="19">
        <v>37</v>
      </c>
      <c r="F104" s="35" t="s">
        <v>311</v>
      </c>
      <c r="G104" s="35" t="s">
        <v>530</v>
      </c>
      <c r="H104" s="70" t="s">
        <v>79</v>
      </c>
      <c r="I104" s="7">
        <v>56000</v>
      </c>
      <c r="J104" s="7">
        <v>55900</v>
      </c>
      <c r="K104" s="7">
        <v>55900</v>
      </c>
      <c r="L104" s="228">
        <f t="shared" si="1"/>
        <v>-0.2</v>
      </c>
      <c r="M104" s="229">
        <f t="shared" si="1"/>
        <v>0</v>
      </c>
      <c r="N104" s="110"/>
      <c r="O104" s="3"/>
      <c r="P104" s="3"/>
      <c r="Q104" s="3"/>
      <c r="R104" s="94"/>
      <c r="S104" s="97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20.149999999999999" customHeight="1">
      <c r="A105" s="11" t="s">
        <v>79</v>
      </c>
      <c r="B105" s="16" t="s">
        <v>43</v>
      </c>
      <c r="C105" s="17" t="s">
        <v>79</v>
      </c>
      <c r="D105" s="18" t="s">
        <v>2</v>
      </c>
      <c r="E105" s="19">
        <v>38</v>
      </c>
      <c r="F105" s="35" t="s">
        <v>311</v>
      </c>
      <c r="G105" s="35" t="s">
        <v>531</v>
      </c>
      <c r="H105" s="70" t="s">
        <v>79</v>
      </c>
      <c r="I105" s="7">
        <v>65400</v>
      </c>
      <c r="J105" s="7">
        <v>65300</v>
      </c>
      <c r="K105" s="7">
        <v>65300</v>
      </c>
      <c r="L105" s="228">
        <f t="shared" si="1"/>
        <v>-0.2</v>
      </c>
      <c r="M105" s="229">
        <f t="shared" si="1"/>
        <v>0</v>
      </c>
    </row>
    <row r="106" spans="1:28" ht="20.149999999999999" customHeight="1">
      <c r="A106" s="11" t="s">
        <v>79</v>
      </c>
      <c r="B106" s="20" t="s">
        <v>43</v>
      </c>
      <c r="C106" s="21" t="s">
        <v>79</v>
      </c>
      <c r="D106" s="22" t="s">
        <v>2</v>
      </c>
      <c r="E106" s="23">
        <v>39</v>
      </c>
      <c r="F106" s="37" t="s">
        <v>311</v>
      </c>
      <c r="G106" s="37" t="s">
        <v>551</v>
      </c>
      <c r="H106" s="71" t="s">
        <v>79</v>
      </c>
      <c r="I106" s="8">
        <v>57100</v>
      </c>
      <c r="J106" s="8">
        <v>57100</v>
      </c>
      <c r="K106" s="8">
        <v>57200</v>
      </c>
      <c r="L106" s="230">
        <f t="shared" si="1"/>
        <v>0</v>
      </c>
      <c r="M106" s="231">
        <f t="shared" si="1"/>
        <v>0.2</v>
      </c>
      <c r="N106" s="111">
        <f>COUNT(K68:K106)</f>
        <v>39</v>
      </c>
      <c r="O106" s="85">
        <f>SUM(K68:K106)</f>
        <v>2001100</v>
      </c>
      <c r="P106" s="85">
        <f>IF(N106=0," ",ROUND(O106/N106,-2))</f>
        <v>51300</v>
      </c>
      <c r="Q106" s="86">
        <f>SUM(M68:M106)/S106</f>
        <v>-0.3692307692307692</v>
      </c>
      <c r="R106" s="96" t="s">
        <v>615</v>
      </c>
      <c r="S106" s="97">
        <v>39</v>
      </c>
    </row>
    <row r="107" spans="1:28" ht="20.149999999999999" customHeight="1">
      <c r="A107" s="11" t="s">
        <v>79</v>
      </c>
      <c r="B107" s="12" t="s">
        <v>44</v>
      </c>
      <c r="C107" s="13" t="s">
        <v>79</v>
      </c>
      <c r="D107" s="14" t="s">
        <v>2</v>
      </c>
      <c r="E107" s="15">
        <v>1</v>
      </c>
      <c r="F107" s="33" t="s">
        <v>352</v>
      </c>
      <c r="G107" s="33" t="s">
        <v>353</v>
      </c>
      <c r="H107" s="34" t="s">
        <v>45</v>
      </c>
      <c r="I107" s="6">
        <v>39800</v>
      </c>
      <c r="J107" s="6">
        <v>39600</v>
      </c>
      <c r="K107" s="6">
        <v>39600</v>
      </c>
      <c r="L107" s="226">
        <f t="shared" si="1"/>
        <v>-0.5</v>
      </c>
      <c r="M107" s="227">
        <f t="shared" si="1"/>
        <v>0</v>
      </c>
    </row>
    <row r="108" spans="1:28" ht="20.149999999999999" customHeight="1">
      <c r="A108" s="11" t="s">
        <v>79</v>
      </c>
      <c r="B108" s="16" t="s">
        <v>44</v>
      </c>
      <c r="C108" s="17" t="s">
        <v>79</v>
      </c>
      <c r="D108" s="18" t="s">
        <v>2</v>
      </c>
      <c r="E108" s="19">
        <v>2</v>
      </c>
      <c r="F108" s="35" t="s">
        <v>352</v>
      </c>
      <c r="G108" s="35" t="s">
        <v>354</v>
      </c>
      <c r="H108" s="36" t="s">
        <v>108</v>
      </c>
      <c r="I108" s="7">
        <v>22500</v>
      </c>
      <c r="J108" s="7">
        <v>22400</v>
      </c>
      <c r="K108" s="7">
        <v>22400</v>
      </c>
      <c r="L108" s="228">
        <f t="shared" si="1"/>
        <v>-0.4</v>
      </c>
      <c r="M108" s="229">
        <f t="shared" si="1"/>
        <v>0</v>
      </c>
    </row>
    <row r="109" spans="1:28" ht="20.149999999999999" customHeight="1">
      <c r="A109" s="11" t="s">
        <v>79</v>
      </c>
      <c r="B109" s="16" t="s">
        <v>44</v>
      </c>
      <c r="C109" s="17" t="s">
        <v>79</v>
      </c>
      <c r="D109" s="18" t="s">
        <v>2</v>
      </c>
      <c r="E109" s="19">
        <v>3</v>
      </c>
      <c r="F109" s="35" t="s">
        <v>352</v>
      </c>
      <c r="G109" s="35" t="s">
        <v>355</v>
      </c>
      <c r="H109" s="36" t="s">
        <v>46</v>
      </c>
      <c r="I109" s="7">
        <v>32600</v>
      </c>
      <c r="J109" s="7">
        <v>31800</v>
      </c>
      <c r="K109" s="7">
        <v>31200</v>
      </c>
      <c r="L109" s="228">
        <f t="shared" si="1"/>
        <v>-2.5</v>
      </c>
      <c r="M109" s="229">
        <f t="shared" si="1"/>
        <v>-1.9</v>
      </c>
    </row>
    <row r="110" spans="1:28" ht="20.149999999999999" customHeight="1">
      <c r="A110" s="11" t="s">
        <v>79</v>
      </c>
      <c r="B110" s="16" t="s">
        <v>44</v>
      </c>
      <c r="C110" s="17" t="s">
        <v>79</v>
      </c>
      <c r="D110" s="18" t="s">
        <v>2</v>
      </c>
      <c r="E110" s="19">
        <v>4</v>
      </c>
      <c r="F110" s="35" t="s">
        <v>352</v>
      </c>
      <c r="G110" s="35" t="s">
        <v>356</v>
      </c>
      <c r="H110" s="36" t="s">
        <v>109</v>
      </c>
      <c r="I110" s="7">
        <v>44600</v>
      </c>
      <c r="J110" s="7">
        <v>44500</v>
      </c>
      <c r="K110" s="7">
        <v>44600</v>
      </c>
      <c r="L110" s="228">
        <f t="shared" si="1"/>
        <v>-0.2</v>
      </c>
      <c r="M110" s="229">
        <f t="shared" si="1"/>
        <v>0.2</v>
      </c>
    </row>
    <row r="111" spans="1:28" s="46" customFormat="1" ht="20.149999999999999" customHeight="1">
      <c r="A111" s="11" t="s">
        <v>79</v>
      </c>
      <c r="B111" s="16" t="s">
        <v>44</v>
      </c>
      <c r="C111" s="17" t="s">
        <v>79</v>
      </c>
      <c r="D111" s="18" t="s">
        <v>2</v>
      </c>
      <c r="E111" s="19">
        <v>5</v>
      </c>
      <c r="F111" s="35" t="s">
        <v>352</v>
      </c>
      <c r="G111" s="35" t="s">
        <v>357</v>
      </c>
      <c r="H111" s="36" t="s">
        <v>47</v>
      </c>
      <c r="I111" s="7">
        <v>45600</v>
      </c>
      <c r="J111" s="7">
        <v>45600</v>
      </c>
      <c r="K111" s="7">
        <v>45700</v>
      </c>
      <c r="L111" s="228">
        <f t="shared" si="1"/>
        <v>0</v>
      </c>
      <c r="M111" s="229">
        <f t="shared" si="1"/>
        <v>0.2</v>
      </c>
      <c r="N111" s="110"/>
      <c r="O111" s="3"/>
      <c r="P111" s="3"/>
      <c r="Q111" s="3"/>
      <c r="R111" s="94"/>
      <c r="S111" s="97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s="46" customFormat="1" ht="20.149999999999999" customHeight="1">
      <c r="A112" s="11" t="s">
        <v>79</v>
      </c>
      <c r="B112" s="16" t="s">
        <v>44</v>
      </c>
      <c r="C112" s="17" t="s">
        <v>79</v>
      </c>
      <c r="D112" s="18" t="s">
        <v>2</v>
      </c>
      <c r="E112" s="19">
        <v>6</v>
      </c>
      <c r="F112" s="35" t="s">
        <v>352</v>
      </c>
      <c r="G112" s="35" t="s">
        <v>358</v>
      </c>
      <c r="H112" s="36" t="s">
        <v>110</v>
      </c>
      <c r="I112" s="7">
        <v>39900</v>
      </c>
      <c r="J112" s="7">
        <v>39800</v>
      </c>
      <c r="K112" s="7">
        <v>39800</v>
      </c>
      <c r="L112" s="228">
        <f t="shared" si="1"/>
        <v>-0.3</v>
      </c>
      <c r="M112" s="229">
        <f t="shared" si="1"/>
        <v>0</v>
      </c>
      <c r="N112" s="110"/>
      <c r="O112" s="3"/>
      <c r="P112" s="3"/>
      <c r="Q112" s="3"/>
      <c r="R112" s="94"/>
      <c r="S112" s="97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s="46" customFormat="1" ht="20.149999999999999" customHeight="1">
      <c r="A113" s="11" t="s">
        <v>78</v>
      </c>
      <c r="B113" s="16" t="s">
        <v>44</v>
      </c>
      <c r="C113" s="17" t="s">
        <v>79</v>
      </c>
      <c r="D113" s="18" t="s">
        <v>2</v>
      </c>
      <c r="E113" s="19">
        <v>7</v>
      </c>
      <c r="F113" s="35" t="s">
        <v>352</v>
      </c>
      <c r="G113" s="35" t="s">
        <v>359</v>
      </c>
      <c r="H113" s="70"/>
      <c r="I113" s="7">
        <v>41400</v>
      </c>
      <c r="J113" s="7">
        <v>41200</v>
      </c>
      <c r="K113" s="7">
        <v>41100</v>
      </c>
      <c r="L113" s="228">
        <f t="shared" si="1"/>
        <v>-0.5</v>
      </c>
      <c r="M113" s="229">
        <f t="shared" si="1"/>
        <v>-0.2</v>
      </c>
      <c r="N113" s="110"/>
      <c r="O113" s="3"/>
      <c r="P113" s="3"/>
      <c r="Q113" s="3"/>
      <c r="R113" s="94"/>
      <c r="S113" s="97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s="46" customFormat="1" ht="20.149999999999999" customHeight="1">
      <c r="A114" s="11" t="s">
        <v>79</v>
      </c>
      <c r="B114" s="16" t="s">
        <v>44</v>
      </c>
      <c r="C114" s="17" t="s">
        <v>79</v>
      </c>
      <c r="D114" s="18" t="s">
        <v>2</v>
      </c>
      <c r="E114" s="19">
        <v>8</v>
      </c>
      <c r="F114" s="35" t="s">
        <v>352</v>
      </c>
      <c r="G114" s="35" t="s">
        <v>360</v>
      </c>
      <c r="H114" s="36" t="s">
        <v>48</v>
      </c>
      <c r="I114" s="7">
        <v>44300</v>
      </c>
      <c r="J114" s="7">
        <v>44200</v>
      </c>
      <c r="K114" s="7">
        <v>44200</v>
      </c>
      <c r="L114" s="228">
        <f t="shared" si="1"/>
        <v>-0.2</v>
      </c>
      <c r="M114" s="229">
        <f t="shared" si="1"/>
        <v>0</v>
      </c>
      <c r="N114" s="110"/>
      <c r="O114" s="3"/>
      <c r="P114" s="3"/>
      <c r="Q114" s="3"/>
      <c r="R114" s="94"/>
      <c r="S114" s="97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s="46" customFormat="1" ht="20.149999999999999" customHeight="1">
      <c r="A115" s="11" t="s">
        <v>79</v>
      </c>
      <c r="B115" s="16" t="s">
        <v>44</v>
      </c>
      <c r="C115" s="17" t="s">
        <v>79</v>
      </c>
      <c r="D115" s="18" t="s">
        <v>2</v>
      </c>
      <c r="E115" s="19">
        <v>9</v>
      </c>
      <c r="F115" s="35" t="s">
        <v>352</v>
      </c>
      <c r="G115" s="35" t="s">
        <v>361</v>
      </c>
      <c r="H115" s="70" t="s">
        <v>79</v>
      </c>
      <c r="I115" s="7">
        <v>41200</v>
      </c>
      <c r="J115" s="7">
        <v>41100</v>
      </c>
      <c r="K115" s="7">
        <v>41100</v>
      </c>
      <c r="L115" s="228">
        <f t="shared" si="1"/>
        <v>-0.2</v>
      </c>
      <c r="M115" s="229">
        <f t="shared" si="1"/>
        <v>0</v>
      </c>
      <c r="N115" s="110"/>
      <c r="O115" s="3"/>
      <c r="P115" s="3"/>
      <c r="Q115" s="3"/>
      <c r="R115" s="94"/>
      <c r="S115" s="97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s="46" customFormat="1" ht="20.149999999999999" customHeight="1">
      <c r="A116" s="11" t="s">
        <v>79</v>
      </c>
      <c r="B116" s="16" t="s">
        <v>44</v>
      </c>
      <c r="C116" s="17" t="s">
        <v>79</v>
      </c>
      <c r="D116" s="18" t="s">
        <v>2</v>
      </c>
      <c r="E116" s="19">
        <v>10</v>
      </c>
      <c r="F116" s="35" t="s">
        <v>352</v>
      </c>
      <c r="G116" s="35" t="s">
        <v>362</v>
      </c>
      <c r="H116" s="70" t="s">
        <v>79</v>
      </c>
      <c r="I116" s="7">
        <v>45000</v>
      </c>
      <c r="J116" s="7">
        <v>45000</v>
      </c>
      <c r="K116" s="7">
        <v>45200</v>
      </c>
      <c r="L116" s="228">
        <f t="shared" si="1"/>
        <v>0</v>
      </c>
      <c r="M116" s="229">
        <f t="shared" si="1"/>
        <v>0.4</v>
      </c>
      <c r="N116" s="110"/>
      <c r="O116" s="3"/>
      <c r="P116" s="3"/>
      <c r="Q116" s="3"/>
      <c r="R116" s="94"/>
      <c r="S116" s="97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s="46" customFormat="1" ht="20.149999999999999" customHeight="1">
      <c r="A117" s="11" t="s">
        <v>79</v>
      </c>
      <c r="B117" s="16" t="s">
        <v>44</v>
      </c>
      <c r="C117" s="17" t="s">
        <v>79</v>
      </c>
      <c r="D117" s="18" t="s">
        <v>2</v>
      </c>
      <c r="E117" s="19">
        <v>11</v>
      </c>
      <c r="F117" s="35" t="s">
        <v>352</v>
      </c>
      <c r="G117" s="35" t="s">
        <v>363</v>
      </c>
      <c r="H117" s="36" t="s">
        <v>111</v>
      </c>
      <c r="I117" s="7">
        <v>33700</v>
      </c>
      <c r="J117" s="7">
        <v>33200</v>
      </c>
      <c r="K117" s="7">
        <v>32900</v>
      </c>
      <c r="L117" s="228">
        <f t="shared" si="1"/>
        <v>-1.5</v>
      </c>
      <c r="M117" s="229">
        <f t="shared" si="1"/>
        <v>-0.9</v>
      </c>
      <c r="N117" s="110"/>
      <c r="O117" s="3"/>
      <c r="P117" s="3"/>
      <c r="Q117" s="3"/>
      <c r="R117" s="94"/>
      <c r="S117" s="97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s="46" customFormat="1" ht="20.149999999999999" customHeight="1">
      <c r="A118" s="11" t="s">
        <v>79</v>
      </c>
      <c r="B118" s="16" t="s">
        <v>44</v>
      </c>
      <c r="C118" s="17" t="s">
        <v>79</v>
      </c>
      <c r="D118" s="18" t="s">
        <v>2</v>
      </c>
      <c r="E118" s="19">
        <v>12</v>
      </c>
      <c r="F118" s="35" t="s">
        <v>352</v>
      </c>
      <c r="G118" s="35" t="s">
        <v>364</v>
      </c>
      <c r="H118" s="36" t="s">
        <v>112</v>
      </c>
      <c r="I118" s="7">
        <v>34900</v>
      </c>
      <c r="J118" s="7">
        <v>34800</v>
      </c>
      <c r="K118" s="7">
        <v>34900</v>
      </c>
      <c r="L118" s="228">
        <f t="shared" si="1"/>
        <v>-0.3</v>
      </c>
      <c r="M118" s="229">
        <f t="shared" si="1"/>
        <v>0.3</v>
      </c>
      <c r="N118" s="110"/>
      <c r="O118" s="3"/>
      <c r="P118" s="3"/>
      <c r="Q118" s="3"/>
      <c r="R118" s="94"/>
      <c r="S118" s="97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s="46" customFormat="1" ht="20.149999999999999" customHeight="1">
      <c r="A119" s="11" t="s">
        <v>79</v>
      </c>
      <c r="B119" s="16" t="s">
        <v>44</v>
      </c>
      <c r="C119" s="17" t="s">
        <v>79</v>
      </c>
      <c r="D119" s="18" t="s">
        <v>2</v>
      </c>
      <c r="E119" s="19">
        <v>13</v>
      </c>
      <c r="F119" s="35" t="s">
        <v>352</v>
      </c>
      <c r="G119" s="35" t="s">
        <v>365</v>
      </c>
      <c r="H119" s="36" t="s">
        <v>49</v>
      </c>
      <c r="I119" s="7">
        <v>52200</v>
      </c>
      <c r="J119" s="7">
        <v>52100</v>
      </c>
      <c r="K119" s="7">
        <v>52100</v>
      </c>
      <c r="L119" s="228">
        <f t="shared" si="1"/>
        <v>-0.2</v>
      </c>
      <c r="M119" s="229">
        <f t="shared" si="1"/>
        <v>0</v>
      </c>
      <c r="N119" s="110"/>
      <c r="O119" s="3"/>
      <c r="P119" s="3"/>
      <c r="Q119" s="3"/>
      <c r="R119" s="94"/>
      <c r="S119" s="97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s="46" customFormat="1" ht="20.149999999999999" customHeight="1">
      <c r="A120" s="11" t="s">
        <v>79</v>
      </c>
      <c r="B120" s="16" t="s">
        <v>44</v>
      </c>
      <c r="C120" s="17" t="s">
        <v>79</v>
      </c>
      <c r="D120" s="18" t="s">
        <v>2</v>
      </c>
      <c r="E120" s="19">
        <v>14</v>
      </c>
      <c r="F120" s="35" t="s">
        <v>352</v>
      </c>
      <c r="G120" s="35" t="s">
        <v>366</v>
      </c>
      <c r="H120" s="36" t="s">
        <v>50</v>
      </c>
      <c r="I120" s="7">
        <v>20100</v>
      </c>
      <c r="J120" s="7">
        <v>19600</v>
      </c>
      <c r="K120" s="7">
        <v>19200</v>
      </c>
      <c r="L120" s="228">
        <f t="shared" si="1"/>
        <v>-2.5</v>
      </c>
      <c r="M120" s="229">
        <f t="shared" si="1"/>
        <v>-2</v>
      </c>
      <c r="N120" s="110"/>
      <c r="O120" s="3"/>
      <c r="P120" s="3"/>
      <c r="Q120" s="3"/>
      <c r="R120" s="94"/>
      <c r="S120" s="97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s="46" customFormat="1" ht="20.149999999999999" customHeight="1">
      <c r="A121" s="11" t="s">
        <v>79</v>
      </c>
      <c r="B121" s="16" t="s">
        <v>44</v>
      </c>
      <c r="C121" s="17" t="s">
        <v>79</v>
      </c>
      <c r="D121" s="18" t="s">
        <v>2</v>
      </c>
      <c r="E121" s="19">
        <v>15</v>
      </c>
      <c r="F121" s="35" t="s">
        <v>352</v>
      </c>
      <c r="G121" s="40" t="s">
        <v>367</v>
      </c>
      <c r="H121" s="35" t="s">
        <v>113</v>
      </c>
      <c r="I121" s="9">
        <v>45400</v>
      </c>
      <c r="J121" s="7">
        <v>45400</v>
      </c>
      <c r="K121" s="7">
        <v>45500</v>
      </c>
      <c r="L121" s="238">
        <f t="shared" ref="L121:M138" si="2">IF(I121="","",ROUND((J121-I121)/I121*100,1))</f>
        <v>0</v>
      </c>
      <c r="M121" s="239">
        <f t="shared" si="2"/>
        <v>0.2</v>
      </c>
      <c r="N121" s="110"/>
      <c r="O121" s="3"/>
      <c r="P121" s="3"/>
      <c r="Q121" s="3"/>
      <c r="R121" s="94"/>
      <c r="S121" s="97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s="46" customFormat="1" ht="20.149999999999999" customHeight="1">
      <c r="A122" s="11" t="s">
        <v>79</v>
      </c>
      <c r="B122" s="16" t="s">
        <v>44</v>
      </c>
      <c r="C122" s="17" t="s">
        <v>79</v>
      </c>
      <c r="D122" s="18" t="s">
        <v>2</v>
      </c>
      <c r="E122" s="19">
        <v>16</v>
      </c>
      <c r="F122" s="35" t="s">
        <v>352</v>
      </c>
      <c r="G122" s="35" t="s">
        <v>368</v>
      </c>
      <c r="H122" s="70" t="s">
        <v>79</v>
      </c>
      <c r="I122" s="7">
        <v>39000</v>
      </c>
      <c r="J122" s="7">
        <v>38800</v>
      </c>
      <c r="K122" s="7">
        <v>38800</v>
      </c>
      <c r="L122" s="228">
        <f t="shared" si="2"/>
        <v>-0.5</v>
      </c>
      <c r="M122" s="229">
        <f t="shared" si="2"/>
        <v>0</v>
      </c>
      <c r="N122" s="110"/>
      <c r="O122" s="3"/>
      <c r="P122" s="3"/>
      <c r="Q122" s="3"/>
      <c r="R122" s="94"/>
      <c r="S122" s="97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s="46" customFormat="1" ht="20.149999999999999" customHeight="1">
      <c r="A123" s="11" t="s">
        <v>78</v>
      </c>
      <c r="B123" s="16" t="s">
        <v>44</v>
      </c>
      <c r="C123" s="17" t="s">
        <v>79</v>
      </c>
      <c r="D123" s="18" t="s">
        <v>2</v>
      </c>
      <c r="E123" s="19">
        <v>17</v>
      </c>
      <c r="F123" s="35" t="s">
        <v>352</v>
      </c>
      <c r="G123" s="35" t="s">
        <v>369</v>
      </c>
      <c r="H123" s="70" t="s">
        <v>79</v>
      </c>
      <c r="I123" s="7">
        <v>40000</v>
      </c>
      <c r="J123" s="7">
        <v>39600</v>
      </c>
      <c r="K123" s="7">
        <v>39400</v>
      </c>
      <c r="L123" s="228">
        <f t="shared" si="2"/>
        <v>-1</v>
      </c>
      <c r="M123" s="229">
        <f t="shared" si="2"/>
        <v>-0.5</v>
      </c>
      <c r="N123" s="110"/>
      <c r="O123" s="3"/>
      <c r="P123" s="3"/>
      <c r="Q123" s="3"/>
      <c r="R123" s="94"/>
      <c r="S123" s="97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s="46" customFormat="1" ht="20.149999999999999" customHeight="1">
      <c r="A124" s="11" t="s">
        <v>79</v>
      </c>
      <c r="B124" s="16" t="s">
        <v>44</v>
      </c>
      <c r="C124" s="17" t="s">
        <v>79</v>
      </c>
      <c r="D124" s="18" t="s">
        <v>2</v>
      </c>
      <c r="E124" s="19">
        <v>18</v>
      </c>
      <c r="F124" s="35" t="s">
        <v>352</v>
      </c>
      <c r="G124" s="35" t="s">
        <v>370</v>
      </c>
      <c r="H124" s="36" t="s">
        <v>114</v>
      </c>
      <c r="I124" s="7">
        <v>48500</v>
      </c>
      <c r="J124" s="7">
        <v>48500</v>
      </c>
      <c r="K124" s="7">
        <v>48600</v>
      </c>
      <c r="L124" s="228">
        <f t="shared" si="2"/>
        <v>0</v>
      </c>
      <c r="M124" s="229">
        <f t="shared" si="2"/>
        <v>0.2</v>
      </c>
      <c r="N124" s="110"/>
      <c r="O124" s="3"/>
      <c r="P124" s="3"/>
      <c r="Q124" s="3"/>
      <c r="R124" s="94"/>
      <c r="S124" s="97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s="46" customFormat="1" ht="20.149999999999999" customHeight="1">
      <c r="A125" s="11" t="s">
        <v>79</v>
      </c>
      <c r="B125" s="16" t="s">
        <v>44</v>
      </c>
      <c r="C125" s="17" t="s">
        <v>79</v>
      </c>
      <c r="D125" s="18" t="s">
        <v>2</v>
      </c>
      <c r="E125" s="19">
        <v>19</v>
      </c>
      <c r="F125" s="35" t="s">
        <v>352</v>
      </c>
      <c r="G125" s="35" t="s">
        <v>371</v>
      </c>
      <c r="H125" s="36" t="s">
        <v>51</v>
      </c>
      <c r="I125" s="7">
        <v>40400</v>
      </c>
      <c r="J125" s="7">
        <v>40300</v>
      </c>
      <c r="K125" s="7">
        <v>40300</v>
      </c>
      <c r="L125" s="228">
        <f t="shared" si="2"/>
        <v>-0.2</v>
      </c>
      <c r="M125" s="229">
        <f t="shared" si="2"/>
        <v>0</v>
      </c>
      <c r="N125" s="110"/>
      <c r="O125" s="3"/>
      <c r="P125" s="3"/>
      <c r="Q125" s="3"/>
      <c r="R125" s="94"/>
      <c r="S125" s="97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s="46" customFormat="1" ht="20.149999999999999" customHeight="1">
      <c r="A126" s="11" t="s">
        <v>79</v>
      </c>
      <c r="B126" s="16" t="s">
        <v>44</v>
      </c>
      <c r="C126" s="17" t="s">
        <v>79</v>
      </c>
      <c r="D126" s="18" t="s">
        <v>2</v>
      </c>
      <c r="E126" s="19">
        <v>20</v>
      </c>
      <c r="F126" s="35" t="s">
        <v>352</v>
      </c>
      <c r="G126" s="35" t="s">
        <v>372</v>
      </c>
      <c r="H126" s="70" t="s">
        <v>79</v>
      </c>
      <c r="I126" s="7">
        <v>34900</v>
      </c>
      <c r="J126" s="7">
        <v>34800</v>
      </c>
      <c r="K126" s="7">
        <v>34800</v>
      </c>
      <c r="L126" s="228">
        <f t="shared" si="2"/>
        <v>-0.3</v>
      </c>
      <c r="M126" s="229">
        <f t="shared" si="2"/>
        <v>0</v>
      </c>
      <c r="N126" s="110"/>
      <c r="O126" s="3"/>
      <c r="P126" s="3"/>
      <c r="Q126" s="3"/>
      <c r="R126" s="94"/>
      <c r="S126" s="97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s="46" customFormat="1" ht="20.149999999999999" customHeight="1">
      <c r="A127" s="11" t="s">
        <v>79</v>
      </c>
      <c r="B127" s="16" t="s">
        <v>44</v>
      </c>
      <c r="C127" s="17" t="s">
        <v>79</v>
      </c>
      <c r="D127" s="18" t="s">
        <v>2</v>
      </c>
      <c r="E127" s="19">
        <v>21</v>
      </c>
      <c r="F127" s="35" t="s">
        <v>352</v>
      </c>
      <c r="G127" s="35" t="s">
        <v>373</v>
      </c>
      <c r="H127" s="36" t="s">
        <v>52</v>
      </c>
      <c r="I127" s="7">
        <v>34200</v>
      </c>
      <c r="J127" s="7">
        <v>34100</v>
      </c>
      <c r="K127" s="7">
        <v>34100</v>
      </c>
      <c r="L127" s="228">
        <f t="shared" si="2"/>
        <v>-0.3</v>
      </c>
      <c r="M127" s="229">
        <f t="shared" si="2"/>
        <v>0</v>
      </c>
      <c r="N127" s="110"/>
      <c r="O127" s="3"/>
      <c r="P127" s="3"/>
      <c r="Q127" s="3"/>
      <c r="R127" s="94"/>
      <c r="S127" s="97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46" customFormat="1" ht="20.149999999999999" customHeight="1">
      <c r="A128" s="11" t="s">
        <v>79</v>
      </c>
      <c r="B128" s="16" t="s">
        <v>44</v>
      </c>
      <c r="C128" s="17" t="s">
        <v>79</v>
      </c>
      <c r="D128" s="18" t="s">
        <v>2</v>
      </c>
      <c r="E128" s="19">
        <v>22</v>
      </c>
      <c r="F128" s="35" t="s">
        <v>352</v>
      </c>
      <c r="G128" s="35" t="s">
        <v>374</v>
      </c>
      <c r="H128" s="36" t="s">
        <v>53</v>
      </c>
      <c r="I128" s="7">
        <v>19700</v>
      </c>
      <c r="J128" s="7">
        <v>19400</v>
      </c>
      <c r="K128" s="7">
        <v>19300</v>
      </c>
      <c r="L128" s="228">
        <f t="shared" si="2"/>
        <v>-1.5</v>
      </c>
      <c r="M128" s="229">
        <f t="shared" si="2"/>
        <v>-0.5</v>
      </c>
      <c r="N128" s="110"/>
      <c r="O128" s="3"/>
      <c r="P128" s="3"/>
      <c r="Q128" s="3"/>
      <c r="R128" s="94"/>
      <c r="S128" s="97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s="46" customFormat="1" ht="20.149999999999999" customHeight="1">
      <c r="A129" s="11" t="s">
        <v>79</v>
      </c>
      <c r="B129" s="16" t="s">
        <v>44</v>
      </c>
      <c r="C129" s="17" t="s">
        <v>79</v>
      </c>
      <c r="D129" s="18" t="s">
        <v>2</v>
      </c>
      <c r="E129" s="19">
        <v>23</v>
      </c>
      <c r="F129" s="35" t="s">
        <v>352</v>
      </c>
      <c r="G129" s="35" t="s">
        <v>375</v>
      </c>
      <c r="H129" s="36" t="s">
        <v>54</v>
      </c>
      <c r="I129" s="7">
        <v>32800</v>
      </c>
      <c r="J129" s="7">
        <v>32300</v>
      </c>
      <c r="K129" s="7">
        <v>32000</v>
      </c>
      <c r="L129" s="228">
        <f t="shared" si="2"/>
        <v>-1.5</v>
      </c>
      <c r="M129" s="229">
        <f t="shared" si="2"/>
        <v>-0.9</v>
      </c>
      <c r="N129" s="110"/>
      <c r="O129" s="3"/>
      <c r="P129" s="3"/>
      <c r="Q129" s="3"/>
      <c r="R129" s="94"/>
      <c r="S129" s="97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s="46" customFormat="1" ht="20.149999999999999" customHeight="1">
      <c r="A130" s="11" t="s">
        <v>79</v>
      </c>
      <c r="B130" s="16" t="s">
        <v>44</v>
      </c>
      <c r="C130" s="17" t="s">
        <v>79</v>
      </c>
      <c r="D130" s="18" t="s">
        <v>2</v>
      </c>
      <c r="E130" s="19">
        <v>24</v>
      </c>
      <c r="F130" s="35" t="s">
        <v>352</v>
      </c>
      <c r="G130" s="35" t="s">
        <v>376</v>
      </c>
      <c r="H130" s="70" t="s">
        <v>79</v>
      </c>
      <c r="I130" s="7">
        <v>22200</v>
      </c>
      <c r="J130" s="7">
        <v>21900</v>
      </c>
      <c r="K130" s="7">
        <v>21800</v>
      </c>
      <c r="L130" s="228">
        <f t="shared" si="2"/>
        <v>-1.4</v>
      </c>
      <c r="M130" s="229">
        <f t="shared" si="2"/>
        <v>-0.5</v>
      </c>
      <c r="N130" s="110"/>
      <c r="O130" s="3"/>
      <c r="P130" s="3"/>
      <c r="Q130" s="3"/>
      <c r="R130" s="94"/>
      <c r="S130" s="97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s="46" customFormat="1" ht="20.149999999999999" customHeight="1">
      <c r="A131" s="11" t="s">
        <v>79</v>
      </c>
      <c r="B131" s="16" t="s">
        <v>44</v>
      </c>
      <c r="C131" s="17" t="s">
        <v>79</v>
      </c>
      <c r="D131" s="18" t="s">
        <v>2</v>
      </c>
      <c r="E131" s="19">
        <v>25</v>
      </c>
      <c r="F131" s="35" t="s">
        <v>352</v>
      </c>
      <c r="G131" s="35" t="s">
        <v>377</v>
      </c>
      <c r="H131" s="36" t="s">
        <v>55</v>
      </c>
      <c r="I131" s="7">
        <v>43900</v>
      </c>
      <c r="J131" s="7">
        <v>43800</v>
      </c>
      <c r="K131" s="7">
        <v>43800</v>
      </c>
      <c r="L131" s="228">
        <f t="shared" si="2"/>
        <v>-0.2</v>
      </c>
      <c r="M131" s="229">
        <f t="shared" si="2"/>
        <v>0</v>
      </c>
      <c r="N131" s="110"/>
      <c r="O131" s="3"/>
      <c r="P131" s="3"/>
      <c r="Q131" s="3"/>
      <c r="R131" s="94"/>
      <c r="S131" s="97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s="46" customFormat="1" ht="20.149999999999999" customHeight="1">
      <c r="A132" s="11" t="s">
        <v>79</v>
      </c>
      <c r="B132" s="16" t="s">
        <v>44</v>
      </c>
      <c r="C132" s="17" t="s">
        <v>79</v>
      </c>
      <c r="D132" s="18" t="s">
        <v>2</v>
      </c>
      <c r="E132" s="19">
        <v>26</v>
      </c>
      <c r="F132" s="35" t="s">
        <v>352</v>
      </c>
      <c r="G132" s="35" t="s">
        <v>378</v>
      </c>
      <c r="H132" s="36" t="s">
        <v>56</v>
      </c>
      <c r="I132" s="7">
        <v>34900</v>
      </c>
      <c r="J132" s="7">
        <v>34800</v>
      </c>
      <c r="K132" s="7">
        <v>34800</v>
      </c>
      <c r="L132" s="228">
        <f t="shared" si="2"/>
        <v>-0.3</v>
      </c>
      <c r="M132" s="229">
        <f t="shared" si="2"/>
        <v>0</v>
      </c>
      <c r="N132" s="110"/>
      <c r="O132" s="3"/>
      <c r="P132" s="3"/>
      <c r="Q132" s="3"/>
      <c r="R132" s="94"/>
      <c r="S132" s="97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s="46" customFormat="1" ht="20.149999999999999" customHeight="1">
      <c r="A133" s="11" t="s">
        <v>78</v>
      </c>
      <c r="B133" s="16" t="s">
        <v>44</v>
      </c>
      <c r="C133" s="17" t="s">
        <v>79</v>
      </c>
      <c r="D133" s="18" t="s">
        <v>2</v>
      </c>
      <c r="E133" s="19">
        <v>27</v>
      </c>
      <c r="F133" s="35" t="s">
        <v>352</v>
      </c>
      <c r="G133" s="35" t="s">
        <v>379</v>
      </c>
      <c r="H133" s="36" t="s">
        <v>57</v>
      </c>
      <c r="I133" s="7">
        <v>41800</v>
      </c>
      <c r="J133" s="7">
        <v>41700</v>
      </c>
      <c r="K133" s="7">
        <v>41800</v>
      </c>
      <c r="L133" s="228">
        <f t="shared" si="2"/>
        <v>-0.2</v>
      </c>
      <c r="M133" s="229">
        <f t="shared" si="2"/>
        <v>0.2</v>
      </c>
      <c r="N133" s="110"/>
      <c r="O133" s="3"/>
      <c r="P133" s="3"/>
      <c r="Q133" s="3"/>
      <c r="R133" s="94"/>
      <c r="S133" s="97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s="46" customFormat="1" ht="20.149999999999999" customHeight="1">
      <c r="A134" s="11" t="s">
        <v>79</v>
      </c>
      <c r="B134" s="16" t="s">
        <v>44</v>
      </c>
      <c r="C134" s="17" t="s">
        <v>79</v>
      </c>
      <c r="D134" s="18" t="s">
        <v>2</v>
      </c>
      <c r="E134" s="19">
        <v>28</v>
      </c>
      <c r="F134" s="35" t="s">
        <v>352</v>
      </c>
      <c r="G134" s="35" t="s">
        <v>380</v>
      </c>
      <c r="H134" s="70" t="s">
        <v>79</v>
      </c>
      <c r="I134" s="7">
        <v>24300</v>
      </c>
      <c r="J134" s="7">
        <v>24000</v>
      </c>
      <c r="K134" s="7">
        <v>23800</v>
      </c>
      <c r="L134" s="228">
        <f t="shared" si="2"/>
        <v>-1.2</v>
      </c>
      <c r="M134" s="229">
        <f t="shared" si="2"/>
        <v>-0.8</v>
      </c>
      <c r="N134" s="110"/>
      <c r="O134" s="3"/>
      <c r="P134" s="3"/>
      <c r="Q134" s="3"/>
      <c r="R134" s="94"/>
      <c r="S134" s="97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s="46" customFormat="1" ht="20.149999999999999" customHeight="1">
      <c r="A135" s="11" t="s">
        <v>79</v>
      </c>
      <c r="B135" s="16" t="s">
        <v>44</v>
      </c>
      <c r="C135" s="17" t="s">
        <v>79</v>
      </c>
      <c r="D135" s="18" t="s">
        <v>2</v>
      </c>
      <c r="E135" s="19">
        <v>29</v>
      </c>
      <c r="F135" s="35" t="s">
        <v>352</v>
      </c>
      <c r="G135" s="35" t="s">
        <v>381</v>
      </c>
      <c r="H135" s="70" t="s">
        <v>79</v>
      </c>
      <c r="I135" s="7">
        <v>12800</v>
      </c>
      <c r="J135" s="7">
        <v>12600</v>
      </c>
      <c r="K135" s="7">
        <v>12500</v>
      </c>
      <c r="L135" s="228">
        <f t="shared" si="2"/>
        <v>-1.6</v>
      </c>
      <c r="M135" s="229">
        <f t="shared" si="2"/>
        <v>-0.8</v>
      </c>
      <c r="N135" s="110"/>
      <c r="O135" s="3"/>
      <c r="P135" s="3"/>
      <c r="Q135" s="3"/>
      <c r="R135" s="94"/>
      <c r="S135" s="97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s="46" customFormat="1" ht="20.149999999999999" customHeight="1">
      <c r="A136" s="11" t="s">
        <v>79</v>
      </c>
      <c r="B136" s="16" t="s">
        <v>44</v>
      </c>
      <c r="C136" s="17" t="s">
        <v>79</v>
      </c>
      <c r="D136" s="18" t="s">
        <v>2</v>
      </c>
      <c r="E136" s="19">
        <v>30</v>
      </c>
      <c r="F136" s="35" t="s">
        <v>352</v>
      </c>
      <c r="G136" s="35" t="s">
        <v>382</v>
      </c>
      <c r="H136" s="36" t="s">
        <v>115</v>
      </c>
      <c r="I136" s="7">
        <v>20600</v>
      </c>
      <c r="J136" s="7">
        <v>20400</v>
      </c>
      <c r="K136" s="7">
        <v>20300</v>
      </c>
      <c r="L136" s="228">
        <f t="shared" si="2"/>
        <v>-1</v>
      </c>
      <c r="M136" s="229">
        <f t="shared" si="2"/>
        <v>-0.5</v>
      </c>
      <c r="N136" s="110"/>
      <c r="O136" s="3"/>
      <c r="P136" s="3"/>
      <c r="Q136" s="3"/>
      <c r="R136" s="94"/>
      <c r="S136" s="97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s="46" customFormat="1" ht="20.149999999999999" customHeight="1">
      <c r="A137" s="11" t="s">
        <v>79</v>
      </c>
      <c r="B137" s="16" t="s">
        <v>44</v>
      </c>
      <c r="C137" s="17" t="s">
        <v>79</v>
      </c>
      <c r="D137" s="18" t="s">
        <v>2</v>
      </c>
      <c r="E137" s="19">
        <v>31</v>
      </c>
      <c r="F137" s="35" t="s">
        <v>352</v>
      </c>
      <c r="G137" s="35" t="s">
        <v>587</v>
      </c>
      <c r="H137" s="74"/>
      <c r="I137" s="7">
        <v>60700</v>
      </c>
      <c r="J137" s="7">
        <v>60700</v>
      </c>
      <c r="K137" s="7">
        <v>60900</v>
      </c>
      <c r="L137" s="228">
        <f t="shared" si="2"/>
        <v>0</v>
      </c>
      <c r="M137" s="229">
        <f t="shared" si="2"/>
        <v>0.3</v>
      </c>
      <c r="N137" s="110"/>
      <c r="O137" s="3"/>
      <c r="P137" s="3"/>
      <c r="Q137" s="3"/>
      <c r="R137" s="94"/>
      <c r="S137" s="97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s="46" customFormat="1" ht="20.149999999999999" customHeight="1">
      <c r="A138" s="11" t="s">
        <v>79</v>
      </c>
      <c r="B138" s="16" t="s">
        <v>44</v>
      </c>
      <c r="C138" s="17" t="s">
        <v>79</v>
      </c>
      <c r="D138" s="18" t="s">
        <v>2</v>
      </c>
      <c r="E138" s="19">
        <v>32</v>
      </c>
      <c r="F138" s="35" t="s">
        <v>352</v>
      </c>
      <c r="G138" s="35" t="s">
        <v>553</v>
      </c>
      <c r="H138" s="70" t="s">
        <v>79</v>
      </c>
      <c r="I138" s="7">
        <v>45300</v>
      </c>
      <c r="J138" s="7">
        <v>45300</v>
      </c>
      <c r="K138" s="7">
        <v>45500</v>
      </c>
      <c r="L138" s="228">
        <f t="shared" si="2"/>
        <v>0</v>
      </c>
      <c r="M138" s="229">
        <f t="shared" si="2"/>
        <v>0.4</v>
      </c>
      <c r="N138" s="111">
        <f>COUNT(K107:K138)</f>
        <v>32</v>
      </c>
      <c r="O138" s="85">
        <f>SUM(K107:K138)</f>
        <v>1172000</v>
      </c>
      <c r="P138" s="85">
        <f>IF(N138=0," ",ROUND(O138/N138,-2))</f>
        <v>36600</v>
      </c>
      <c r="Q138" s="86">
        <f>SUM(M107:M138)/S138</f>
        <v>-0.22187499999999996</v>
      </c>
      <c r="R138" s="96" t="s">
        <v>616</v>
      </c>
      <c r="S138" s="97">
        <v>32</v>
      </c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20.149999999999999" customHeight="1">
      <c r="A139" s="11" t="s">
        <v>79</v>
      </c>
      <c r="B139" s="12" t="s">
        <v>65</v>
      </c>
      <c r="C139" s="13" t="s">
        <v>79</v>
      </c>
      <c r="D139" s="14" t="s">
        <v>2</v>
      </c>
      <c r="E139" s="15">
        <v>1</v>
      </c>
      <c r="F139" s="33" t="s">
        <v>405</v>
      </c>
      <c r="G139" s="33" t="s">
        <v>406</v>
      </c>
      <c r="H139" s="34" t="s">
        <v>66</v>
      </c>
      <c r="I139" s="6">
        <v>29800</v>
      </c>
      <c r="J139" s="6">
        <v>29500</v>
      </c>
      <c r="K139" s="6">
        <v>29400</v>
      </c>
      <c r="L139" s="226">
        <f t="shared" ref="L139:M149" si="3">IF(I139="","",ROUND((J139-I139)/I139*100,1))</f>
        <v>-1</v>
      </c>
      <c r="M139" s="227">
        <f t="shared" si="3"/>
        <v>-0.3</v>
      </c>
    </row>
    <row r="140" spans="1:28" ht="20.149999999999999" customHeight="1">
      <c r="A140" s="11" t="s">
        <v>79</v>
      </c>
      <c r="B140" s="16" t="s">
        <v>65</v>
      </c>
      <c r="C140" s="17" t="s">
        <v>79</v>
      </c>
      <c r="D140" s="18" t="s">
        <v>2</v>
      </c>
      <c r="E140" s="19">
        <v>2</v>
      </c>
      <c r="F140" s="35" t="s">
        <v>405</v>
      </c>
      <c r="G140" s="35" t="s">
        <v>407</v>
      </c>
      <c r="H140" s="70" t="s">
        <v>79</v>
      </c>
      <c r="I140" s="7">
        <v>41300</v>
      </c>
      <c r="J140" s="7">
        <v>41100</v>
      </c>
      <c r="K140" s="7">
        <v>41100</v>
      </c>
      <c r="L140" s="228">
        <f t="shared" si="3"/>
        <v>-0.5</v>
      </c>
      <c r="M140" s="229">
        <f t="shared" si="3"/>
        <v>0</v>
      </c>
    </row>
    <row r="141" spans="1:28" ht="20.149999999999999" customHeight="1">
      <c r="A141" s="11" t="s">
        <v>79</v>
      </c>
      <c r="B141" s="16" t="s">
        <v>65</v>
      </c>
      <c r="C141" s="17" t="s">
        <v>79</v>
      </c>
      <c r="D141" s="18" t="s">
        <v>2</v>
      </c>
      <c r="E141" s="19">
        <v>3</v>
      </c>
      <c r="F141" s="35" t="s">
        <v>405</v>
      </c>
      <c r="G141" s="35" t="s">
        <v>408</v>
      </c>
      <c r="H141" s="70" t="s">
        <v>79</v>
      </c>
      <c r="I141" s="7">
        <v>22300</v>
      </c>
      <c r="J141" s="7">
        <v>21900</v>
      </c>
      <c r="K141" s="7">
        <v>21700</v>
      </c>
      <c r="L141" s="228">
        <f t="shared" si="3"/>
        <v>-1.8</v>
      </c>
      <c r="M141" s="229">
        <f t="shared" si="3"/>
        <v>-0.9</v>
      </c>
    </row>
    <row r="142" spans="1:28" ht="20.149999999999999" customHeight="1">
      <c r="A142" s="11" t="s">
        <v>79</v>
      </c>
      <c r="B142" s="16" t="s">
        <v>65</v>
      </c>
      <c r="C142" s="17" t="s">
        <v>79</v>
      </c>
      <c r="D142" s="18" t="s">
        <v>2</v>
      </c>
      <c r="E142" s="19">
        <v>4</v>
      </c>
      <c r="F142" s="35" t="s">
        <v>405</v>
      </c>
      <c r="G142" s="35" t="s">
        <v>409</v>
      </c>
      <c r="H142" s="70" t="s">
        <v>79</v>
      </c>
      <c r="I142" s="7">
        <v>18400</v>
      </c>
      <c r="J142" s="7">
        <v>18200</v>
      </c>
      <c r="K142" s="7">
        <v>18100</v>
      </c>
      <c r="L142" s="228">
        <f t="shared" si="3"/>
        <v>-1.1000000000000001</v>
      </c>
      <c r="M142" s="229">
        <f t="shared" si="3"/>
        <v>-0.5</v>
      </c>
      <c r="N142" s="111">
        <f>COUNT(K139:K142)</f>
        <v>4</v>
      </c>
      <c r="O142" s="85">
        <f>SUM(K139:K142)</f>
        <v>110300</v>
      </c>
      <c r="P142" s="85">
        <f>IF(N142=0," ",ROUND(O142/N142,-2))</f>
        <v>27600</v>
      </c>
      <c r="Q142" s="86">
        <f>SUM(M139:M142)/S142</f>
        <v>-0.42499999999999999</v>
      </c>
      <c r="R142" s="96" t="s">
        <v>617</v>
      </c>
      <c r="S142" s="97">
        <v>4</v>
      </c>
    </row>
    <row r="143" spans="1:28" ht="20.149999999999999" customHeight="1">
      <c r="A143" s="11" t="s">
        <v>79</v>
      </c>
      <c r="B143" s="12" t="s">
        <v>80</v>
      </c>
      <c r="C143" s="13" t="s">
        <v>79</v>
      </c>
      <c r="D143" s="14" t="s">
        <v>2</v>
      </c>
      <c r="E143" s="15">
        <v>1</v>
      </c>
      <c r="F143" s="33" t="s">
        <v>424</v>
      </c>
      <c r="G143" s="33" t="s">
        <v>425</v>
      </c>
      <c r="H143" s="69" t="s">
        <v>79</v>
      </c>
      <c r="I143" s="6">
        <v>29300</v>
      </c>
      <c r="J143" s="6">
        <v>29200</v>
      </c>
      <c r="K143" s="6">
        <v>29100</v>
      </c>
      <c r="L143" s="226">
        <f t="shared" si="3"/>
        <v>-0.3</v>
      </c>
      <c r="M143" s="227">
        <f t="shared" si="3"/>
        <v>-0.3</v>
      </c>
    </row>
    <row r="144" spans="1:28" ht="20.149999999999999" customHeight="1">
      <c r="A144" s="11" t="s">
        <v>79</v>
      </c>
      <c r="B144" s="16" t="s">
        <v>80</v>
      </c>
      <c r="C144" s="17" t="s">
        <v>79</v>
      </c>
      <c r="D144" s="18" t="s">
        <v>2</v>
      </c>
      <c r="E144" s="19">
        <v>2</v>
      </c>
      <c r="F144" s="35" t="s">
        <v>424</v>
      </c>
      <c r="G144" s="35" t="s">
        <v>600</v>
      </c>
      <c r="H144" s="70" t="s">
        <v>79</v>
      </c>
      <c r="I144" s="7">
        <v>22700</v>
      </c>
      <c r="J144" s="7">
        <v>22600</v>
      </c>
      <c r="K144" s="7">
        <v>22500</v>
      </c>
      <c r="L144" s="228">
        <f t="shared" si="3"/>
        <v>-0.4</v>
      </c>
      <c r="M144" s="229">
        <f t="shared" si="3"/>
        <v>-0.4</v>
      </c>
    </row>
    <row r="145" spans="1:19" ht="20.149999999999999" customHeight="1">
      <c r="A145" s="11" t="s">
        <v>79</v>
      </c>
      <c r="B145" s="16" t="s">
        <v>80</v>
      </c>
      <c r="C145" s="17" t="s">
        <v>79</v>
      </c>
      <c r="D145" s="18" t="s">
        <v>2</v>
      </c>
      <c r="E145" s="19">
        <v>3</v>
      </c>
      <c r="F145" s="35" t="s">
        <v>424</v>
      </c>
      <c r="G145" s="35" t="s">
        <v>426</v>
      </c>
      <c r="H145" s="70" t="s">
        <v>79</v>
      </c>
      <c r="I145" s="7">
        <v>23900</v>
      </c>
      <c r="J145" s="7">
        <v>23600</v>
      </c>
      <c r="K145" s="7">
        <v>23300</v>
      </c>
      <c r="L145" s="228">
        <f t="shared" si="3"/>
        <v>-1.3</v>
      </c>
      <c r="M145" s="229">
        <f t="shared" si="3"/>
        <v>-1.3</v>
      </c>
    </row>
    <row r="146" spans="1:19" ht="20.149999999999999" customHeight="1">
      <c r="A146" s="11" t="s">
        <v>79</v>
      </c>
      <c r="B146" s="16" t="s">
        <v>80</v>
      </c>
      <c r="C146" s="17" t="s">
        <v>79</v>
      </c>
      <c r="D146" s="18" t="s">
        <v>2</v>
      </c>
      <c r="E146" s="19">
        <v>4</v>
      </c>
      <c r="F146" s="35" t="s">
        <v>424</v>
      </c>
      <c r="G146" s="35" t="s">
        <v>427</v>
      </c>
      <c r="H146" s="70" t="s">
        <v>79</v>
      </c>
      <c r="I146" s="7">
        <v>40000</v>
      </c>
      <c r="J146" s="7">
        <v>39900</v>
      </c>
      <c r="K146" s="7">
        <v>39800</v>
      </c>
      <c r="L146" s="228">
        <f t="shared" si="3"/>
        <v>-0.3</v>
      </c>
      <c r="M146" s="229">
        <f t="shared" si="3"/>
        <v>-0.3</v>
      </c>
    </row>
    <row r="147" spans="1:19" ht="20.149999999999999" customHeight="1">
      <c r="A147" s="11" t="s">
        <v>79</v>
      </c>
      <c r="B147" s="16" t="s">
        <v>80</v>
      </c>
      <c r="C147" s="17" t="s">
        <v>79</v>
      </c>
      <c r="D147" s="18" t="s">
        <v>2</v>
      </c>
      <c r="E147" s="19">
        <v>5</v>
      </c>
      <c r="F147" s="35" t="s">
        <v>424</v>
      </c>
      <c r="G147" s="35" t="s">
        <v>428</v>
      </c>
      <c r="H147" s="70" t="s">
        <v>79</v>
      </c>
      <c r="I147" s="7">
        <v>19300</v>
      </c>
      <c r="J147" s="7">
        <v>19200</v>
      </c>
      <c r="K147" s="7">
        <v>19100</v>
      </c>
      <c r="L147" s="228">
        <f t="shared" si="3"/>
        <v>-0.5</v>
      </c>
      <c r="M147" s="229">
        <f t="shared" si="3"/>
        <v>-0.5</v>
      </c>
    </row>
    <row r="148" spans="1:19" ht="20.149999999999999" customHeight="1">
      <c r="A148" s="11" t="s">
        <v>79</v>
      </c>
      <c r="B148" s="16" t="s">
        <v>80</v>
      </c>
      <c r="C148" s="17" t="s">
        <v>79</v>
      </c>
      <c r="D148" s="18" t="s">
        <v>2</v>
      </c>
      <c r="E148" s="19">
        <v>6</v>
      </c>
      <c r="F148" s="35" t="s">
        <v>424</v>
      </c>
      <c r="G148" s="35" t="s">
        <v>429</v>
      </c>
      <c r="H148" s="70" t="s">
        <v>79</v>
      </c>
      <c r="I148" s="7">
        <v>28900</v>
      </c>
      <c r="J148" s="7">
        <v>28600</v>
      </c>
      <c r="K148" s="7">
        <v>28300</v>
      </c>
      <c r="L148" s="228">
        <f t="shared" si="3"/>
        <v>-1</v>
      </c>
      <c r="M148" s="229">
        <f t="shared" si="3"/>
        <v>-1</v>
      </c>
    </row>
    <row r="149" spans="1:19" ht="20.149999999999999" customHeight="1">
      <c r="A149" s="11" t="s">
        <v>79</v>
      </c>
      <c r="B149" s="16" t="s">
        <v>80</v>
      </c>
      <c r="C149" s="17" t="s">
        <v>79</v>
      </c>
      <c r="D149" s="18" t="s">
        <v>2</v>
      </c>
      <c r="E149" s="19">
        <v>7</v>
      </c>
      <c r="F149" s="35" t="s">
        <v>424</v>
      </c>
      <c r="G149" s="35" t="s">
        <v>430</v>
      </c>
      <c r="H149" s="70" t="s">
        <v>79</v>
      </c>
      <c r="I149" s="7">
        <v>13900</v>
      </c>
      <c r="J149" s="7">
        <v>13700</v>
      </c>
      <c r="K149" s="7">
        <v>13500</v>
      </c>
      <c r="L149" s="228">
        <f t="shared" si="3"/>
        <v>-1.4</v>
      </c>
      <c r="M149" s="229">
        <f t="shared" si="3"/>
        <v>-1.5</v>
      </c>
      <c r="N149" s="111">
        <f>COUNT(K143:K149)</f>
        <v>7</v>
      </c>
      <c r="O149" s="85">
        <f>SUM(K143:K149)</f>
        <v>175600</v>
      </c>
      <c r="P149" s="85">
        <f>IF(N149=0," ",ROUND(O149/N149,-2))</f>
        <v>25100</v>
      </c>
      <c r="Q149" s="86">
        <f>SUM(M143:M149)/S149</f>
        <v>-0.75714285714285712</v>
      </c>
      <c r="R149" s="96" t="s">
        <v>618</v>
      </c>
      <c r="S149" s="97">
        <v>7</v>
      </c>
    </row>
    <row r="150" spans="1:19" ht="20.149999999999999" customHeight="1">
      <c r="A150" s="11" t="s">
        <v>79</v>
      </c>
      <c r="B150" s="12" t="s">
        <v>70</v>
      </c>
      <c r="C150" s="13" t="s">
        <v>79</v>
      </c>
      <c r="D150" s="14" t="s">
        <v>2</v>
      </c>
      <c r="E150" s="15">
        <v>1</v>
      </c>
      <c r="F150" s="33" t="s">
        <v>466</v>
      </c>
      <c r="G150" s="33" t="s">
        <v>467</v>
      </c>
      <c r="H150" s="69" t="s">
        <v>79</v>
      </c>
      <c r="I150" s="6">
        <v>35900</v>
      </c>
      <c r="J150" s="6">
        <v>34700</v>
      </c>
      <c r="K150" s="6">
        <v>33700</v>
      </c>
      <c r="L150" s="226">
        <f t="shared" ref="L150:M163" si="4">IF(I150="","",ROUND((J150-I150)/I150*100,1))</f>
        <v>-3.3</v>
      </c>
      <c r="M150" s="227">
        <f t="shared" si="4"/>
        <v>-2.9</v>
      </c>
    </row>
    <row r="151" spans="1:19" ht="20.149999999999999" customHeight="1">
      <c r="A151" s="11" t="s">
        <v>79</v>
      </c>
      <c r="B151" s="16" t="s">
        <v>70</v>
      </c>
      <c r="C151" s="17" t="s">
        <v>79</v>
      </c>
      <c r="D151" s="18" t="s">
        <v>2</v>
      </c>
      <c r="E151" s="19">
        <v>2</v>
      </c>
      <c r="F151" s="35" t="s">
        <v>466</v>
      </c>
      <c r="G151" s="35" t="s">
        <v>468</v>
      </c>
      <c r="H151" s="70" t="s">
        <v>79</v>
      </c>
      <c r="I151" s="7">
        <v>34400</v>
      </c>
      <c r="J151" s="7">
        <v>33300</v>
      </c>
      <c r="K151" s="7">
        <v>32400</v>
      </c>
      <c r="L151" s="228">
        <f t="shared" si="4"/>
        <v>-3.2</v>
      </c>
      <c r="M151" s="229">
        <f t="shared" si="4"/>
        <v>-2.7</v>
      </c>
    </row>
    <row r="152" spans="1:19" ht="20.149999999999999" customHeight="1">
      <c r="A152" s="11" t="s">
        <v>79</v>
      </c>
      <c r="B152" s="20" t="s">
        <v>70</v>
      </c>
      <c r="C152" s="21" t="s">
        <v>79</v>
      </c>
      <c r="D152" s="22" t="s">
        <v>2</v>
      </c>
      <c r="E152" s="23">
        <v>3</v>
      </c>
      <c r="F152" s="37" t="s">
        <v>466</v>
      </c>
      <c r="G152" s="37" t="s">
        <v>469</v>
      </c>
      <c r="H152" s="71" t="s">
        <v>79</v>
      </c>
      <c r="I152" s="8">
        <v>15500</v>
      </c>
      <c r="J152" s="8">
        <v>15100</v>
      </c>
      <c r="K152" s="8">
        <v>14800</v>
      </c>
      <c r="L152" s="230">
        <f t="shared" si="4"/>
        <v>-2.6</v>
      </c>
      <c r="M152" s="231">
        <f t="shared" si="4"/>
        <v>-2</v>
      </c>
      <c r="N152" s="111">
        <f>COUNT(K150:K152)</f>
        <v>3</v>
      </c>
      <c r="O152" s="85">
        <f>SUM(K150:K152)</f>
        <v>80900</v>
      </c>
      <c r="P152" s="85">
        <f>IF(N152=0," ",ROUND(O152/N152,-2))</f>
        <v>27000</v>
      </c>
      <c r="Q152" s="86">
        <f>SUM(M150:M152)/S152</f>
        <v>-2.5333333333333332</v>
      </c>
      <c r="R152" s="96" t="s">
        <v>619</v>
      </c>
      <c r="S152" s="97">
        <v>3</v>
      </c>
    </row>
    <row r="153" spans="1:19" ht="20.149999999999999" customHeight="1">
      <c r="A153" s="11" t="s">
        <v>79</v>
      </c>
      <c r="B153" s="12" t="s">
        <v>71</v>
      </c>
      <c r="C153" s="13" t="s">
        <v>79</v>
      </c>
      <c r="D153" s="14" t="s">
        <v>2</v>
      </c>
      <c r="E153" s="15">
        <v>1</v>
      </c>
      <c r="F153" s="33" t="s">
        <v>470</v>
      </c>
      <c r="G153" s="33" t="s">
        <v>471</v>
      </c>
      <c r="H153" s="69" t="s">
        <v>79</v>
      </c>
      <c r="I153" s="6">
        <v>39300</v>
      </c>
      <c r="J153" s="6">
        <v>39100</v>
      </c>
      <c r="K153" s="6">
        <v>39000</v>
      </c>
      <c r="L153" s="226">
        <f t="shared" si="4"/>
        <v>-0.5</v>
      </c>
      <c r="M153" s="227">
        <f t="shared" si="4"/>
        <v>-0.3</v>
      </c>
    </row>
    <row r="154" spans="1:19" ht="20.149999999999999" customHeight="1">
      <c r="A154" s="11" t="s">
        <v>79</v>
      </c>
      <c r="B154" s="16" t="s">
        <v>71</v>
      </c>
      <c r="C154" s="17" t="s">
        <v>79</v>
      </c>
      <c r="D154" s="18" t="s">
        <v>2</v>
      </c>
      <c r="E154" s="19">
        <v>2</v>
      </c>
      <c r="F154" s="35" t="s">
        <v>470</v>
      </c>
      <c r="G154" s="35" t="s">
        <v>472</v>
      </c>
      <c r="H154" s="70" t="s">
        <v>79</v>
      </c>
      <c r="I154" s="7">
        <v>38400</v>
      </c>
      <c r="J154" s="7">
        <v>38200</v>
      </c>
      <c r="K154" s="7">
        <v>38100</v>
      </c>
      <c r="L154" s="228">
        <f t="shared" si="4"/>
        <v>-0.5</v>
      </c>
      <c r="M154" s="229">
        <f t="shared" si="4"/>
        <v>-0.3</v>
      </c>
    </row>
    <row r="155" spans="1:19" ht="20.149999999999999" customHeight="1">
      <c r="A155" s="11" t="s">
        <v>79</v>
      </c>
      <c r="B155" s="16" t="s">
        <v>71</v>
      </c>
      <c r="C155" s="17" t="s">
        <v>79</v>
      </c>
      <c r="D155" s="18" t="s">
        <v>2</v>
      </c>
      <c r="E155" s="19">
        <v>3</v>
      </c>
      <c r="F155" s="35" t="s">
        <v>470</v>
      </c>
      <c r="G155" s="35" t="s">
        <v>473</v>
      </c>
      <c r="H155" s="70" t="s">
        <v>79</v>
      </c>
      <c r="I155" s="7">
        <v>37000</v>
      </c>
      <c r="J155" s="7">
        <v>36800</v>
      </c>
      <c r="K155" s="7">
        <v>36700</v>
      </c>
      <c r="L155" s="228">
        <f t="shared" si="4"/>
        <v>-0.5</v>
      </c>
      <c r="M155" s="229">
        <f t="shared" si="4"/>
        <v>-0.3</v>
      </c>
    </row>
    <row r="156" spans="1:19" ht="20.149999999999999" customHeight="1">
      <c r="A156" s="11" t="s">
        <v>79</v>
      </c>
      <c r="B156" s="16" t="s">
        <v>71</v>
      </c>
      <c r="C156" s="17" t="s">
        <v>79</v>
      </c>
      <c r="D156" s="18" t="s">
        <v>2</v>
      </c>
      <c r="E156" s="19">
        <v>4</v>
      </c>
      <c r="F156" s="35" t="s">
        <v>470</v>
      </c>
      <c r="G156" s="35" t="s">
        <v>474</v>
      </c>
      <c r="H156" s="70" t="s">
        <v>79</v>
      </c>
      <c r="I156" s="7">
        <v>46300</v>
      </c>
      <c r="J156" s="7">
        <v>46200</v>
      </c>
      <c r="K156" s="7">
        <v>46200</v>
      </c>
      <c r="L156" s="228">
        <f t="shared" si="4"/>
        <v>-0.2</v>
      </c>
      <c r="M156" s="229">
        <f t="shared" si="4"/>
        <v>0</v>
      </c>
    </row>
    <row r="157" spans="1:19" ht="20.149999999999999" customHeight="1">
      <c r="A157" s="11" t="s">
        <v>79</v>
      </c>
      <c r="B157" s="20" t="s">
        <v>71</v>
      </c>
      <c r="C157" s="21" t="s">
        <v>79</v>
      </c>
      <c r="D157" s="22" t="s">
        <v>2</v>
      </c>
      <c r="E157" s="23">
        <v>5</v>
      </c>
      <c r="F157" s="37" t="s">
        <v>470</v>
      </c>
      <c r="G157" s="37" t="s">
        <v>569</v>
      </c>
      <c r="H157" s="71" t="s">
        <v>79</v>
      </c>
      <c r="I157" s="8">
        <v>14800</v>
      </c>
      <c r="J157" s="8">
        <v>14600</v>
      </c>
      <c r="K157" s="8">
        <v>14400</v>
      </c>
      <c r="L157" s="230">
        <f t="shared" si="4"/>
        <v>-1.4</v>
      </c>
      <c r="M157" s="231">
        <f t="shared" si="4"/>
        <v>-1.4</v>
      </c>
      <c r="N157" s="111">
        <f>COUNT(K153:K157)</f>
        <v>5</v>
      </c>
      <c r="O157" s="85">
        <f>SUM(K153:K157)</f>
        <v>174400</v>
      </c>
      <c r="P157" s="85">
        <f>IF(N157=0," ",ROUND(O157/N157,-2))</f>
        <v>34900</v>
      </c>
      <c r="Q157" s="86">
        <f>SUM(M153:M157)/S157</f>
        <v>-0.45999999999999996</v>
      </c>
      <c r="R157" s="96" t="s">
        <v>620</v>
      </c>
      <c r="S157" s="97">
        <v>5</v>
      </c>
    </row>
    <row r="158" spans="1:19" ht="20.149999999999999" customHeight="1">
      <c r="A158" s="11" t="s">
        <v>79</v>
      </c>
      <c r="B158" s="12" t="s">
        <v>72</v>
      </c>
      <c r="C158" s="13" t="s">
        <v>79</v>
      </c>
      <c r="D158" s="14" t="s">
        <v>2</v>
      </c>
      <c r="E158" s="15">
        <v>1</v>
      </c>
      <c r="F158" s="33" t="s">
        <v>475</v>
      </c>
      <c r="G158" s="33" t="s">
        <v>476</v>
      </c>
      <c r="H158" s="69" t="s">
        <v>79</v>
      </c>
      <c r="I158" s="6">
        <v>41800</v>
      </c>
      <c r="J158" s="6">
        <v>41700</v>
      </c>
      <c r="K158" s="6">
        <v>41700</v>
      </c>
      <c r="L158" s="226">
        <f t="shared" si="4"/>
        <v>-0.2</v>
      </c>
      <c r="M158" s="227">
        <f t="shared" si="4"/>
        <v>0</v>
      </c>
    </row>
    <row r="159" spans="1:19" ht="20.149999999999999" customHeight="1">
      <c r="A159" s="11" t="s">
        <v>79</v>
      </c>
      <c r="B159" s="16" t="s">
        <v>72</v>
      </c>
      <c r="C159" s="17" t="s">
        <v>79</v>
      </c>
      <c r="D159" s="18" t="s">
        <v>2</v>
      </c>
      <c r="E159" s="19">
        <v>2</v>
      </c>
      <c r="F159" s="35" t="s">
        <v>475</v>
      </c>
      <c r="G159" s="35" t="s">
        <v>477</v>
      </c>
      <c r="H159" s="70" t="s">
        <v>79</v>
      </c>
      <c r="I159" s="7">
        <v>33400</v>
      </c>
      <c r="J159" s="7">
        <v>33300</v>
      </c>
      <c r="K159" s="7">
        <v>33300</v>
      </c>
      <c r="L159" s="228">
        <f t="shared" si="4"/>
        <v>-0.3</v>
      </c>
      <c r="M159" s="229">
        <f t="shared" si="4"/>
        <v>0</v>
      </c>
    </row>
    <row r="160" spans="1:19" ht="20.149999999999999" customHeight="1">
      <c r="A160" s="11" t="s">
        <v>79</v>
      </c>
      <c r="B160" s="16" t="s">
        <v>72</v>
      </c>
      <c r="C160" s="17" t="s">
        <v>79</v>
      </c>
      <c r="D160" s="18" t="s">
        <v>2</v>
      </c>
      <c r="E160" s="19">
        <v>3</v>
      </c>
      <c r="F160" s="35" t="s">
        <v>475</v>
      </c>
      <c r="G160" s="35" t="s">
        <v>478</v>
      </c>
      <c r="H160" s="70" t="s">
        <v>79</v>
      </c>
      <c r="I160" s="7">
        <v>39800</v>
      </c>
      <c r="J160" s="7">
        <v>39700</v>
      </c>
      <c r="K160" s="7">
        <v>39700</v>
      </c>
      <c r="L160" s="228">
        <f t="shared" si="4"/>
        <v>-0.3</v>
      </c>
      <c r="M160" s="229">
        <f t="shared" si="4"/>
        <v>0</v>
      </c>
    </row>
    <row r="161" spans="1:19" ht="20.149999999999999" customHeight="1">
      <c r="A161" s="11" t="s">
        <v>79</v>
      </c>
      <c r="B161" s="16" t="s">
        <v>72</v>
      </c>
      <c r="C161" s="17" t="s">
        <v>79</v>
      </c>
      <c r="D161" s="18" t="s">
        <v>2</v>
      </c>
      <c r="E161" s="19">
        <v>4</v>
      </c>
      <c r="F161" s="35" t="s">
        <v>475</v>
      </c>
      <c r="G161" s="35" t="s">
        <v>479</v>
      </c>
      <c r="H161" s="70" t="s">
        <v>79</v>
      </c>
      <c r="I161" s="7">
        <v>43400</v>
      </c>
      <c r="J161" s="7">
        <v>43300</v>
      </c>
      <c r="K161" s="7">
        <v>43300</v>
      </c>
      <c r="L161" s="228">
        <f t="shared" si="4"/>
        <v>-0.2</v>
      </c>
      <c r="M161" s="229">
        <f t="shared" si="4"/>
        <v>0</v>
      </c>
    </row>
    <row r="162" spans="1:19" ht="20.149999999999999" customHeight="1">
      <c r="A162" s="11" t="s">
        <v>79</v>
      </c>
      <c r="B162" s="16" t="s">
        <v>72</v>
      </c>
      <c r="C162" s="17" t="s">
        <v>79</v>
      </c>
      <c r="D162" s="18" t="s">
        <v>2</v>
      </c>
      <c r="E162" s="19">
        <v>5</v>
      </c>
      <c r="F162" s="35" t="s">
        <v>475</v>
      </c>
      <c r="G162" s="35" t="s">
        <v>480</v>
      </c>
      <c r="H162" s="70" t="s">
        <v>79</v>
      </c>
      <c r="I162" s="7">
        <v>37500</v>
      </c>
      <c r="J162" s="7">
        <v>37400</v>
      </c>
      <c r="K162" s="7">
        <v>37400</v>
      </c>
      <c r="L162" s="228">
        <f t="shared" si="4"/>
        <v>-0.3</v>
      </c>
      <c r="M162" s="229">
        <f t="shared" si="4"/>
        <v>0</v>
      </c>
    </row>
    <row r="163" spans="1:19" ht="20.149999999999999" customHeight="1">
      <c r="A163" s="11" t="s">
        <v>79</v>
      </c>
      <c r="B163" s="16" t="s">
        <v>72</v>
      </c>
      <c r="C163" s="17" t="s">
        <v>79</v>
      </c>
      <c r="D163" s="18" t="s">
        <v>2</v>
      </c>
      <c r="E163" s="19">
        <v>6</v>
      </c>
      <c r="F163" s="35" t="s">
        <v>475</v>
      </c>
      <c r="G163" s="35" t="s">
        <v>481</v>
      </c>
      <c r="H163" s="70" t="s">
        <v>79</v>
      </c>
      <c r="I163" s="7">
        <v>23100</v>
      </c>
      <c r="J163" s="7">
        <v>22800</v>
      </c>
      <c r="K163" s="7">
        <v>22500</v>
      </c>
      <c r="L163" s="228">
        <f t="shared" si="4"/>
        <v>-1.3</v>
      </c>
      <c r="M163" s="229">
        <f t="shared" si="4"/>
        <v>-1.3</v>
      </c>
      <c r="N163" s="111">
        <f>COUNT(K158:K163)</f>
        <v>6</v>
      </c>
      <c r="O163" s="85">
        <f>SUM(K158:K163)</f>
        <v>217900</v>
      </c>
      <c r="P163" s="85">
        <f>IF(N163=0," ",ROUND(O163/N163,-2))</f>
        <v>36300</v>
      </c>
      <c r="Q163" s="86">
        <f>SUM(M158:M163)/S163</f>
        <v>-0.21666666666666667</v>
      </c>
      <c r="R163" s="96" t="s">
        <v>621</v>
      </c>
      <c r="S163" s="97">
        <v>6</v>
      </c>
    </row>
    <row r="164" spans="1:19" ht="20.149999999999999" customHeight="1">
      <c r="A164" s="11" t="s">
        <v>79</v>
      </c>
      <c r="B164" s="12" t="s">
        <v>73</v>
      </c>
      <c r="C164" s="13" t="s">
        <v>79</v>
      </c>
      <c r="D164" s="14" t="s">
        <v>2</v>
      </c>
      <c r="E164" s="15">
        <v>1</v>
      </c>
      <c r="F164" s="33" t="s">
        <v>483</v>
      </c>
      <c r="G164" s="33" t="s">
        <v>484</v>
      </c>
      <c r="H164" s="69" t="s">
        <v>79</v>
      </c>
      <c r="I164" s="6">
        <v>52300</v>
      </c>
      <c r="J164" s="6">
        <v>52200</v>
      </c>
      <c r="K164" s="6">
        <v>52200</v>
      </c>
      <c r="L164" s="226">
        <f t="shared" ref="L164:M170" si="5">IF(I164="","",ROUND((J164-I164)/I164*100,1))</f>
        <v>-0.2</v>
      </c>
      <c r="M164" s="227">
        <f t="shared" si="5"/>
        <v>0</v>
      </c>
    </row>
    <row r="165" spans="1:19" ht="20.149999999999999" customHeight="1">
      <c r="A165" s="11" t="s">
        <v>79</v>
      </c>
      <c r="B165" s="16" t="s">
        <v>73</v>
      </c>
      <c r="C165" s="17" t="s">
        <v>79</v>
      </c>
      <c r="D165" s="18" t="s">
        <v>2</v>
      </c>
      <c r="E165" s="19">
        <v>2</v>
      </c>
      <c r="F165" s="35" t="s">
        <v>483</v>
      </c>
      <c r="G165" s="35" t="s">
        <v>485</v>
      </c>
      <c r="H165" s="70" t="s">
        <v>79</v>
      </c>
      <c r="I165" s="7">
        <v>47700</v>
      </c>
      <c r="J165" s="7">
        <v>47600</v>
      </c>
      <c r="K165" s="7">
        <v>47600</v>
      </c>
      <c r="L165" s="228">
        <f t="shared" si="5"/>
        <v>-0.2</v>
      </c>
      <c r="M165" s="229">
        <f t="shared" si="5"/>
        <v>0</v>
      </c>
    </row>
    <row r="166" spans="1:19" ht="20.149999999999999" customHeight="1">
      <c r="A166" s="11" t="s">
        <v>79</v>
      </c>
      <c r="B166" s="28" t="s">
        <v>73</v>
      </c>
      <c r="C166" s="29" t="s">
        <v>79</v>
      </c>
      <c r="D166" s="30" t="s">
        <v>2</v>
      </c>
      <c r="E166" s="31">
        <v>3</v>
      </c>
      <c r="F166" s="41" t="s">
        <v>483</v>
      </c>
      <c r="G166" s="41" t="s">
        <v>486</v>
      </c>
      <c r="H166" s="73" t="s">
        <v>79</v>
      </c>
      <c r="I166" s="32">
        <v>43600</v>
      </c>
      <c r="J166" s="32">
        <v>43300</v>
      </c>
      <c r="K166" s="32">
        <v>43100</v>
      </c>
      <c r="L166" s="236">
        <f t="shared" si="5"/>
        <v>-0.7</v>
      </c>
      <c r="M166" s="237">
        <f t="shared" si="5"/>
        <v>-0.5</v>
      </c>
    </row>
    <row r="167" spans="1:19" ht="20.149999999999999" customHeight="1">
      <c r="A167" s="11" t="s">
        <v>79</v>
      </c>
      <c r="B167" s="20" t="s">
        <v>73</v>
      </c>
      <c r="C167" s="21" t="s">
        <v>79</v>
      </c>
      <c r="D167" s="22" t="s">
        <v>2</v>
      </c>
      <c r="E167" s="23">
        <v>4</v>
      </c>
      <c r="F167" s="37" t="s">
        <v>483</v>
      </c>
      <c r="G167" s="37" t="s">
        <v>555</v>
      </c>
      <c r="H167" s="71" t="s">
        <v>79</v>
      </c>
      <c r="I167" s="8">
        <v>61000</v>
      </c>
      <c r="J167" s="8">
        <v>61000</v>
      </c>
      <c r="K167" s="8">
        <v>61200</v>
      </c>
      <c r="L167" s="230">
        <f t="shared" si="5"/>
        <v>0</v>
      </c>
      <c r="M167" s="231">
        <f t="shared" si="5"/>
        <v>0.3</v>
      </c>
      <c r="N167" s="111">
        <f>COUNT(K164:K167)</f>
        <v>4</v>
      </c>
      <c r="O167" s="85">
        <f>SUM(K164:K167)</f>
        <v>204100</v>
      </c>
      <c r="P167" s="85">
        <f>IF(N167=0," ",ROUND(O167/N167,-2))</f>
        <v>51000</v>
      </c>
      <c r="Q167" s="86">
        <f>SUM(M164:M167)/S167</f>
        <v>-0.05</v>
      </c>
      <c r="R167" s="96" t="s">
        <v>622</v>
      </c>
      <c r="S167" s="97">
        <v>4</v>
      </c>
    </row>
    <row r="168" spans="1:19" ht="20.149999999999999" customHeight="1">
      <c r="A168" s="11" t="s">
        <v>79</v>
      </c>
      <c r="B168" s="12" t="s">
        <v>74</v>
      </c>
      <c r="C168" s="13" t="s">
        <v>79</v>
      </c>
      <c r="D168" s="14" t="s">
        <v>2</v>
      </c>
      <c r="E168" s="15">
        <v>1</v>
      </c>
      <c r="F168" s="33" t="s">
        <v>487</v>
      </c>
      <c r="G168" s="33" t="s">
        <v>488</v>
      </c>
      <c r="H168" s="69" t="s">
        <v>79</v>
      </c>
      <c r="I168" s="6">
        <v>45600</v>
      </c>
      <c r="J168" s="6">
        <v>45500</v>
      </c>
      <c r="K168" s="6">
        <v>45500</v>
      </c>
      <c r="L168" s="226">
        <f t="shared" si="5"/>
        <v>-0.2</v>
      </c>
      <c r="M168" s="227">
        <f t="shared" si="5"/>
        <v>0</v>
      </c>
    </row>
    <row r="169" spans="1:19" ht="20.149999999999999" customHeight="1">
      <c r="A169" s="11" t="s">
        <v>79</v>
      </c>
      <c r="B169" s="16" t="s">
        <v>74</v>
      </c>
      <c r="C169" s="17" t="s">
        <v>79</v>
      </c>
      <c r="D169" s="18" t="s">
        <v>2</v>
      </c>
      <c r="E169" s="19">
        <v>2</v>
      </c>
      <c r="F169" s="35" t="s">
        <v>487</v>
      </c>
      <c r="G169" s="35" t="s">
        <v>489</v>
      </c>
      <c r="H169" s="70" t="s">
        <v>79</v>
      </c>
      <c r="I169" s="7">
        <v>44100</v>
      </c>
      <c r="J169" s="7">
        <v>44000</v>
      </c>
      <c r="K169" s="7">
        <v>44000</v>
      </c>
      <c r="L169" s="228">
        <f t="shared" si="5"/>
        <v>-0.2</v>
      </c>
      <c r="M169" s="229">
        <f t="shared" si="5"/>
        <v>0</v>
      </c>
    </row>
    <row r="170" spans="1:19" ht="20.149999999999999" customHeight="1">
      <c r="A170" s="11" t="s">
        <v>79</v>
      </c>
      <c r="B170" s="16" t="s">
        <v>74</v>
      </c>
      <c r="C170" s="17" t="s">
        <v>79</v>
      </c>
      <c r="D170" s="18" t="s">
        <v>2</v>
      </c>
      <c r="E170" s="19">
        <v>3</v>
      </c>
      <c r="F170" s="35" t="s">
        <v>487</v>
      </c>
      <c r="G170" s="35" t="s">
        <v>490</v>
      </c>
      <c r="H170" s="70" t="s">
        <v>79</v>
      </c>
      <c r="I170" s="7">
        <v>52700</v>
      </c>
      <c r="J170" s="7">
        <v>52700</v>
      </c>
      <c r="K170" s="7">
        <v>52800</v>
      </c>
      <c r="L170" s="228">
        <f t="shared" si="5"/>
        <v>0</v>
      </c>
      <c r="M170" s="229">
        <f t="shared" si="5"/>
        <v>0.2</v>
      </c>
      <c r="N170" s="111">
        <f>COUNT(K168:K170)</f>
        <v>3</v>
      </c>
      <c r="O170" s="85">
        <f>SUM(K168:K170)</f>
        <v>142300</v>
      </c>
      <c r="P170" s="85">
        <f>IF(N170=0," ",ROUND(O170/N170,-2))</f>
        <v>47400</v>
      </c>
      <c r="Q170" s="86">
        <f>SUM(M168:M170)/S170</f>
        <v>6.6666666666666666E-2</v>
      </c>
      <c r="R170" s="96" t="s">
        <v>623</v>
      </c>
      <c r="S170" s="97">
        <v>3</v>
      </c>
    </row>
    <row r="171" spans="1:19" s="2" customFormat="1" ht="24.9" customHeight="1" thickBot="1">
      <c r="A171" s="4"/>
      <c r="B171" s="87"/>
      <c r="C171" s="88"/>
      <c r="D171" s="88"/>
      <c r="E171" s="89"/>
      <c r="F171" s="88"/>
      <c r="G171" s="88"/>
      <c r="H171" s="90"/>
      <c r="I171" s="91"/>
      <c r="J171" s="91"/>
      <c r="K171" s="91"/>
      <c r="L171" s="244"/>
      <c r="M171" s="245"/>
      <c r="N171" s="112">
        <f>SUM(N67:N170)</f>
        <v>165</v>
      </c>
      <c r="O171" s="102">
        <f>SUM(O67:O170)</f>
        <v>7201900</v>
      </c>
      <c r="P171" s="102">
        <f>IF(N171=0," ",ROUND(O171/N171,-2))</f>
        <v>43600</v>
      </c>
      <c r="Q171" s="103">
        <f>SUM(M6:M170)/S171</f>
        <v>-0.27939393939393936</v>
      </c>
      <c r="R171" s="93" t="s">
        <v>584</v>
      </c>
      <c r="S171" s="100">
        <f>SUM(S67:S170)</f>
        <v>165</v>
      </c>
    </row>
    <row r="172" spans="1:19" ht="20.149999999999999" customHeight="1" thickTop="1">
      <c r="A172" s="11" t="s">
        <v>78</v>
      </c>
      <c r="B172" s="12" t="s">
        <v>1</v>
      </c>
      <c r="C172" s="13" t="s">
        <v>79</v>
      </c>
      <c r="D172" s="14" t="s">
        <v>2</v>
      </c>
      <c r="E172" s="15">
        <v>1</v>
      </c>
      <c r="F172" s="33" t="s">
        <v>123</v>
      </c>
      <c r="G172" s="33" t="s">
        <v>582</v>
      </c>
      <c r="H172" s="69" t="s">
        <v>79</v>
      </c>
      <c r="I172" s="6">
        <v>86100</v>
      </c>
      <c r="J172" s="6">
        <v>86100</v>
      </c>
      <c r="K172" s="6">
        <v>86500</v>
      </c>
      <c r="L172" s="226">
        <f>IF(I172="","",ROUND((J172-I172)/I172*100,1))</f>
        <v>0</v>
      </c>
      <c r="M172" s="227">
        <f t="shared" ref="M172:M214" si="6">IF(J172="","",ROUND((K172-J172)/J172*100,1))</f>
        <v>0.5</v>
      </c>
    </row>
    <row r="173" spans="1:19" ht="20.149999999999999" customHeight="1">
      <c r="A173" s="11" t="s">
        <v>79</v>
      </c>
      <c r="B173" s="16" t="s">
        <v>1</v>
      </c>
      <c r="C173" s="17" t="s">
        <v>79</v>
      </c>
      <c r="D173" s="18" t="s">
        <v>2</v>
      </c>
      <c r="E173" s="19">
        <v>2</v>
      </c>
      <c r="F173" s="35" t="s">
        <v>123</v>
      </c>
      <c r="G173" s="35" t="s">
        <v>613</v>
      </c>
      <c r="H173" s="70" t="s">
        <v>79</v>
      </c>
      <c r="I173" s="7">
        <v>49600</v>
      </c>
      <c r="J173" s="7">
        <v>49500</v>
      </c>
      <c r="K173" s="7">
        <v>49500</v>
      </c>
      <c r="L173" s="228">
        <f t="shared" ref="L173:L214" si="7">IF(I173="","",ROUND((J173-I173)/I173*100,1))</f>
        <v>-0.2</v>
      </c>
      <c r="M173" s="229">
        <f t="shared" si="6"/>
        <v>0</v>
      </c>
    </row>
    <row r="174" spans="1:19" ht="20.149999999999999" customHeight="1">
      <c r="A174" s="11" t="s">
        <v>78</v>
      </c>
      <c r="B174" s="16" t="s">
        <v>1</v>
      </c>
      <c r="C174" s="17" t="s">
        <v>79</v>
      </c>
      <c r="D174" s="18" t="s">
        <v>2</v>
      </c>
      <c r="E174" s="19">
        <v>3</v>
      </c>
      <c r="F174" s="35" t="s">
        <v>123</v>
      </c>
      <c r="G174" s="35" t="s">
        <v>124</v>
      </c>
      <c r="H174" s="70" t="s">
        <v>79</v>
      </c>
      <c r="I174" s="7">
        <v>39700</v>
      </c>
      <c r="J174" s="7">
        <v>38600</v>
      </c>
      <c r="K174" s="7">
        <v>37800</v>
      </c>
      <c r="L174" s="228">
        <f t="shared" si="7"/>
        <v>-2.8</v>
      </c>
      <c r="M174" s="229">
        <f t="shared" si="6"/>
        <v>-2.1</v>
      </c>
    </row>
    <row r="175" spans="1:19" ht="20.149999999999999" customHeight="1">
      <c r="A175" s="11" t="s">
        <v>79</v>
      </c>
      <c r="B175" s="16" t="s">
        <v>1</v>
      </c>
      <c r="C175" s="17" t="s">
        <v>79</v>
      </c>
      <c r="D175" s="18" t="s">
        <v>2</v>
      </c>
      <c r="E175" s="19">
        <v>4</v>
      </c>
      <c r="F175" s="35" t="s">
        <v>123</v>
      </c>
      <c r="G175" s="35" t="s">
        <v>125</v>
      </c>
      <c r="H175" s="70" t="s">
        <v>79</v>
      </c>
      <c r="I175" s="7">
        <v>28100</v>
      </c>
      <c r="J175" s="7">
        <v>27200</v>
      </c>
      <c r="K175" s="7">
        <v>26600</v>
      </c>
      <c r="L175" s="228">
        <f t="shared" si="7"/>
        <v>-3.2</v>
      </c>
      <c r="M175" s="229">
        <f t="shared" si="6"/>
        <v>-2.2000000000000002</v>
      </c>
    </row>
    <row r="176" spans="1:19" ht="20.149999999999999" customHeight="1">
      <c r="A176" s="11" t="s">
        <v>79</v>
      </c>
      <c r="B176" s="16" t="s">
        <v>1</v>
      </c>
      <c r="C176" s="17" t="s">
        <v>79</v>
      </c>
      <c r="D176" s="18" t="s">
        <v>2</v>
      </c>
      <c r="E176" s="19">
        <v>5</v>
      </c>
      <c r="F176" s="35" t="s">
        <v>123</v>
      </c>
      <c r="G176" s="35" t="s">
        <v>126</v>
      </c>
      <c r="H176" s="70" t="s">
        <v>79</v>
      </c>
      <c r="I176" s="7">
        <v>10400</v>
      </c>
      <c r="J176" s="7">
        <v>10200</v>
      </c>
      <c r="K176" s="7">
        <v>10100</v>
      </c>
      <c r="L176" s="228">
        <f t="shared" si="7"/>
        <v>-1.9</v>
      </c>
      <c r="M176" s="229">
        <f t="shared" si="6"/>
        <v>-1</v>
      </c>
    </row>
    <row r="177" spans="1:28" ht="20.149999999999999" customHeight="1">
      <c r="A177" s="11" t="s">
        <v>571</v>
      </c>
      <c r="B177" s="16" t="s">
        <v>1</v>
      </c>
      <c r="C177" s="17" t="s">
        <v>79</v>
      </c>
      <c r="D177" s="18" t="s">
        <v>2</v>
      </c>
      <c r="E177" s="19">
        <v>6</v>
      </c>
      <c r="F177" s="35" t="s">
        <v>123</v>
      </c>
      <c r="G177" s="35" t="s">
        <v>559</v>
      </c>
      <c r="H177" s="70" t="s">
        <v>79</v>
      </c>
      <c r="I177" s="7">
        <v>72700</v>
      </c>
      <c r="J177" s="7">
        <v>72700</v>
      </c>
      <c r="K177" s="7">
        <v>73400</v>
      </c>
      <c r="L177" s="228">
        <f t="shared" si="7"/>
        <v>0</v>
      </c>
      <c r="M177" s="229">
        <f t="shared" si="6"/>
        <v>1</v>
      </c>
    </row>
    <row r="178" spans="1:28" ht="20.149999999999999" customHeight="1">
      <c r="A178" s="11" t="s">
        <v>79</v>
      </c>
      <c r="B178" s="16" t="s">
        <v>1</v>
      </c>
      <c r="C178" s="17" t="s">
        <v>79</v>
      </c>
      <c r="D178" s="18" t="s">
        <v>2</v>
      </c>
      <c r="E178" s="19">
        <v>7</v>
      </c>
      <c r="F178" s="35" t="s">
        <v>123</v>
      </c>
      <c r="G178" s="35" t="s">
        <v>127</v>
      </c>
      <c r="H178" s="70" t="s">
        <v>79</v>
      </c>
      <c r="I178" s="7">
        <v>44100</v>
      </c>
      <c r="J178" s="7">
        <v>43900</v>
      </c>
      <c r="K178" s="7">
        <v>43900</v>
      </c>
      <c r="L178" s="228">
        <f t="shared" si="7"/>
        <v>-0.5</v>
      </c>
      <c r="M178" s="229">
        <f t="shared" si="6"/>
        <v>0</v>
      </c>
    </row>
    <row r="179" spans="1:28" ht="20.149999999999999" customHeight="1">
      <c r="A179" s="11" t="s">
        <v>79</v>
      </c>
      <c r="B179" s="16" t="s">
        <v>1</v>
      </c>
      <c r="C179" s="17" t="s">
        <v>79</v>
      </c>
      <c r="D179" s="18" t="s">
        <v>2</v>
      </c>
      <c r="E179" s="19">
        <v>8</v>
      </c>
      <c r="F179" s="35" t="s">
        <v>123</v>
      </c>
      <c r="G179" s="35" t="s">
        <v>128</v>
      </c>
      <c r="H179" s="70" t="s">
        <v>79</v>
      </c>
      <c r="I179" s="7">
        <v>63300</v>
      </c>
      <c r="J179" s="7">
        <v>63300</v>
      </c>
      <c r="K179" s="7">
        <v>63600</v>
      </c>
      <c r="L179" s="228">
        <f t="shared" si="7"/>
        <v>0</v>
      </c>
      <c r="M179" s="229">
        <f t="shared" si="6"/>
        <v>0.5</v>
      </c>
    </row>
    <row r="180" spans="1:28" ht="20.149999999999999" customHeight="1">
      <c r="A180" s="11" t="s">
        <v>79</v>
      </c>
      <c r="B180" s="16" t="s">
        <v>1</v>
      </c>
      <c r="C180" s="17" t="s">
        <v>79</v>
      </c>
      <c r="D180" s="18" t="s">
        <v>2</v>
      </c>
      <c r="E180" s="19">
        <v>9</v>
      </c>
      <c r="F180" s="35" t="s">
        <v>123</v>
      </c>
      <c r="G180" s="35" t="s">
        <v>129</v>
      </c>
      <c r="H180" s="36" t="s">
        <v>3</v>
      </c>
      <c r="I180" s="7">
        <v>41600</v>
      </c>
      <c r="J180" s="7">
        <v>41400</v>
      </c>
      <c r="K180" s="7">
        <v>41400</v>
      </c>
      <c r="L180" s="228">
        <f t="shared" si="7"/>
        <v>-0.5</v>
      </c>
      <c r="M180" s="229">
        <f t="shared" si="6"/>
        <v>0</v>
      </c>
    </row>
    <row r="181" spans="1:28" ht="20.149999999999999" customHeight="1">
      <c r="A181" s="11" t="s">
        <v>79</v>
      </c>
      <c r="B181" s="16" t="s">
        <v>1</v>
      </c>
      <c r="C181" s="17" t="s">
        <v>79</v>
      </c>
      <c r="D181" s="18" t="s">
        <v>2</v>
      </c>
      <c r="E181" s="19">
        <v>10</v>
      </c>
      <c r="F181" s="35" t="s">
        <v>123</v>
      </c>
      <c r="G181" s="35" t="s">
        <v>130</v>
      </c>
      <c r="H181" s="70" t="s">
        <v>79</v>
      </c>
      <c r="I181" s="7">
        <v>61300</v>
      </c>
      <c r="J181" s="7">
        <v>61300</v>
      </c>
      <c r="K181" s="7">
        <v>61600</v>
      </c>
      <c r="L181" s="228">
        <f t="shared" si="7"/>
        <v>0</v>
      </c>
      <c r="M181" s="229">
        <f t="shared" si="6"/>
        <v>0.5</v>
      </c>
    </row>
    <row r="182" spans="1:28" ht="20.149999999999999" customHeight="1">
      <c r="A182" s="11" t="s">
        <v>79</v>
      </c>
      <c r="B182" s="16" t="s">
        <v>1</v>
      </c>
      <c r="C182" s="17" t="s">
        <v>79</v>
      </c>
      <c r="D182" s="18" t="s">
        <v>2</v>
      </c>
      <c r="E182" s="19">
        <v>11</v>
      </c>
      <c r="F182" s="35" t="s">
        <v>123</v>
      </c>
      <c r="G182" s="35" t="s">
        <v>131</v>
      </c>
      <c r="H182" s="36" t="s">
        <v>4</v>
      </c>
      <c r="I182" s="7">
        <v>39500</v>
      </c>
      <c r="J182" s="7">
        <v>39000</v>
      </c>
      <c r="K182" s="7">
        <v>38800</v>
      </c>
      <c r="L182" s="228">
        <f t="shared" si="7"/>
        <v>-1.3</v>
      </c>
      <c r="M182" s="229">
        <f t="shared" si="6"/>
        <v>-0.5</v>
      </c>
    </row>
    <row r="183" spans="1:28" ht="20.149999999999999" customHeight="1">
      <c r="A183" s="11" t="s">
        <v>79</v>
      </c>
      <c r="B183" s="16" t="s">
        <v>1</v>
      </c>
      <c r="C183" s="17" t="s">
        <v>79</v>
      </c>
      <c r="D183" s="18" t="s">
        <v>2</v>
      </c>
      <c r="E183" s="19">
        <v>12</v>
      </c>
      <c r="F183" s="35" t="s">
        <v>123</v>
      </c>
      <c r="G183" s="35" t="s">
        <v>572</v>
      </c>
      <c r="H183" s="36" t="s">
        <v>577</v>
      </c>
      <c r="I183" s="7">
        <v>24100</v>
      </c>
      <c r="J183" s="7">
        <v>23500</v>
      </c>
      <c r="K183" s="7">
        <v>23000</v>
      </c>
      <c r="L183" s="228">
        <f t="shared" si="7"/>
        <v>-2.5</v>
      </c>
      <c r="M183" s="229">
        <f t="shared" si="6"/>
        <v>-2.1</v>
      </c>
    </row>
    <row r="184" spans="1:28" ht="20.149999999999999" customHeight="1">
      <c r="A184" s="11" t="s">
        <v>79</v>
      </c>
      <c r="B184" s="16" t="s">
        <v>1</v>
      </c>
      <c r="C184" s="17" t="s">
        <v>79</v>
      </c>
      <c r="D184" s="18" t="s">
        <v>2</v>
      </c>
      <c r="E184" s="19">
        <v>13</v>
      </c>
      <c r="F184" s="35" t="s">
        <v>123</v>
      </c>
      <c r="G184" s="35" t="s">
        <v>132</v>
      </c>
      <c r="H184" s="36" t="s">
        <v>5</v>
      </c>
      <c r="I184" s="7">
        <v>39800</v>
      </c>
      <c r="J184" s="7">
        <v>39700</v>
      </c>
      <c r="K184" s="7">
        <v>39700</v>
      </c>
      <c r="L184" s="228">
        <f t="shared" si="7"/>
        <v>-0.3</v>
      </c>
      <c r="M184" s="229">
        <f t="shared" si="6"/>
        <v>0</v>
      </c>
    </row>
    <row r="185" spans="1:28" ht="20.149999999999999" customHeight="1">
      <c r="A185" s="11" t="s">
        <v>79</v>
      </c>
      <c r="B185" s="16" t="s">
        <v>1</v>
      </c>
      <c r="C185" s="17" t="s">
        <v>79</v>
      </c>
      <c r="D185" s="18" t="s">
        <v>2</v>
      </c>
      <c r="E185" s="19">
        <v>14</v>
      </c>
      <c r="F185" s="35" t="s">
        <v>123</v>
      </c>
      <c r="G185" s="35" t="s">
        <v>133</v>
      </c>
      <c r="H185" s="36" t="s">
        <v>6</v>
      </c>
      <c r="I185" s="7">
        <v>58100</v>
      </c>
      <c r="J185" s="7">
        <v>57800</v>
      </c>
      <c r="K185" s="7">
        <v>57800</v>
      </c>
      <c r="L185" s="228">
        <f t="shared" si="7"/>
        <v>-0.5</v>
      </c>
      <c r="M185" s="229">
        <f t="shared" si="6"/>
        <v>0</v>
      </c>
    </row>
    <row r="186" spans="1:28" ht="20.149999999999999" customHeight="1">
      <c r="A186" s="11" t="s">
        <v>79</v>
      </c>
      <c r="B186" s="16" t="s">
        <v>1</v>
      </c>
      <c r="C186" s="17" t="s">
        <v>79</v>
      </c>
      <c r="D186" s="18" t="s">
        <v>2</v>
      </c>
      <c r="E186" s="19">
        <v>15</v>
      </c>
      <c r="F186" s="35" t="s">
        <v>123</v>
      </c>
      <c r="G186" s="35" t="s">
        <v>134</v>
      </c>
      <c r="H186" s="70" t="s">
        <v>79</v>
      </c>
      <c r="I186" s="7">
        <v>24000</v>
      </c>
      <c r="J186" s="7">
        <v>23500</v>
      </c>
      <c r="K186" s="7">
        <v>23200</v>
      </c>
      <c r="L186" s="228">
        <f t="shared" si="7"/>
        <v>-2.1</v>
      </c>
      <c r="M186" s="229">
        <f t="shared" si="6"/>
        <v>-1.3</v>
      </c>
    </row>
    <row r="187" spans="1:28" s="46" customFormat="1" ht="20.149999999999999" customHeight="1">
      <c r="A187" s="11" t="s">
        <v>79</v>
      </c>
      <c r="B187" s="16" t="s">
        <v>1</v>
      </c>
      <c r="C187" s="17" t="s">
        <v>79</v>
      </c>
      <c r="D187" s="18" t="s">
        <v>2</v>
      </c>
      <c r="E187" s="19">
        <v>16</v>
      </c>
      <c r="F187" s="35" t="s">
        <v>123</v>
      </c>
      <c r="G187" s="35" t="s">
        <v>135</v>
      </c>
      <c r="H187" s="70" t="s">
        <v>79</v>
      </c>
      <c r="I187" s="7">
        <v>33100</v>
      </c>
      <c r="J187" s="7">
        <v>33000</v>
      </c>
      <c r="K187" s="7">
        <v>33000</v>
      </c>
      <c r="L187" s="228">
        <f t="shared" si="7"/>
        <v>-0.3</v>
      </c>
      <c r="M187" s="229">
        <f t="shared" si="6"/>
        <v>0</v>
      </c>
      <c r="N187" s="110"/>
      <c r="O187" s="3"/>
      <c r="P187" s="3"/>
      <c r="Q187" s="3"/>
      <c r="R187" s="94"/>
      <c r="S187" s="97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s="46" customFormat="1" ht="20.149999999999999" customHeight="1">
      <c r="A188" s="11" t="s">
        <v>79</v>
      </c>
      <c r="B188" s="16" t="s">
        <v>1</v>
      </c>
      <c r="C188" s="17" t="s">
        <v>79</v>
      </c>
      <c r="D188" s="18" t="s">
        <v>2</v>
      </c>
      <c r="E188" s="19">
        <v>17</v>
      </c>
      <c r="F188" s="35" t="s">
        <v>123</v>
      </c>
      <c r="G188" s="35" t="s">
        <v>136</v>
      </c>
      <c r="H188" s="36" t="s">
        <v>86</v>
      </c>
      <c r="I188" s="7">
        <v>59100</v>
      </c>
      <c r="J188" s="7">
        <v>59100</v>
      </c>
      <c r="K188" s="7">
        <v>59200</v>
      </c>
      <c r="L188" s="228">
        <f t="shared" si="7"/>
        <v>0</v>
      </c>
      <c r="M188" s="229">
        <f t="shared" si="6"/>
        <v>0.2</v>
      </c>
      <c r="N188" s="110"/>
      <c r="O188" s="3"/>
      <c r="P188" s="3"/>
      <c r="Q188" s="3"/>
      <c r="R188" s="94"/>
      <c r="S188" s="97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s="46" customFormat="1" ht="20.149999999999999" customHeight="1">
      <c r="A189" s="11" t="s">
        <v>79</v>
      </c>
      <c r="B189" s="16" t="s">
        <v>1</v>
      </c>
      <c r="C189" s="17" t="s">
        <v>79</v>
      </c>
      <c r="D189" s="18" t="s">
        <v>2</v>
      </c>
      <c r="E189" s="19">
        <v>18</v>
      </c>
      <c r="F189" s="35" t="s">
        <v>123</v>
      </c>
      <c r="G189" s="35" t="s">
        <v>137</v>
      </c>
      <c r="H189" s="70" t="s">
        <v>79</v>
      </c>
      <c r="I189" s="7">
        <v>113000</v>
      </c>
      <c r="J189" s="7">
        <v>113000</v>
      </c>
      <c r="K189" s="7">
        <v>114000</v>
      </c>
      <c r="L189" s="228">
        <f t="shared" si="7"/>
        <v>0</v>
      </c>
      <c r="M189" s="229">
        <f t="shared" si="6"/>
        <v>0.9</v>
      </c>
      <c r="N189" s="110"/>
      <c r="O189" s="3"/>
      <c r="P189" s="3"/>
      <c r="Q189" s="3"/>
      <c r="R189" s="94"/>
      <c r="S189" s="97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s="46" customFormat="1" ht="20.149999999999999" customHeight="1">
      <c r="A190" s="11" t="s">
        <v>79</v>
      </c>
      <c r="B190" s="16" t="s">
        <v>1</v>
      </c>
      <c r="C190" s="17" t="s">
        <v>79</v>
      </c>
      <c r="D190" s="18" t="s">
        <v>2</v>
      </c>
      <c r="E190" s="19">
        <v>19</v>
      </c>
      <c r="F190" s="35" t="s">
        <v>123</v>
      </c>
      <c r="G190" s="35" t="s">
        <v>138</v>
      </c>
      <c r="H190" s="36" t="s">
        <v>87</v>
      </c>
      <c r="I190" s="7">
        <v>57200</v>
      </c>
      <c r="J190" s="7">
        <v>57000</v>
      </c>
      <c r="K190" s="7">
        <v>57000</v>
      </c>
      <c r="L190" s="228">
        <f t="shared" si="7"/>
        <v>-0.3</v>
      </c>
      <c r="M190" s="229">
        <f t="shared" si="6"/>
        <v>0</v>
      </c>
      <c r="N190" s="110"/>
      <c r="O190" s="3"/>
      <c r="P190" s="3"/>
      <c r="Q190" s="3"/>
      <c r="R190" s="94"/>
      <c r="S190" s="97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s="46" customFormat="1" ht="20.149999999999999" customHeight="1">
      <c r="A191" s="11" t="s">
        <v>79</v>
      </c>
      <c r="B191" s="16" t="s">
        <v>1</v>
      </c>
      <c r="C191" s="17" t="s">
        <v>79</v>
      </c>
      <c r="D191" s="18" t="s">
        <v>2</v>
      </c>
      <c r="E191" s="19">
        <v>20</v>
      </c>
      <c r="F191" s="35" t="s">
        <v>123</v>
      </c>
      <c r="G191" s="35" t="s">
        <v>139</v>
      </c>
      <c r="H191" s="36" t="s">
        <v>7</v>
      </c>
      <c r="I191" s="7">
        <v>57800</v>
      </c>
      <c r="J191" s="7">
        <v>57800</v>
      </c>
      <c r="K191" s="7">
        <v>57900</v>
      </c>
      <c r="L191" s="228">
        <f t="shared" si="7"/>
        <v>0</v>
      </c>
      <c r="M191" s="229">
        <f t="shared" si="6"/>
        <v>0.2</v>
      </c>
      <c r="N191" s="110"/>
      <c r="O191" s="3"/>
      <c r="P191" s="3"/>
      <c r="Q191" s="3"/>
      <c r="R191" s="94"/>
      <c r="S191" s="97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s="46" customFormat="1" ht="20.149999999999999" customHeight="1">
      <c r="A192" s="11" t="s">
        <v>79</v>
      </c>
      <c r="B192" s="16" t="s">
        <v>1</v>
      </c>
      <c r="C192" s="17" t="s">
        <v>79</v>
      </c>
      <c r="D192" s="18" t="s">
        <v>2</v>
      </c>
      <c r="E192" s="19">
        <v>21</v>
      </c>
      <c r="F192" s="35" t="s">
        <v>123</v>
      </c>
      <c r="G192" s="35" t="s">
        <v>140</v>
      </c>
      <c r="H192" s="70" t="s">
        <v>79</v>
      </c>
      <c r="I192" s="7">
        <v>35000</v>
      </c>
      <c r="J192" s="7">
        <v>34300</v>
      </c>
      <c r="K192" s="7">
        <v>34000</v>
      </c>
      <c r="L192" s="228">
        <f t="shared" si="7"/>
        <v>-2</v>
      </c>
      <c r="M192" s="229">
        <f t="shared" si="6"/>
        <v>-0.9</v>
      </c>
      <c r="N192" s="110"/>
      <c r="O192" s="3"/>
      <c r="P192" s="3"/>
      <c r="Q192" s="3"/>
      <c r="R192" s="94"/>
      <c r="S192" s="97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s="46" customFormat="1" ht="20.149999999999999" customHeight="1">
      <c r="A193" s="11" t="s">
        <v>79</v>
      </c>
      <c r="B193" s="16" t="s">
        <v>1</v>
      </c>
      <c r="C193" s="17" t="s">
        <v>79</v>
      </c>
      <c r="D193" s="18" t="s">
        <v>2</v>
      </c>
      <c r="E193" s="19">
        <v>22</v>
      </c>
      <c r="F193" s="35" t="s">
        <v>123</v>
      </c>
      <c r="G193" s="35" t="s">
        <v>141</v>
      </c>
      <c r="H193" s="36" t="s">
        <v>8</v>
      </c>
      <c r="I193" s="7">
        <v>31000</v>
      </c>
      <c r="J193" s="7">
        <v>30800</v>
      </c>
      <c r="K193" s="7">
        <v>30700</v>
      </c>
      <c r="L193" s="228">
        <f t="shared" si="7"/>
        <v>-0.6</v>
      </c>
      <c r="M193" s="229">
        <f t="shared" si="6"/>
        <v>-0.3</v>
      </c>
      <c r="N193" s="110"/>
      <c r="O193" s="3"/>
      <c r="P193" s="3"/>
      <c r="Q193" s="3"/>
      <c r="R193" s="94"/>
      <c r="S193" s="97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s="46" customFormat="1" ht="20.149999999999999" customHeight="1">
      <c r="A194" s="11" t="s">
        <v>79</v>
      </c>
      <c r="B194" s="16" t="s">
        <v>1</v>
      </c>
      <c r="C194" s="17" t="s">
        <v>79</v>
      </c>
      <c r="D194" s="18" t="s">
        <v>2</v>
      </c>
      <c r="E194" s="19">
        <v>23</v>
      </c>
      <c r="F194" s="35" t="s">
        <v>123</v>
      </c>
      <c r="G194" s="35" t="s">
        <v>142</v>
      </c>
      <c r="H194" s="70" t="s">
        <v>79</v>
      </c>
      <c r="I194" s="7">
        <v>27900</v>
      </c>
      <c r="J194" s="7">
        <v>27000</v>
      </c>
      <c r="K194" s="7">
        <v>26400</v>
      </c>
      <c r="L194" s="228">
        <f t="shared" si="7"/>
        <v>-3.2</v>
      </c>
      <c r="M194" s="229">
        <f t="shared" si="6"/>
        <v>-2.2000000000000002</v>
      </c>
      <c r="N194" s="110"/>
      <c r="O194" s="3"/>
      <c r="P194" s="3"/>
      <c r="Q194" s="3"/>
      <c r="R194" s="94"/>
      <c r="S194" s="97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s="46" customFormat="1" ht="20.149999999999999" customHeight="1">
      <c r="A195" s="11" t="s">
        <v>79</v>
      </c>
      <c r="B195" s="16" t="s">
        <v>1</v>
      </c>
      <c r="C195" s="17" t="s">
        <v>79</v>
      </c>
      <c r="D195" s="18" t="s">
        <v>2</v>
      </c>
      <c r="E195" s="19">
        <v>24</v>
      </c>
      <c r="F195" s="35" t="s">
        <v>123</v>
      </c>
      <c r="G195" s="35" t="s">
        <v>143</v>
      </c>
      <c r="H195" s="70" t="s">
        <v>79</v>
      </c>
      <c r="I195" s="7">
        <v>61900</v>
      </c>
      <c r="J195" s="7">
        <v>61800</v>
      </c>
      <c r="K195" s="7">
        <v>61800</v>
      </c>
      <c r="L195" s="228">
        <f t="shared" si="7"/>
        <v>-0.2</v>
      </c>
      <c r="M195" s="229">
        <f t="shared" si="6"/>
        <v>0</v>
      </c>
      <c r="N195" s="110"/>
      <c r="O195" s="3"/>
      <c r="P195" s="3"/>
      <c r="Q195" s="3"/>
      <c r="R195" s="94"/>
      <c r="S195" s="97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s="46" customFormat="1" ht="20.149999999999999" customHeight="1">
      <c r="A196" s="11" t="s">
        <v>79</v>
      </c>
      <c r="B196" s="16" t="s">
        <v>1</v>
      </c>
      <c r="C196" s="17" t="s">
        <v>79</v>
      </c>
      <c r="D196" s="18" t="s">
        <v>2</v>
      </c>
      <c r="E196" s="19">
        <v>25</v>
      </c>
      <c r="F196" s="35" t="s">
        <v>123</v>
      </c>
      <c r="G196" s="35" t="s">
        <v>144</v>
      </c>
      <c r="H196" s="70" t="s">
        <v>79</v>
      </c>
      <c r="I196" s="7">
        <v>38000</v>
      </c>
      <c r="J196" s="7">
        <v>37100</v>
      </c>
      <c r="K196" s="7">
        <v>36700</v>
      </c>
      <c r="L196" s="228">
        <f t="shared" si="7"/>
        <v>-2.4</v>
      </c>
      <c r="M196" s="229">
        <f t="shared" si="6"/>
        <v>-1.1000000000000001</v>
      </c>
      <c r="N196" s="110"/>
      <c r="O196" s="3"/>
      <c r="P196" s="3"/>
      <c r="Q196" s="3"/>
      <c r="R196" s="94"/>
      <c r="S196" s="97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s="46" customFormat="1" ht="20.149999999999999" customHeight="1">
      <c r="A197" s="11" t="s">
        <v>78</v>
      </c>
      <c r="B197" s="16" t="s">
        <v>1</v>
      </c>
      <c r="C197" s="17" t="s">
        <v>79</v>
      </c>
      <c r="D197" s="18" t="s">
        <v>2</v>
      </c>
      <c r="E197" s="19">
        <v>26</v>
      </c>
      <c r="F197" s="35" t="s">
        <v>123</v>
      </c>
      <c r="G197" s="35" t="s">
        <v>145</v>
      </c>
      <c r="H197" s="70" t="s">
        <v>79</v>
      </c>
      <c r="I197" s="7">
        <v>44200</v>
      </c>
      <c r="J197" s="7">
        <v>44000</v>
      </c>
      <c r="K197" s="7">
        <v>43900</v>
      </c>
      <c r="L197" s="228">
        <f t="shared" si="7"/>
        <v>-0.5</v>
      </c>
      <c r="M197" s="229">
        <f t="shared" si="6"/>
        <v>-0.2</v>
      </c>
      <c r="N197" s="110"/>
      <c r="O197" s="3"/>
      <c r="P197" s="3"/>
      <c r="Q197" s="3"/>
      <c r="R197" s="94"/>
      <c r="S197" s="97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s="46" customFormat="1" ht="20.149999999999999" customHeight="1">
      <c r="A198" s="11" t="s">
        <v>79</v>
      </c>
      <c r="B198" s="16" t="s">
        <v>1</v>
      </c>
      <c r="C198" s="17" t="s">
        <v>79</v>
      </c>
      <c r="D198" s="18" t="s">
        <v>2</v>
      </c>
      <c r="E198" s="19">
        <v>27</v>
      </c>
      <c r="F198" s="35" t="s">
        <v>123</v>
      </c>
      <c r="G198" s="35" t="s">
        <v>146</v>
      </c>
      <c r="H198" s="70" t="s">
        <v>79</v>
      </c>
      <c r="I198" s="7">
        <v>57800</v>
      </c>
      <c r="J198" s="7">
        <v>57700</v>
      </c>
      <c r="K198" s="7">
        <v>57700</v>
      </c>
      <c r="L198" s="228">
        <f t="shared" si="7"/>
        <v>-0.2</v>
      </c>
      <c r="M198" s="229">
        <f t="shared" si="6"/>
        <v>0</v>
      </c>
      <c r="N198" s="110"/>
      <c r="O198" s="3"/>
      <c r="P198" s="3"/>
      <c r="Q198" s="3"/>
      <c r="R198" s="94"/>
      <c r="S198" s="97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s="46" customFormat="1" ht="20.149999999999999" customHeight="1">
      <c r="A199" s="11" t="s">
        <v>79</v>
      </c>
      <c r="B199" s="16" t="s">
        <v>1</v>
      </c>
      <c r="C199" s="17" t="s">
        <v>79</v>
      </c>
      <c r="D199" s="18" t="s">
        <v>2</v>
      </c>
      <c r="E199" s="19">
        <v>28</v>
      </c>
      <c r="F199" s="35" t="s">
        <v>123</v>
      </c>
      <c r="G199" s="35" t="s">
        <v>147</v>
      </c>
      <c r="H199" s="70" t="s">
        <v>79</v>
      </c>
      <c r="I199" s="7">
        <v>46400</v>
      </c>
      <c r="J199" s="7">
        <v>46200</v>
      </c>
      <c r="K199" s="7">
        <v>46200</v>
      </c>
      <c r="L199" s="228">
        <f t="shared" si="7"/>
        <v>-0.4</v>
      </c>
      <c r="M199" s="229">
        <f t="shared" si="6"/>
        <v>0</v>
      </c>
      <c r="N199" s="110"/>
      <c r="O199" s="3"/>
      <c r="P199" s="3"/>
      <c r="Q199" s="3"/>
      <c r="R199" s="94"/>
      <c r="S199" s="97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s="46" customFormat="1" ht="20.149999999999999" customHeight="1">
      <c r="A200" s="11" t="s">
        <v>79</v>
      </c>
      <c r="B200" s="16" t="s">
        <v>1</v>
      </c>
      <c r="C200" s="17" t="s">
        <v>79</v>
      </c>
      <c r="D200" s="18" t="s">
        <v>2</v>
      </c>
      <c r="E200" s="19">
        <v>29</v>
      </c>
      <c r="F200" s="35" t="s">
        <v>123</v>
      </c>
      <c r="G200" s="35" t="s">
        <v>148</v>
      </c>
      <c r="H200" s="70" t="s">
        <v>79</v>
      </c>
      <c r="I200" s="7">
        <v>38200</v>
      </c>
      <c r="J200" s="7">
        <v>38000</v>
      </c>
      <c r="K200" s="7">
        <v>37900</v>
      </c>
      <c r="L200" s="228">
        <f t="shared" si="7"/>
        <v>-0.5</v>
      </c>
      <c r="M200" s="229">
        <f t="shared" si="6"/>
        <v>-0.3</v>
      </c>
      <c r="N200" s="110"/>
      <c r="O200" s="3"/>
      <c r="P200" s="3"/>
      <c r="Q200" s="3"/>
      <c r="R200" s="94"/>
      <c r="S200" s="97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s="46" customFormat="1" ht="20.149999999999999" customHeight="1">
      <c r="A201" s="11" t="s">
        <v>79</v>
      </c>
      <c r="B201" s="16" t="s">
        <v>1</v>
      </c>
      <c r="C201" s="17" t="s">
        <v>79</v>
      </c>
      <c r="D201" s="18" t="s">
        <v>2</v>
      </c>
      <c r="E201" s="19">
        <v>30</v>
      </c>
      <c r="F201" s="35" t="s">
        <v>123</v>
      </c>
      <c r="G201" s="35" t="s">
        <v>149</v>
      </c>
      <c r="H201" s="70" t="s">
        <v>79</v>
      </c>
      <c r="I201" s="7">
        <v>17800</v>
      </c>
      <c r="J201" s="7">
        <v>17200</v>
      </c>
      <c r="K201" s="7">
        <v>16800</v>
      </c>
      <c r="L201" s="228">
        <f t="shared" si="7"/>
        <v>-3.4</v>
      </c>
      <c r="M201" s="229">
        <f t="shared" si="6"/>
        <v>-2.2999999999999998</v>
      </c>
      <c r="N201" s="110"/>
      <c r="O201" s="3"/>
      <c r="P201" s="3"/>
      <c r="Q201" s="3"/>
      <c r="R201" s="94"/>
      <c r="S201" s="97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s="46" customFormat="1" ht="20.149999999999999" customHeight="1">
      <c r="A202" s="11" t="s">
        <v>79</v>
      </c>
      <c r="B202" s="16" t="s">
        <v>1</v>
      </c>
      <c r="C202" s="17" t="s">
        <v>79</v>
      </c>
      <c r="D202" s="18" t="s">
        <v>2</v>
      </c>
      <c r="E202" s="19">
        <v>31</v>
      </c>
      <c r="F202" s="35" t="s">
        <v>123</v>
      </c>
      <c r="G202" s="35" t="s">
        <v>150</v>
      </c>
      <c r="H202" s="70" t="s">
        <v>79</v>
      </c>
      <c r="I202" s="7">
        <v>39000</v>
      </c>
      <c r="J202" s="7">
        <v>39000</v>
      </c>
      <c r="K202" s="7">
        <v>39200</v>
      </c>
      <c r="L202" s="228">
        <f t="shared" si="7"/>
        <v>0</v>
      </c>
      <c r="M202" s="229">
        <f t="shared" si="6"/>
        <v>0.5</v>
      </c>
      <c r="N202" s="110"/>
      <c r="O202" s="3"/>
      <c r="P202" s="3"/>
      <c r="Q202" s="3"/>
      <c r="R202" s="94"/>
      <c r="S202" s="97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s="46" customFormat="1" ht="20.149999999999999" customHeight="1">
      <c r="A203" s="11" t="s">
        <v>79</v>
      </c>
      <c r="B203" s="16" t="s">
        <v>1</v>
      </c>
      <c r="C203" s="17" t="s">
        <v>79</v>
      </c>
      <c r="D203" s="18" t="s">
        <v>2</v>
      </c>
      <c r="E203" s="19">
        <v>32</v>
      </c>
      <c r="F203" s="35" t="s">
        <v>123</v>
      </c>
      <c r="G203" s="35" t="s">
        <v>151</v>
      </c>
      <c r="H203" s="70" t="s">
        <v>79</v>
      </c>
      <c r="I203" s="7">
        <v>21700</v>
      </c>
      <c r="J203" s="7">
        <v>21400</v>
      </c>
      <c r="K203" s="7">
        <v>21200</v>
      </c>
      <c r="L203" s="228">
        <f t="shared" si="7"/>
        <v>-1.4</v>
      </c>
      <c r="M203" s="229">
        <f t="shared" si="6"/>
        <v>-0.9</v>
      </c>
      <c r="N203" s="110"/>
      <c r="O203" s="3"/>
      <c r="P203" s="3"/>
      <c r="Q203" s="3"/>
      <c r="R203" s="94"/>
      <c r="S203" s="97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s="46" customFormat="1" ht="20.149999999999999" customHeight="1">
      <c r="A204" s="11" t="s">
        <v>79</v>
      </c>
      <c r="B204" s="16" t="s">
        <v>1</v>
      </c>
      <c r="C204" s="17" t="s">
        <v>79</v>
      </c>
      <c r="D204" s="18" t="s">
        <v>2</v>
      </c>
      <c r="E204" s="19">
        <v>33</v>
      </c>
      <c r="F204" s="35" t="s">
        <v>123</v>
      </c>
      <c r="G204" s="35" t="s">
        <v>152</v>
      </c>
      <c r="H204" s="70" t="s">
        <v>79</v>
      </c>
      <c r="I204" s="7">
        <v>35400</v>
      </c>
      <c r="J204" s="7">
        <v>35400</v>
      </c>
      <c r="K204" s="7">
        <v>35600</v>
      </c>
      <c r="L204" s="228">
        <f t="shared" si="7"/>
        <v>0</v>
      </c>
      <c r="M204" s="229">
        <f t="shared" si="6"/>
        <v>0.6</v>
      </c>
      <c r="N204" s="110"/>
      <c r="O204" s="3"/>
      <c r="P204" s="3"/>
      <c r="Q204" s="3"/>
      <c r="R204" s="94"/>
      <c r="S204" s="97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s="46" customFormat="1" ht="20.149999999999999" customHeight="1">
      <c r="A205" s="11" t="s">
        <v>79</v>
      </c>
      <c r="B205" s="16" t="s">
        <v>1</v>
      </c>
      <c r="C205" s="17" t="s">
        <v>79</v>
      </c>
      <c r="D205" s="18" t="s">
        <v>2</v>
      </c>
      <c r="E205" s="19">
        <v>34</v>
      </c>
      <c r="F205" s="35" t="s">
        <v>123</v>
      </c>
      <c r="G205" s="35" t="s">
        <v>153</v>
      </c>
      <c r="H205" s="70" t="s">
        <v>79</v>
      </c>
      <c r="I205" s="7">
        <v>13300</v>
      </c>
      <c r="J205" s="7">
        <v>12900</v>
      </c>
      <c r="K205" s="7">
        <v>12600</v>
      </c>
      <c r="L205" s="228">
        <f t="shared" si="7"/>
        <v>-3</v>
      </c>
      <c r="M205" s="229">
        <f t="shared" si="6"/>
        <v>-2.2999999999999998</v>
      </c>
      <c r="N205" s="110"/>
      <c r="O205" s="3"/>
      <c r="P205" s="3"/>
      <c r="Q205" s="3"/>
      <c r="R205" s="94"/>
      <c r="S205" s="97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s="46" customFormat="1" ht="20.149999999999999" customHeight="1">
      <c r="A206" s="11" t="s">
        <v>79</v>
      </c>
      <c r="B206" s="16" t="s">
        <v>1</v>
      </c>
      <c r="C206" s="17" t="s">
        <v>79</v>
      </c>
      <c r="D206" s="18" t="s">
        <v>2</v>
      </c>
      <c r="E206" s="19">
        <v>35</v>
      </c>
      <c r="F206" s="35" t="s">
        <v>123</v>
      </c>
      <c r="G206" s="35" t="s">
        <v>154</v>
      </c>
      <c r="H206" s="70" t="s">
        <v>79</v>
      </c>
      <c r="I206" s="7">
        <v>22700</v>
      </c>
      <c r="J206" s="7">
        <v>22300</v>
      </c>
      <c r="K206" s="7">
        <v>22000</v>
      </c>
      <c r="L206" s="228">
        <f t="shared" si="7"/>
        <v>-1.8</v>
      </c>
      <c r="M206" s="229">
        <f t="shared" si="6"/>
        <v>-1.3</v>
      </c>
      <c r="N206" s="110"/>
      <c r="O206" s="3"/>
      <c r="P206" s="3"/>
      <c r="Q206" s="3"/>
      <c r="R206" s="94"/>
      <c r="S206" s="97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s="46" customFormat="1" ht="20.149999999999999" customHeight="1">
      <c r="A207" s="11" t="s">
        <v>79</v>
      </c>
      <c r="B207" s="16" t="s">
        <v>1</v>
      </c>
      <c r="C207" s="17" t="s">
        <v>79</v>
      </c>
      <c r="D207" s="18" t="s">
        <v>2</v>
      </c>
      <c r="E207" s="19">
        <v>36</v>
      </c>
      <c r="F207" s="35" t="s">
        <v>123</v>
      </c>
      <c r="G207" s="35" t="s">
        <v>155</v>
      </c>
      <c r="H207" s="70" t="s">
        <v>79</v>
      </c>
      <c r="I207" s="7">
        <v>21600</v>
      </c>
      <c r="J207" s="7">
        <v>21300</v>
      </c>
      <c r="K207" s="7">
        <v>21100</v>
      </c>
      <c r="L207" s="228">
        <f t="shared" si="7"/>
        <v>-1.4</v>
      </c>
      <c r="M207" s="229">
        <f t="shared" si="6"/>
        <v>-0.9</v>
      </c>
      <c r="N207" s="110"/>
      <c r="O207" s="3"/>
      <c r="P207" s="3"/>
      <c r="Q207" s="3"/>
      <c r="R207" s="94"/>
      <c r="S207" s="97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s="46" customFormat="1" ht="20.149999999999999" customHeight="1">
      <c r="A208" s="11" t="s">
        <v>79</v>
      </c>
      <c r="B208" s="16" t="s">
        <v>1</v>
      </c>
      <c r="C208" s="17" t="s">
        <v>79</v>
      </c>
      <c r="D208" s="18" t="s">
        <v>2</v>
      </c>
      <c r="E208" s="19">
        <v>37</v>
      </c>
      <c r="F208" s="35" t="s">
        <v>123</v>
      </c>
      <c r="G208" s="35" t="s">
        <v>156</v>
      </c>
      <c r="H208" s="70" t="s">
        <v>79</v>
      </c>
      <c r="I208" s="7">
        <v>45600</v>
      </c>
      <c r="J208" s="7">
        <v>45600</v>
      </c>
      <c r="K208" s="7">
        <v>45800</v>
      </c>
      <c r="L208" s="228">
        <f t="shared" si="7"/>
        <v>0</v>
      </c>
      <c r="M208" s="229">
        <f t="shared" si="6"/>
        <v>0.4</v>
      </c>
      <c r="N208" s="110"/>
      <c r="O208" s="3"/>
      <c r="P208" s="3"/>
      <c r="Q208" s="3"/>
      <c r="R208" s="94"/>
      <c r="S208" s="97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s="46" customFormat="1" ht="20.149999999999999" customHeight="1">
      <c r="A209" s="11" t="s">
        <v>79</v>
      </c>
      <c r="B209" s="16" t="s">
        <v>1</v>
      </c>
      <c r="C209" s="17" t="s">
        <v>79</v>
      </c>
      <c r="D209" s="18" t="s">
        <v>2</v>
      </c>
      <c r="E209" s="19">
        <v>38</v>
      </c>
      <c r="F209" s="35" t="s">
        <v>123</v>
      </c>
      <c r="G209" s="35" t="s">
        <v>157</v>
      </c>
      <c r="H209" s="70" t="s">
        <v>79</v>
      </c>
      <c r="I209" s="7">
        <v>30100</v>
      </c>
      <c r="J209" s="7">
        <v>29200</v>
      </c>
      <c r="K209" s="7">
        <v>28800</v>
      </c>
      <c r="L209" s="228">
        <f t="shared" si="7"/>
        <v>-3</v>
      </c>
      <c r="M209" s="229">
        <f t="shared" si="6"/>
        <v>-1.4</v>
      </c>
      <c r="N209" s="110"/>
      <c r="O209" s="3"/>
      <c r="P209" s="3"/>
      <c r="Q209" s="3"/>
      <c r="R209" s="94"/>
      <c r="S209" s="97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s="46" customFormat="1" ht="20.149999999999999" customHeight="1">
      <c r="A210" s="11" t="s">
        <v>79</v>
      </c>
      <c r="B210" s="16" t="s">
        <v>1</v>
      </c>
      <c r="C210" s="17" t="s">
        <v>79</v>
      </c>
      <c r="D210" s="18" t="s">
        <v>2</v>
      </c>
      <c r="E210" s="19">
        <v>39</v>
      </c>
      <c r="F210" s="35" t="s">
        <v>123</v>
      </c>
      <c r="G210" s="35" t="s">
        <v>158</v>
      </c>
      <c r="H210" s="70" t="s">
        <v>79</v>
      </c>
      <c r="I210" s="7">
        <v>20300</v>
      </c>
      <c r="J210" s="7">
        <v>19900</v>
      </c>
      <c r="K210" s="7">
        <v>19700</v>
      </c>
      <c r="L210" s="228">
        <f t="shared" si="7"/>
        <v>-2</v>
      </c>
      <c r="M210" s="229">
        <f t="shared" si="6"/>
        <v>-1</v>
      </c>
      <c r="N210" s="110"/>
      <c r="O210" s="3"/>
      <c r="P210" s="3"/>
      <c r="Q210" s="3"/>
      <c r="R210" s="94"/>
      <c r="S210" s="97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s="46" customFormat="1" ht="20.149999999999999" customHeight="1">
      <c r="A211" s="11" t="s">
        <v>79</v>
      </c>
      <c r="B211" s="16" t="s">
        <v>1</v>
      </c>
      <c r="C211" s="17" t="s">
        <v>79</v>
      </c>
      <c r="D211" s="18" t="s">
        <v>2</v>
      </c>
      <c r="E211" s="19">
        <v>40</v>
      </c>
      <c r="F211" s="35" t="s">
        <v>123</v>
      </c>
      <c r="G211" s="35" t="s">
        <v>159</v>
      </c>
      <c r="H211" s="70" t="s">
        <v>79</v>
      </c>
      <c r="I211" s="7">
        <v>32600</v>
      </c>
      <c r="J211" s="7">
        <v>32400</v>
      </c>
      <c r="K211" s="7">
        <v>32300</v>
      </c>
      <c r="L211" s="228">
        <f t="shared" si="7"/>
        <v>-0.6</v>
      </c>
      <c r="M211" s="229">
        <f t="shared" si="6"/>
        <v>-0.3</v>
      </c>
      <c r="N211" s="110"/>
      <c r="O211" s="3"/>
      <c r="P211" s="3"/>
      <c r="Q211" s="3"/>
      <c r="R211" s="94"/>
      <c r="S211" s="97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s="46" customFormat="1" ht="20.149999999999999" customHeight="1">
      <c r="A212" s="11" t="s">
        <v>79</v>
      </c>
      <c r="B212" s="16" t="s">
        <v>1</v>
      </c>
      <c r="C212" s="17" t="s">
        <v>79</v>
      </c>
      <c r="D212" s="18" t="s">
        <v>2</v>
      </c>
      <c r="E212" s="19">
        <v>41</v>
      </c>
      <c r="F212" s="35" t="s">
        <v>123</v>
      </c>
      <c r="G212" s="35" t="s">
        <v>160</v>
      </c>
      <c r="H212" s="70" t="s">
        <v>79</v>
      </c>
      <c r="I212" s="7">
        <v>11800</v>
      </c>
      <c r="J212" s="7">
        <v>11600</v>
      </c>
      <c r="K212" s="7">
        <v>11500</v>
      </c>
      <c r="L212" s="228">
        <f t="shared" si="7"/>
        <v>-1.7</v>
      </c>
      <c r="M212" s="229">
        <f t="shared" si="6"/>
        <v>-0.9</v>
      </c>
      <c r="N212" s="110"/>
      <c r="O212" s="3"/>
      <c r="P212" s="3"/>
      <c r="Q212" s="3"/>
      <c r="R212" s="94"/>
      <c r="S212" s="97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s="46" customFormat="1" ht="20.149999999999999" customHeight="1">
      <c r="A213" s="11" t="s">
        <v>79</v>
      </c>
      <c r="B213" s="16" t="s">
        <v>1</v>
      </c>
      <c r="C213" s="17" t="s">
        <v>79</v>
      </c>
      <c r="D213" s="18" t="s">
        <v>2</v>
      </c>
      <c r="E213" s="19">
        <v>42</v>
      </c>
      <c r="F213" s="35" t="s">
        <v>123</v>
      </c>
      <c r="G213" s="35" t="s">
        <v>161</v>
      </c>
      <c r="H213" s="70" t="s">
        <v>79</v>
      </c>
      <c r="I213" s="7">
        <v>13900</v>
      </c>
      <c r="J213" s="7">
        <v>13700</v>
      </c>
      <c r="K213" s="7">
        <v>13600</v>
      </c>
      <c r="L213" s="228">
        <f t="shared" si="7"/>
        <v>-1.4</v>
      </c>
      <c r="M213" s="229">
        <f t="shared" si="6"/>
        <v>-0.7</v>
      </c>
      <c r="N213" s="110"/>
      <c r="O213" s="3"/>
      <c r="P213" s="3"/>
      <c r="Q213" s="3"/>
      <c r="R213" s="94"/>
      <c r="S213" s="97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s="46" customFormat="1" ht="20.149999999999999" customHeight="1">
      <c r="A214" s="11" t="s">
        <v>79</v>
      </c>
      <c r="B214" s="16" t="s">
        <v>1</v>
      </c>
      <c r="C214" s="17" t="s">
        <v>79</v>
      </c>
      <c r="D214" s="18" t="s">
        <v>2</v>
      </c>
      <c r="E214" s="19">
        <v>43</v>
      </c>
      <c r="F214" s="35" t="s">
        <v>123</v>
      </c>
      <c r="G214" s="35" t="s">
        <v>541</v>
      </c>
      <c r="H214" s="70" t="s">
        <v>79</v>
      </c>
      <c r="I214" s="7">
        <v>46800</v>
      </c>
      <c r="J214" s="7">
        <v>46800</v>
      </c>
      <c r="K214" s="7">
        <v>47000</v>
      </c>
      <c r="L214" s="228">
        <f t="shared" si="7"/>
        <v>0</v>
      </c>
      <c r="M214" s="229">
        <f t="shared" si="6"/>
        <v>0.4</v>
      </c>
      <c r="N214" s="111">
        <f>COUNT(K172:K214)</f>
        <v>43</v>
      </c>
      <c r="O214" s="85">
        <f>SUM(K172:K214)</f>
        <v>1740500</v>
      </c>
      <c r="P214" s="85">
        <f>IF(N214=0," ",ROUND(O214/N214,-2))</f>
        <v>40500</v>
      </c>
      <c r="Q214" s="86">
        <f>SUM(M172:M214)/S214</f>
        <v>-0.47674418604651164</v>
      </c>
      <c r="R214" s="96" t="s">
        <v>627</v>
      </c>
      <c r="S214" s="97">
        <v>43</v>
      </c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20.149999999999999" customHeight="1">
      <c r="A215" s="11" t="s">
        <v>79</v>
      </c>
      <c r="B215" s="12" t="s">
        <v>42</v>
      </c>
      <c r="C215" s="13" t="s">
        <v>79</v>
      </c>
      <c r="D215" s="14" t="s">
        <v>2</v>
      </c>
      <c r="E215" s="15">
        <v>1</v>
      </c>
      <c r="F215" s="33" t="s">
        <v>283</v>
      </c>
      <c r="G215" s="33" t="s">
        <v>284</v>
      </c>
      <c r="H215" s="69" t="s">
        <v>79</v>
      </c>
      <c r="I215" s="6">
        <v>23100</v>
      </c>
      <c r="J215" s="6">
        <v>22600</v>
      </c>
      <c r="K215" s="6">
        <v>22200</v>
      </c>
      <c r="L215" s="226">
        <f t="shared" ref="L215:M219" si="8">IF(I215="","",ROUND((J215-I215)/I215*100,1))</f>
        <v>-2.2000000000000002</v>
      </c>
      <c r="M215" s="227">
        <f t="shared" si="8"/>
        <v>-1.8</v>
      </c>
    </row>
    <row r="216" spans="1:28" ht="20.149999999999999" customHeight="1">
      <c r="A216" s="11" t="s">
        <v>79</v>
      </c>
      <c r="B216" s="16" t="s">
        <v>42</v>
      </c>
      <c r="C216" s="17" t="s">
        <v>79</v>
      </c>
      <c r="D216" s="18" t="s">
        <v>2</v>
      </c>
      <c r="E216" s="19">
        <v>2</v>
      </c>
      <c r="F216" s="35" t="s">
        <v>283</v>
      </c>
      <c r="G216" s="35" t="s">
        <v>285</v>
      </c>
      <c r="H216" s="70" t="s">
        <v>79</v>
      </c>
      <c r="I216" s="7">
        <v>34000</v>
      </c>
      <c r="J216" s="7">
        <v>33500</v>
      </c>
      <c r="K216" s="7">
        <v>33200</v>
      </c>
      <c r="L216" s="228">
        <f t="shared" si="8"/>
        <v>-1.5</v>
      </c>
      <c r="M216" s="229">
        <f t="shared" si="8"/>
        <v>-0.9</v>
      </c>
    </row>
    <row r="217" spans="1:28" ht="20.149999999999999" customHeight="1">
      <c r="A217" s="11" t="s">
        <v>79</v>
      </c>
      <c r="B217" s="16" t="s">
        <v>42</v>
      </c>
      <c r="C217" s="17" t="s">
        <v>79</v>
      </c>
      <c r="D217" s="18" t="s">
        <v>2</v>
      </c>
      <c r="E217" s="19">
        <v>3</v>
      </c>
      <c r="F217" s="35" t="s">
        <v>283</v>
      </c>
      <c r="G217" s="35" t="s">
        <v>286</v>
      </c>
      <c r="H217" s="70" t="s">
        <v>79</v>
      </c>
      <c r="I217" s="7">
        <v>15600</v>
      </c>
      <c r="J217" s="7">
        <v>15400</v>
      </c>
      <c r="K217" s="7">
        <v>15200</v>
      </c>
      <c r="L217" s="228">
        <f t="shared" si="8"/>
        <v>-1.3</v>
      </c>
      <c r="M217" s="229">
        <f t="shared" si="8"/>
        <v>-1.3</v>
      </c>
    </row>
    <row r="218" spans="1:28" ht="20.149999999999999" customHeight="1">
      <c r="A218" s="11" t="s">
        <v>79</v>
      </c>
      <c r="B218" s="16" t="s">
        <v>42</v>
      </c>
      <c r="C218" s="17" t="s">
        <v>79</v>
      </c>
      <c r="D218" s="18" t="s">
        <v>2</v>
      </c>
      <c r="E218" s="19">
        <v>4</v>
      </c>
      <c r="F218" s="35" t="s">
        <v>283</v>
      </c>
      <c r="G218" s="35" t="s">
        <v>287</v>
      </c>
      <c r="H218" s="70" t="s">
        <v>79</v>
      </c>
      <c r="I218" s="7">
        <v>43100</v>
      </c>
      <c r="J218" s="7">
        <v>42300</v>
      </c>
      <c r="K218" s="7">
        <v>41700</v>
      </c>
      <c r="L218" s="228">
        <f t="shared" si="8"/>
        <v>-1.9</v>
      </c>
      <c r="M218" s="229">
        <f t="shared" si="8"/>
        <v>-1.4</v>
      </c>
    </row>
    <row r="219" spans="1:28" ht="20.149999999999999" customHeight="1">
      <c r="A219" s="11" t="s">
        <v>79</v>
      </c>
      <c r="B219" s="16" t="s">
        <v>42</v>
      </c>
      <c r="C219" s="17" t="s">
        <v>79</v>
      </c>
      <c r="D219" s="18" t="s">
        <v>2</v>
      </c>
      <c r="E219" s="19">
        <v>5</v>
      </c>
      <c r="F219" s="35" t="s">
        <v>283</v>
      </c>
      <c r="G219" s="35" t="s">
        <v>288</v>
      </c>
      <c r="H219" s="70" t="s">
        <v>79</v>
      </c>
      <c r="I219" s="7">
        <v>16800</v>
      </c>
      <c r="J219" s="7">
        <v>16500</v>
      </c>
      <c r="K219" s="7">
        <v>16200</v>
      </c>
      <c r="L219" s="228">
        <f t="shared" si="8"/>
        <v>-1.8</v>
      </c>
      <c r="M219" s="229">
        <f t="shared" si="8"/>
        <v>-1.8</v>
      </c>
    </row>
    <row r="220" spans="1:28" ht="20.149999999999999" customHeight="1">
      <c r="A220" s="11" t="s">
        <v>78</v>
      </c>
      <c r="B220" s="16" t="s">
        <v>42</v>
      </c>
      <c r="C220" s="17" t="s">
        <v>79</v>
      </c>
      <c r="D220" s="18" t="s">
        <v>2</v>
      </c>
      <c r="E220" s="19">
        <v>6</v>
      </c>
      <c r="F220" s="35" t="s">
        <v>283</v>
      </c>
      <c r="G220" s="35" t="s">
        <v>289</v>
      </c>
      <c r="H220" s="70" t="s">
        <v>79</v>
      </c>
      <c r="I220" s="7">
        <v>66400</v>
      </c>
      <c r="J220" s="7">
        <v>66200</v>
      </c>
      <c r="K220" s="7">
        <v>66100</v>
      </c>
      <c r="L220" s="228">
        <f t="shared" ref="L220:M237" si="9">IF(I220="","",ROUND((J220-I220)/I220*100,1))</f>
        <v>-0.3</v>
      </c>
      <c r="M220" s="229">
        <f t="shared" si="9"/>
        <v>-0.2</v>
      </c>
    </row>
    <row r="221" spans="1:28" ht="20.149999999999999" customHeight="1">
      <c r="A221" s="11" t="s">
        <v>79</v>
      </c>
      <c r="B221" s="16" t="s">
        <v>42</v>
      </c>
      <c r="C221" s="17" t="s">
        <v>79</v>
      </c>
      <c r="D221" s="18" t="s">
        <v>2</v>
      </c>
      <c r="E221" s="19">
        <v>7</v>
      </c>
      <c r="F221" s="35" t="s">
        <v>283</v>
      </c>
      <c r="G221" s="35" t="s">
        <v>290</v>
      </c>
      <c r="H221" s="70" t="s">
        <v>79</v>
      </c>
      <c r="I221" s="7">
        <v>39600</v>
      </c>
      <c r="J221" s="7">
        <v>38900</v>
      </c>
      <c r="K221" s="7">
        <v>38300</v>
      </c>
      <c r="L221" s="228">
        <f t="shared" si="9"/>
        <v>-1.8</v>
      </c>
      <c r="M221" s="229">
        <f t="shared" si="9"/>
        <v>-1.5</v>
      </c>
    </row>
    <row r="222" spans="1:28" ht="20.149999999999999" customHeight="1">
      <c r="A222" s="11" t="s">
        <v>79</v>
      </c>
      <c r="B222" s="16" t="s">
        <v>42</v>
      </c>
      <c r="C222" s="17" t="s">
        <v>79</v>
      </c>
      <c r="D222" s="18" t="s">
        <v>2</v>
      </c>
      <c r="E222" s="19">
        <v>8</v>
      </c>
      <c r="F222" s="35" t="s">
        <v>283</v>
      </c>
      <c r="G222" s="35" t="s">
        <v>515</v>
      </c>
      <c r="H222" s="70" t="s">
        <v>79</v>
      </c>
      <c r="I222" s="7">
        <v>33000</v>
      </c>
      <c r="J222" s="7">
        <v>32500</v>
      </c>
      <c r="K222" s="7">
        <v>32100</v>
      </c>
      <c r="L222" s="228">
        <f t="shared" si="9"/>
        <v>-1.5</v>
      </c>
      <c r="M222" s="229">
        <f t="shared" si="9"/>
        <v>-1.2</v>
      </c>
    </row>
    <row r="223" spans="1:28" ht="20.149999999999999" customHeight="1">
      <c r="A223" s="11" t="s">
        <v>79</v>
      </c>
      <c r="B223" s="16" t="s">
        <v>42</v>
      </c>
      <c r="C223" s="17" t="s">
        <v>79</v>
      </c>
      <c r="D223" s="18" t="s">
        <v>2</v>
      </c>
      <c r="E223" s="19">
        <v>9</v>
      </c>
      <c r="F223" s="35" t="s">
        <v>283</v>
      </c>
      <c r="G223" s="35" t="s">
        <v>291</v>
      </c>
      <c r="H223" s="70" t="s">
        <v>79</v>
      </c>
      <c r="I223" s="7">
        <v>37800</v>
      </c>
      <c r="J223" s="7">
        <v>37200</v>
      </c>
      <c r="K223" s="7">
        <v>36800</v>
      </c>
      <c r="L223" s="228">
        <f t="shared" si="9"/>
        <v>-1.6</v>
      </c>
      <c r="M223" s="229">
        <f t="shared" si="9"/>
        <v>-1.1000000000000001</v>
      </c>
    </row>
    <row r="224" spans="1:28" ht="20.149999999999999" customHeight="1">
      <c r="A224" s="11" t="s">
        <v>79</v>
      </c>
      <c r="B224" s="16" t="s">
        <v>42</v>
      </c>
      <c r="C224" s="17" t="s">
        <v>79</v>
      </c>
      <c r="D224" s="18" t="s">
        <v>2</v>
      </c>
      <c r="E224" s="19">
        <v>10</v>
      </c>
      <c r="F224" s="35" t="s">
        <v>283</v>
      </c>
      <c r="G224" s="35" t="s">
        <v>292</v>
      </c>
      <c r="H224" s="70" t="s">
        <v>79</v>
      </c>
      <c r="I224" s="7">
        <v>29400</v>
      </c>
      <c r="J224" s="7">
        <v>29000</v>
      </c>
      <c r="K224" s="7">
        <v>28700</v>
      </c>
      <c r="L224" s="228">
        <f t="shared" si="9"/>
        <v>-1.4</v>
      </c>
      <c r="M224" s="229">
        <f t="shared" si="9"/>
        <v>-1</v>
      </c>
    </row>
    <row r="225" spans="1:28" ht="20.149999999999999" customHeight="1">
      <c r="A225" s="11" t="s">
        <v>79</v>
      </c>
      <c r="B225" s="16" t="s">
        <v>42</v>
      </c>
      <c r="C225" s="17" t="s">
        <v>79</v>
      </c>
      <c r="D225" s="18" t="s">
        <v>2</v>
      </c>
      <c r="E225" s="19">
        <v>11</v>
      </c>
      <c r="F225" s="35" t="s">
        <v>283</v>
      </c>
      <c r="G225" s="35" t="s">
        <v>293</v>
      </c>
      <c r="H225" s="70" t="s">
        <v>79</v>
      </c>
      <c r="I225" s="7">
        <v>48100</v>
      </c>
      <c r="J225" s="7">
        <v>48000</v>
      </c>
      <c r="K225" s="7">
        <v>48000</v>
      </c>
      <c r="L225" s="228">
        <f t="shared" si="9"/>
        <v>-0.2</v>
      </c>
      <c r="M225" s="229">
        <f t="shared" si="9"/>
        <v>0</v>
      </c>
    </row>
    <row r="226" spans="1:28" s="46" customFormat="1" ht="20.149999999999999" customHeight="1">
      <c r="A226" s="11" t="s">
        <v>79</v>
      </c>
      <c r="B226" s="16" t="s">
        <v>42</v>
      </c>
      <c r="C226" s="17" t="s">
        <v>79</v>
      </c>
      <c r="D226" s="18" t="s">
        <v>2</v>
      </c>
      <c r="E226" s="19">
        <v>12</v>
      </c>
      <c r="F226" s="35" t="s">
        <v>283</v>
      </c>
      <c r="G226" s="35" t="s">
        <v>294</v>
      </c>
      <c r="H226" s="70" t="s">
        <v>79</v>
      </c>
      <c r="I226" s="7">
        <v>42600</v>
      </c>
      <c r="J226" s="7">
        <v>42200</v>
      </c>
      <c r="K226" s="7">
        <v>41900</v>
      </c>
      <c r="L226" s="228">
        <f t="shared" si="9"/>
        <v>-0.9</v>
      </c>
      <c r="M226" s="229">
        <f t="shared" si="9"/>
        <v>-0.7</v>
      </c>
      <c r="N226" s="110"/>
      <c r="O226" s="3"/>
      <c r="P226" s="3"/>
      <c r="Q226" s="3"/>
      <c r="R226" s="94"/>
      <c r="S226" s="97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s="46" customFormat="1" ht="20.149999999999999" customHeight="1">
      <c r="A227" s="11" t="s">
        <v>79</v>
      </c>
      <c r="B227" s="16" t="s">
        <v>42</v>
      </c>
      <c r="C227" s="17" t="s">
        <v>79</v>
      </c>
      <c r="D227" s="18" t="s">
        <v>2</v>
      </c>
      <c r="E227" s="19">
        <v>13</v>
      </c>
      <c r="F227" s="35" t="s">
        <v>283</v>
      </c>
      <c r="G227" s="35" t="s">
        <v>295</v>
      </c>
      <c r="H227" s="70" t="s">
        <v>79</v>
      </c>
      <c r="I227" s="7">
        <v>47800</v>
      </c>
      <c r="J227" s="7">
        <v>47700</v>
      </c>
      <c r="K227" s="7">
        <v>47700</v>
      </c>
      <c r="L227" s="228">
        <f t="shared" si="9"/>
        <v>-0.2</v>
      </c>
      <c r="M227" s="229">
        <f t="shared" si="9"/>
        <v>0</v>
      </c>
      <c r="N227" s="110"/>
      <c r="O227" s="3"/>
      <c r="P227" s="3"/>
      <c r="Q227" s="3"/>
      <c r="R227" s="94"/>
      <c r="S227" s="97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s="46" customFormat="1" ht="20.149999999999999" customHeight="1">
      <c r="A228" s="11" t="s">
        <v>79</v>
      </c>
      <c r="B228" s="16" t="s">
        <v>42</v>
      </c>
      <c r="C228" s="17" t="s">
        <v>79</v>
      </c>
      <c r="D228" s="18" t="s">
        <v>2</v>
      </c>
      <c r="E228" s="19">
        <v>14</v>
      </c>
      <c r="F228" s="35" t="s">
        <v>283</v>
      </c>
      <c r="G228" s="35" t="s">
        <v>296</v>
      </c>
      <c r="H228" s="70" t="s">
        <v>79</v>
      </c>
      <c r="I228" s="7">
        <v>34200</v>
      </c>
      <c r="J228" s="7">
        <v>33800</v>
      </c>
      <c r="K228" s="7">
        <v>33500</v>
      </c>
      <c r="L228" s="228">
        <f t="shared" si="9"/>
        <v>-1.2</v>
      </c>
      <c r="M228" s="229">
        <f t="shared" si="9"/>
        <v>-0.9</v>
      </c>
      <c r="N228" s="110"/>
      <c r="O228" s="3"/>
      <c r="P228" s="3"/>
      <c r="Q228" s="3"/>
      <c r="R228" s="94"/>
      <c r="S228" s="97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s="46" customFormat="1" ht="20.149999999999999" customHeight="1">
      <c r="A229" s="11" t="s">
        <v>78</v>
      </c>
      <c r="B229" s="16" t="s">
        <v>42</v>
      </c>
      <c r="C229" s="17" t="s">
        <v>79</v>
      </c>
      <c r="D229" s="18" t="s">
        <v>2</v>
      </c>
      <c r="E229" s="19">
        <v>15</v>
      </c>
      <c r="F229" s="35" t="s">
        <v>283</v>
      </c>
      <c r="G229" s="35" t="s">
        <v>297</v>
      </c>
      <c r="H229" s="70" t="s">
        <v>79</v>
      </c>
      <c r="I229" s="7">
        <v>37500</v>
      </c>
      <c r="J229" s="7">
        <v>37000</v>
      </c>
      <c r="K229" s="7">
        <v>36500</v>
      </c>
      <c r="L229" s="228">
        <f t="shared" si="9"/>
        <v>-1.3</v>
      </c>
      <c r="M229" s="229">
        <f t="shared" si="9"/>
        <v>-1.4</v>
      </c>
      <c r="N229" s="110"/>
      <c r="O229" s="3"/>
      <c r="P229" s="3"/>
      <c r="Q229" s="3"/>
      <c r="R229" s="94"/>
      <c r="S229" s="97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s="46" customFormat="1" ht="20.149999999999999" customHeight="1">
      <c r="A230" s="11" t="s">
        <v>79</v>
      </c>
      <c r="B230" s="16" t="s">
        <v>42</v>
      </c>
      <c r="C230" s="17" t="s">
        <v>79</v>
      </c>
      <c r="D230" s="18" t="s">
        <v>2</v>
      </c>
      <c r="E230" s="19">
        <v>16</v>
      </c>
      <c r="F230" s="35" t="s">
        <v>283</v>
      </c>
      <c r="G230" s="35" t="s">
        <v>298</v>
      </c>
      <c r="H230" s="70" t="s">
        <v>79</v>
      </c>
      <c r="I230" s="7">
        <v>20100</v>
      </c>
      <c r="J230" s="7">
        <v>19500</v>
      </c>
      <c r="K230" s="7">
        <v>19100</v>
      </c>
      <c r="L230" s="228">
        <f t="shared" si="9"/>
        <v>-3</v>
      </c>
      <c r="M230" s="229">
        <f t="shared" si="9"/>
        <v>-2.1</v>
      </c>
      <c r="N230" s="110"/>
      <c r="O230" s="3"/>
      <c r="P230" s="3"/>
      <c r="Q230" s="3"/>
      <c r="R230" s="94"/>
      <c r="S230" s="97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s="46" customFormat="1" ht="20.149999999999999" customHeight="1">
      <c r="A231" s="11" t="s">
        <v>79</v>
      </c>
      <c r="B231" s="16" t="s">
        <v>42</v>
      </c>
      <c r="C231" s="17" t="s">
        <v>79</v>
      </c>
      <c r="D231" s="18" t="s">
        <v>2</v>
      </c>
      <c r="E231" s="19">
        <v>17</v>
      </c>
      <c r="F231" s="35" t="s">
        <v>283</v>
      </c>
      <c r="G231" s="35" t="s">
        <v>299</v>
      </c>
      <c r="H231" s="70" t="s">
        <v>79</v>
      </c>
      <c r="I231" s="7">
        <v>27400</v>
      </c>
      <c r="J231" s="7">
        <v>26900</v>
      </c>
      <c r="K231" s="7">
        <v>26500</v>
      </c>
      <c r="L231" s="228">
        <f t="shared" si="9"/>
        <v>-1.8</v>
      </c>
      <c r="M231" s="229">
        <f t="shared" si="9"/>
        <v>-1.5</v>
      </c>
      <c r="N231" s="110"/>
      <c r="O231" s="3"/>
      <c r="P231" s="3"/>
      <c r="Q231" s="3"/>
      <c r="R231" s="94"/>
      <c r="S231" s="97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s="46" customFormat="1" ht="20.149999999999999" customHeight="1">
      <c r="A232" s="11" t="s">
        <v>79</v>
      </c>
      <c r="B232" s="16" t="s">
        <v>42</v>
      </c>
      <c r="C232" s="17" t="s">
        <v>79</v>
      </c>
      <c r="D232" s="18" t="s">
        <v>2</v>
      </c>
      <c r="E232" s="19">
        <v>18</v>
      </c>
      <c r="F232" s="35" t="s">
        <v>283</v>
      </c>
      <c r="G232" s="35" t="s">
        <v>300</v>
      </c>
      <c r="H232" s="70" t="s">
        <v>79</v>
      </c>
      <c r="I232" s="7">
        <v>38000</v>
      </c>
      <c r="J232" s="7">
        <v>37600</v>
      </c>
      <c r="K232" s="7">
        <v>37300</v>
      </c>
      <c r="L232" s="228">
        <f t="shared" si="9"/>
        <v>-1.1000000000000001</v>
      </c>
      <c r="M232" s="229">
        <f t="shared" si="9"/>
        <v>-0.8</v>
      </c>
      <c r="N232" s="110"/>
      <c r="O232" s="3"/>
      <c r="P232" s="3"/>
      <c r="Q232" s="3"/>
      <c r="R232" s="94"/>
      <c r="S232" s="97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s="46" customFormat="1" ht="20.149999999999999" customHeight="1">
      <c r="A233" s="11" t="s">
        <v>79</v>
      </c>
      <c r="B233" s="16" t="s">
        <v>42</v>
      </c>
      <c r="C233" s="17" t="s">
        <v>79</v>
      </c>
      <c r="D233" s="18" t="s">
        <v>2</v>
      </c>
      <c r="E233" s="19">
        <v>19</v>
      </c>
      <c r="F233" s="35" t="s">
        <v>283</v>
      </c>
      <c r="G233" s="35" t="s">
        <v>301</v>
      </c>
      <c r="H233" s="70" t="s">
        <v>79</v>
      </c>
      <c r="I233" s="7">
        <v>27200</v>
      </c>
      <c r="J233" s="7">
        <v>26800</v>
      </c>
      <c r="K233" s="7">
        <v>26500</v>
      </c>
      <c r="L233" s="228">
        <f t="shared" si="9"/>
        <v>-1.5</v>
      </c>
      <c r="M233" s="229">
        <f t="shared" si="9"/>
        <v>-1.1000000000000001</v>
      </c>
      <c r="N233" s="110"/>
      <c r="O233" s="3"/>
      <c r="P233" s="3"/>
      <c r="Q233" s="3"/>
      <c r="R233" s="94"/>
      <c r="S233" s="97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s="46" customFormat="1" ht="20.149999999999999" customHeight="1">
      <c r="A234" s="11" t="s">
        <v>79</v>
      </c>
      <c r="B234" s="16" t="s">
        <v>42</v>
      </c>
      <c r="C234" s="17" t="s">
        <v>79</v>
      </c>
      <c r="D234" s="18" t="s">
        <v>2</v>
      </c>
      <c r="E234" s="19">
        <v>20</v>
      </c>
      <c r="F234" s="35" t="s">
        <v>283</v>
      </c>
      <c r="G234" s="35" t="s">
        <v>302</v>
      </c>
      <c r="H234" s="70" t="s">
        <v>79</v>
      </c>
      <c r="I234" s="7">
        <v>15300</v>
      </c>
      <c r="J234" s="7">
        <v>15000</v>
      </c>
      <c r="K234" s="7">
        <v>14800</v>
      </c>
      <c r="L234" s="228">
        <f t="shared" si="9"/>
        <v>-2</v>
      </c>
      <c r="M234" s="229">
        <f t="shared" si="9"/>
        <v>-1.3</v>
      </c>
      <c r="N234" s="110"/>
      <c r="O234" s="3"/>
      <c r="P234" s="3"/>
      <c r="Q234" s="3"/>
      <c r="R234" s="94"/>
      <c r="S234" s="97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s="46" customFormat="1" ht="20.149999999999999" customHeight="1">
      <c r="A235" s="11" t="s">
        <v>79</v>
      </c>
      <c r="B235" s="16" t="s">
        <v>42</v>
      </c>
      <c r="C235" s="17" t="s">
        <v>79</v>
      </c>
      <c r="D235" s="18" t="s">
        <v>2</v>
      </c>
      <c r="E235" s="19">
        <v>21</v>
      </c>
      <c r="F235" s="35" t="s">
        <v>283</v>
      </c>
      <c r="G235" s="35" t="s">
        <v>303</v>
      </c>
      <c r="H235" s="70" t="s">
        <v>79</v>
      </c>
      <c r="I235" s="7">
        <v>13700</v>
      </c>
      <c r="J235" s="7">
        <v>13400</v>
      </c>
      <c r="K235" s="7">
        <v>13200</v>
      </c>
      <c r="L235" s="228">
        <f t="shared" si="9"/>
        <v>-2.2000000000000002</v>
      </c>
      <c r="M235" s="229">
        <f t="shared" si="9"/>
        <v>-1.5</v>
      </c>
      <c r="N235" s="110"/>
      <c r="O235" s="3"/>
      <c r="P235" s="3"/>
      <c r="Q235" s="3"/>
      <c r="R235" s="94"/>
      <c r="S235" s="97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s="46" customFormat="1" ht="20.149999999999999" customHeight="1">
      <c r="A236" s="11" t="s">
        <v>79</v>
      </c>
      <c r="B236" s="16" t="s">
        <v>42</v>
      </c>
      <c r="C236" s="17" t="s">
        <v>79</v>
      </c>
      <c r="D236" s="18" t="s">
        <v>2</v>
      </c>
      <c r="E236" s="19">
        <v>22</v>
      </c>
      <c r="F236" s="35" t="s">
        <v>283</v>
      </c>
      <c r="G236" s="35" t="s">
        <v>610</v>
      </c>
      <c r="H236" s="70" t="s">
        <v>79</v>
      </c>
      <c r="I236" s="7">
        <v>13300</v>
      </c>
      <c r="J236" s="7">
        <v>13000</v>
      </c>
      <c r="K236" s="7">
        <v>12700</v>
      </c>
      <c r="L236" s="228">
        <f t="shared" si="9"/>
        <v>-2.2999999999999998</v>
      </c>
      <c r="M236" s="229">
        <f t="shared" si="9"/>
        <v>-2.2999999999999998</v>
      </c>
      <c r="N236" s="110"/>
      <c r="O236" s="3"/>
      <c r="P236" s="3"/>
      <c r="Q236" s="3"/>
      <c r="R236" s="94"/>
      <c r="S236" s="97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s="46" customFormat="1" ht="20.149999999999999" customHeight="1">
      <c r="A237" s="11" t="s">
        <v>79</v>
      </c>
      <c r="B237" s="16" t="s">
        <v>42</v>
      </c>
      <c r="C237" s="17" t="s">
        <v>79</v>
      </c>
      <c r="D237" s="18" t="s">
        <v>2</v>
      </c>
      <c r="E237" s="19">
        <v>23</v>
      </c>
      <c r="F237" s="35" t="s">
        <v>283</v>
      </c>
      <c r="G237" s="35" t="s">
        <v>550</v>
      </c>
      <c r="H237" s="70" t="s">
        <v>79</v>
      </c>
      <c r="I237" s="7">
        <v>12300</v>
      </c>
      <c r="J237" s="7">
        <v>12000</v>
      </c>
      <c r="K237" s="7">
        <v>11800</v>
      </c>
      <c r="L237" s="228">
        <f t="shared" si="9"/>
        <v>-2.4</v>
      </c>
      <c r="M237" s="229">
        <f t="shared" si="9"/>
        <v>-1.7</v>
      </c>
      <c r="N237" s="111">
        <f>COUNT(K215:K237)</f>
        <v>23</v>
      </c>
      <c r="O237" s="85">
        <f>SUM(K215:K237)</f>
        <v>700000</v>
      </c>
      <c r="P237" s="85">
        <f>IF(N237=0," ",ROUND(O237/N237,-2))</f>
        <v>30400</v>
      </c>
      <c r="Q237" s="86">
        <f>SUM(M215:M237)/S237</f>
        <v>-1.1956521739130437</v>
      </c>
      <c r="R237" s="96" t="s">
        <v>626</v>
      </c>
      <c r="S237" s="97">
        <v>23</v>
      </c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20.149999999999999" customHeight="1">
      <c r="A238" s="11" t="s">
        <v>79</v>
      </c>
      <c r="B238" s="12" t="s">
        <v>83</v>
      </c>
      <c r="C238" s="13" t="s">
        <v>79</v>
      </c>
      <c r="D238" s="14" t="s">
        <v>2</v>
      </c>
      <c r="E238" s="15">
        <v>1</v>
      </c>
      <c r="F238" s="33" t="s">
        <v>493</v>
      </c>
      <c r="G238" s="33" t="s">
        <v>494</v>
      </c>
      <c r="H238" s="69" t="s">
        <v>79</v>
      </c>
      <c r="I238" s="6">
        <v>29100</v>
      </c>
      <c r="J238" s="6">
        <v>28900</v>
      </c>
      <c r="K238" s="6">
        <v>28800</v>
      </c>
      <c r="L238" s="226">
        <f t="shared" ref="L238:M241" si="10">IF(I238="","",ROUND((J238-I238)/I238*100,1))</f>
        <v>-0.7</v>
      </c>
      <c r="M238" s="227">
        <f t="shared" si="10"/>
        <v>-0.3</v>
      </c>
      <c r="N238" s="111">
        <f>COUNT(K238:K238)</f>
        <v>1</v>
      </c>
      <c r="O238" s="85">
        <f>SUM(K238:K238)</f>
        <v>28800</v>
      </c>
      <c r="P238" s="85">
        <f>IF(N238=0," ",ROUND(O238/N238,-2))</f>
        <v>28800</v>
      </c>
      <c r="Q238" s="86">
        <f>SUM(M238:M238)/S238</f>
        <v>-0.3</v>
      </c>
      <c r="R238" s="96" t="s">
        <v>625</v>
      </c>
      <c r="S238" s="97">
        <v>1</v>
      </c>
    </row>
    <row r="239" spans="1:28" ht="20.149999999999999" customHeight="1">
      <c r="A239" s="11" t="s">
        <v>79</v>
      </c>
      <c r="B239" s="12" t="s">
        <v>75</v>
      </c>
      <c r="C239" s="13" t="s">
        <v>79</v>
      </c>
      <c r="D239" s="14" t="s">
        <v>2</v>
      </c>
      <c r="E239" s="15">
        <v>1</v>
      </c>
      <c r="F239" s="33" t="s">
        <v>496</v>
      </c>
      <c r="G239" s="33" t="s">
        <v>497</v>
      </c>
      <c r="H239" s="69" t="s">
        <v>79</v>
      </c>
      <c r="I239" s="6">
        <v>23700</v>
      </c>
      <c r="J239" s="6">
        <v>23400</v>
      </c>
      <c r="K239" s="6">
        <v>23100</v>
      </c>
      <c r="L239" s="226">
        <f t="shared" si="10"/>
        <v>-1.3</v>
      </c>
      <c r="M239" s="227">
        <f t="shared" si="10"/>
        <v>-1.3</v>
      </c>
    </row>
    <row r="240" spans="1:28" ht="20.149999999999999" customHeight="1">
      <c r="A240" s="11" t="s">
        <v>79</v>
      </c>
      <c r="B240" s="16" t="s">
        <v>75</v>
      </c>
      <c r="C240" s="17" t="s">
        <v>79</v>
      </c>
      <c r="D240" s="18" t="s">
        <v>2</v>
      </c>
      <c r="E240" s="19">
        <v>2</v>
      </c>
      <c r="F240" s="35" t="s">
        <v>496</v>
      </c>
      <c r="G240" s="35" t="s">
        <v>498</v>
      </c>
      <c r="H240" s="70" t="s">
        <v>79</v>
      </c>
      <c r="I240" s="7">
        <v>10600</v>
      </c>
      <c r="J240" s="7">
        <v>10400</v>
      </c>
      <c r="K240" s="7">
        <v>10200</v>
      </c>
      <c r="L240" s="228">
        <f t="shared" si="10"/>
        <v>-1.9</v>
      </c>
      <c r="M240" s="229">
        <f t="shared" si="10"/>
        <v>-1.9</v>
      </c>
    </row>
    <row r="241" spans="1:19" ht="20.149999999999999" customHeight="1">
      <c r="A241" s="11" t="s">
        <v>79</v>
      </c>
      <c r="B241" s="16" t="s">
        <v>75</v>
      </c>
      <c r="C241" s="17" t="s">
        <v>79</v>
      </c>
      <c r="D241" s="18" t="s">
        <v>2</v>
      </c>
      <c r="E241" s="19">
        <v>3</v>
      </c>
      <c r="F241" s="35" t="s">
        <v>496</v>
      </c>
      <c r="G241" s="41" t="s">
        <v>556</v>
      </c>
      <c r="H241" s="73" t="s">
        <v>79</v>
      </c>
      <c r="I241" s="32">
        <v>14600</v>
      </c>
      <c r="J241" s="32">
        <v>14300</v>
      </c>
      <c r="K241" s="32">
        <v>14000</v>
      </c>
      <c r="L241" s="236">
        <f t="shared" si="10"/>
        <v>-2.1</v>
      </c>
      <c r="M241" s="237">
        <f t="shared" si="10"/>
        <v>-2.1</v>
      </c>
      <c r="N241" s="111">
        <f>COUNT(K239:K241)</f>
        <v>3</v>
      </c>
      <c r="O241" s="85">
        <f>SUM(K239:K241)</f>
        <v>47300</v>
      </c>
      <c r="P241" s="85">
        <f>IF(N241=0," ",ROUND(O241/N241,-2))</f>
        <v>15800</v>
      </c>
      <c r="Q241" s="86">
        <f>SUM(M239:M241)/S241</f>
        <v>-1.7666666666666668</v>
      </c>
      <c r="R241" s="96" t="s">
        <v>624</v>
      </c>
      <c r="S241" s="97">
        <v>3</v>
      </c>
    </row>
    <row r="242" spans="1:19" ht="20.149999999999999" customHeight="1" thickBot="1">
      <c r="A242" s="11"/>
      <c r="B242" s="56"/>
      <c r="C242" s="57"/>
      <c r="D242" s="58"/>
      <c r="E242" s="53"/>
      <c r="F242" s="54"/>
      <c r="G242" s="54"/>
      <c r="H242" s="104"/>
      <c r="I242" s="55"/>
      <c r="J242" s="55"/>
      <c r="K242" s="55"/>
      <c r="L242" s="246"/>
      <c r="M242" s="247"/>
      <c r="N242" s="113">
        <f>SUM(N214:N241)</f>
        <v>70</v>
      </c>
      <c r="O242" s="101">
        <f>SUM(O214:O241)</f>
        <v>2516600</v>
      </c>
      <c r="P242" s="101">
        <f>IF(N242=0," ",ROUND(O242/N242,-2))</f>
        <v>36000</v>
      </c>
      <c r="Q242" s="105">
        <f>SUM(M172:M241)/S242</f>
        <v>-0.76571428571428568</v>
      </c>
      <c r="R242" s="106" t="s">
        <v>628</v>
      </c>
      <c r="S242" s="97">
        <f>SUM(S214:S241)</f>
        <v>70</v>
      </c>
    </row>
    <row r="243" spans="1:19" ht="20.149999999999999" customHeight="1" thickTop="1">
      <c r="A243" s="11" t="s">
        <v>79</v>
      </c>
      <c r="B243" s="24" t="s">
        <v>38</v>
      </c>
      <c r="C243" s="25" t="s">
        <v>79</v>
      </c>
      <c r="D243" s="26" t="s">
        <v>2</v>
      </c>
      <c r="E243" s="27">
        <v>1</v>
      </c>
      <c r="F243" s="42" t="s">
        <v>266</v>
      </c>
      <c r="G243" s="42" t="s">
        <v>267</v>
      </c>
      <c r="H243" s="43" t="s">
        <v>39</v>
      </c>
      <c r="I243" s="10">
        <v>49400</v>
      </c>
      <c r="J243" s="10">
        <v>48700</v>
      </c>
      <c r="K243" s="10">
        <v>48200</v>
      </c>
      <c r="L243" s="232">
        <f t="shared" ref="L243:M254" si="11">IF(I243="","",ROUND((J243-I243)/I243*100,1))</f>
        <v>-1.4</v>
      </c>
      <c r="M243" s="233">
        <f t="shared" si="11"/>
        <v>-1</v>
      </c>
    </row>
    <row r="244" spans="1:19" ht="20.149999999999999" customHeight="1">
      <c r="A244" s="11" t="s">
        <v>78</v>
      </c>
      <c r="B244" s="16" t="s">
        <v>38</v>
      </c>
      <c r="C244" s="17" t="s">
        <v>79</v>
      </c>
      <c r="D244" s="18" t="s">
        <v>2</v>
      </c>
      <c r="E244" s="19">
        <v>2</v>
      </c>
      <c r="F244" s="35" t="s">
        <v>266</v>
      </c>
      <c r="G244" s="35" t="s">
        <v>268</v>
      </c>
      <c r="H244" s="70" t="s">
        <v>79</v>
      </c>
      <c r="I244" s="7">
        <v>44000</v>
      </c>
      <c r="J244" s="7">
        <v>43400</v>
      </c>
      <c r="K244" s="7">
        <v>42800</v>
      </c>
      <c r="L244" s="228">
        <f t="shared" si="11"/>
        <v>-1.4</v>
      </c>
      <c r="M244" s="229">
        <f t="shared" si="11"/>
        <v>-1.4</v>
      </c>
    </row>
    <row r="245" spans="1:19" ht="20.149999999999999" customHeight="1">
      <c r="A245" s="11" t="s">
        <v>79</v>
      </c>
      <c r="B245" s="16" t="s">
        <v>38</v>
      </c>
      <c r="C245" s="17" t="s">
        <v>79</v>
      </c>
      <c r="D245" s="18" t="s">
        <v>2</v>
      </c>
      <c r="E245" s="19">
        <v>3</v>
      </c>
      <c r="F245" s="35" t="s">
        <v>266</v>
      </c>
      <c r="G245" s="35" t="s">
        <v>269</v>
      </c>
      <c r="H245" s="70" t="s">
        <v>79</v>
      </c>
      <c r="I245" s="7">
        <v>58300</v>
      </c>
      <c r="J245" s="7">
        <v>58000</v>
      </c>
      <c r="K245" s="7">
        <v>58000</v>
      </c>
      <c r="L245" s="228">
        <f t="shared" si="11"/>
        <v>-0.5</v>
      </c>
      <c r="M245" s="229">
        <f t="shared" si="11"/>
        <v>0</v>
      </c>
    </row>
    <row r="246" spans="1:19" ht="20.149999999999999" customHeight="1">
      <c r="A246" s="11" t="s">
        <v>79</v>
      </c>
      <c r="B246" s="16" t="s">
        <v>38</v>
      </c>
      <c r="C246" s="17" t="s">
        <v>79</v>
      </c>
      <c r="D246" s="18" t="s">
        <v>2</v>
      </c>
      <c r="E246" s="19">
        <v>4</v>
      </c>
      <c r="F246" s="35" t="s">
        <v>266</v>
      </c>
      <c r="G246" s="35" t="s">
        <v>270</v>
      </c>
      <c r="H246" s="70" t="s">
        <v>79</v>
      </c>
      <c r="I246" s="7">
        <v>32800</v>
      </c>
      <c r="J246" s="7">
        <v>32300</v>
      </c>
      <c r="K246" s="7">
        <v>31900</v>
      </c>
      <c r="L246" s="228">
        <f t="shared" si="11"/>
        <v>-1.5</v>
      </c>
      <c r="M246" s="229">
        <f t="shared" si="11"/>
        <v>-1.2</v>
      </c>
    </row>
    <row r="247" spans="1:19" ht="20.149999999999999" customHeight="1">
      <c r="A247" s="11" t="s">
        <v>79</v>
      </c>
      <c r="B247" s="16" t="s">
        <v>38</v>
      </c>
      <c r="C247" s="17" t="s">
        <v>79</v>
      </c>
      <c r="D247" s="18" t="s">
        <v>2</v>
      </c>
      <c r="E247" s="19">
        <v>5</v>
      </c>
      <c r="F247" s="35" t="s">
        <v>266</v>
      </c>
      <c r="G247" s="35" t="s">
        <v>271</v>
      </c>
      <c r="H247" s="36" t="s">
        <v>40</v>
      </c>
      <c r="I247" s="7">
        <v>41500</v>
      </c>
      <c r="J247" s="7">
        <v>40900</v>
      </c>
      <c r="K247" s="7">
        <v>40500</v>
      </c>
      <c r="L247" s="228">
        <f t="shared" si="11"/>
        <v>-1.4</v>
      </c>
      <c r="M247" s="229">
        <f t="shared" si="11"/>
        <v>-1</v>
      </c>
    </row>
    <row r="248" spans="1:19" ht="20.149999999999999" customHeight="1">
      <c r="A248" s="11" t="s">
        <v>79</v>
      </c>
      <c r="B248" s="16" t="s">
        <v>38</v>
      </c>
      <c r="C248" s="17" t="s">
        <v>79</v>
      </c>
      <c r="D248" s="18" t="s">
        <v>2</v>
      </c>
      <c r="E248" s="19">
        <v>6</v>
      </c>
      <c r="F248" s="35" t="s">
        <v>266</v>
      </c>
      <c r="G248" s="35" t="s">
        <v>272</v>
      </c>
      <c r="H248" s="70" t="s">
        <v>79</v>
      </c>
      <c r="I248" s="7">
        <v>27500</v>
      </c>
      <c r="J248" s="7">
        <v>27100</v>
      </c>
      <c r="K248" s="7">
        <v>26700</v>
      </c>
      <c r="L248" s="228">
        <f t="shared" si="11"/>
        <v>-1.5</v>
      </c>
      <c r="M248" s="229">
        <f t="shared" si="11"/>
        <v>-1.5</v>
      </c>
    </row>
    <row r="249" spans="1:19" ht="20.149999999999999" customHeight="1">
      <c r="A249" s="11" t="s">
        <v>79</v>
      </c>
      <c r="B249" s="16" t="s">
        <v>38</v>
      </c>
      <c r="C249" s="17" t="s">
        <v>79</v>
      </c>
      <c r="D249" s="18" t="s">
        <v>2</v>
      </c>
      <c r="E249" s="19">
        <v>7</v>
      </c>
      <c r="F249" s="35" t="s">
        <v>266</v>
      </c>
      <c r="G249" s="35" t="s">
        <v>273</v>
      </c>
      <c r="H249" s="70" t="s">
        <v>79</v>
      </c>
      <c r="I249" s="7">
        <v>23500</v>
      </c>
      <c r="J249" s="7">
        <v>23200</v>
      </c>
      <c r="K249" s="7">
        <v>22900</v>
      </c>
      <c r="L249" s="228">
        <f t="shared" si="11"/>
        <v>-1.3</v>
      </c>
      <c r="M249" s="229">
        <f t="shared" si="11"/>
        <v>-1.3</v>
      </c>
    </row>
    <row r="250" spans="1:19" ht="20.149999999999999" customHeight="1">
      <c r="A250" s="11" t="s">
        <v>79</v>
      </c>
      <c r="B250" s="16" t="s">
        <v>38</v>
      </c>
      <c r="C250" s="17" t="s">
        <v>79</v>
      </c>
      <c r="D250" s="18" t="s">
        <v>2</v>
      </c>
      <c r="E250" s="19">
        <v>8</v>
      </c>
      <c r="F250" s="35" t="s">
        <v>266</v>
      </c>
      <c r="G250" s="35" t="s">
        <v>274</v>
      </c>
      <c r="H250" s="70" t="s">
        <v>79</v>
      </c>
      <c r="I250" s="7">
        <v>25700</v>
      </c>
      <c r="J250" s="7">
        <v>25100</v>
      </c>
      <c r="K250" s="7">
        <v>24600</v>
      </c>
      <c r="L250" s="228">
        <f t="shared" si="11"/>
        <v>-2.2999999999999998</v>
      </c>
      <c r="M250" s="229">
        <f t="shared" si="11"/>
        <v>-2</v>
      </c>
    </row>
    <row r="251" spans="1:19" ht="20.149999999999999" customHeight="1">
      <c r="A251" s="11" t="s">
        <v>79</v>
      </c>
      <c r="B251" s="16" t="s">
        <v>38</v>
      </c>
      <c r="C251" s="17" t="s">
        <v>79</v>
      </c>
      <c r="D251" s="18" t="s">
        <v>2</v>
      </c>
      <c r="E251" s="19">
        <v>9</v>
      </c>
      <c r="F251" s="35" t="s">
        <v>266</v>
      </c>
      <c r="G251" s="35" t="s">
        <v>275</v>
      </c>
      <c r="H251" s="70" t="s">
        <v>79</v>
      </c>
      <c r="I251" s="7">
        <v>19100</v>
      </c>
      <c r="J251" s="7">
        <v>18600</v>
      </c>
      <c r="K251" s="7">
        <v>18200</v>
      </c>
      <c r="L251" s="228">
        <f t="shared" si="11"/>
        <v>-2.6</v>
      </c>
      <c r="M251" s="229">
        <f t="shared" si="11"/>
        <v>-2.2000000000000002</v>
      </c>
    </row>
    <row r="252" spans="1:19" ht="20.149999999999999" customHeight="1">
      <c r="A252" s="11" t="s">
        <v>79</v>
      </c>
      <c r="B252" s="16" t="s">
        <v>38</v>
      </c>
      <c r="C252" s="17" t="s">
        <v>79</v>
      </c>
      <c r="D252" s="18" t="s">
        <v>2</v>
      </c>
      <c r="E252" s="19">
        <v>10</v>
      </c>
      <c r="F252" s="35" t="s">
        <v>266</v>
      </c>
      <c r="G252" s="35" t="s">
        <v>276</v>
      </c>
      <c r="H252" s="70" t="s">
        <v>79</v>
      </c>
      <c r="I252" s="7">
        <v>31400</v>
      </c>
      <c r="J252" s="7">
        <v>30800</v>
      </c>
      <c r="K252" s="7">
        <v>30300</v>
      </c>
      <c r="L252" s="228">
        <f t="shared" si="11"/>
        <v>-1.9</v>
      </c>
      <c r="M252" s="229">
        <f t="shared" si="11"/>
        <v>-1.6</v>
      </c>
    </row>
    <row r="253" spans="1:19" ht="20.149999999999999" customHeight="1">
      <c r="A253" s="11" t="s">
        <v>79</v>
      </c>
      <c r="B253" s="16" t="s">
        <v>38</v>
      </c>
      <c r="C253" s="17" t="s">
        <v>79</v>
      </c>
      <c r="D253" s="18" t="s">
        <v>2</v>
      </c>
      <c r="E253" s="19">
        <v>11</v>
      </c>
      <c r="F253" s="35" t="s">
        <v>266</v>
      </c>
      <c r="G253" s="35" t="s">
        <v>277</v>
      </c>
      <c r="H253" s="70" t="s">
        <v>79</v>
      </c>
      <c r="I253" s="7">
        <v>35600</v>
      </c>
      <c r="J253" s="7">
        <v>35200</v>
      </c>
      <c r="K253" s="7">
        <v>34800</v>
      </c>
      <c r="L253" s="228">
        <f t="shared" si="11"/>
        <v>-1.1000000000000001</v>
      </c>
      <c r="M253" s="229">
        <f t="shared" si="11"/>
        <v>-1.1000000000000001</v>
      </c>
    </row>
    <row r="254" spans="1:19" ht="20.149999999999999" customHeight="1">
      <c r="A254" s="11" t="s">
        <v>79</v>
      </c>
      <c r="B254" s="16" t="s">
        <v>38</v>
      </c>
      <c r="C254" s="17" t="s">
        <v>79</v>
      </c>
      <c r="D254" s="18" t="s">
        <v>2</v>
      </c>
      <c r="E254" s="19">
        <v>12</v>
      </c>
      <c r="F254" s="35" t="s">
        <v>266</v>
      </c>
      <c r="G254" s="35" t="s">
        <v>549</v>
      </c>
      <c r="H254" s="70" t="s">
        <v>79</v>
      </c>
      <c r="I254" s="7">
        <v>12100</v>
      </c>
      <c r="J254" s="7">
        <v>11800</v>
      </c>
      <c r="K254" s="7">
        <v>11600</v>
      </c>
      <c r="L254" s="228">
        <f t="shared" si="11"/>
        <v>-2.5</v>
      </c>
      <c r="M254" s="229">
        <f t="shared" si="11"/>
        <v>-1.7</v>
      </c>
      <c r="N254" s="111">
        <f>COUNT(K243:K254)</f>
        <v>12</v>
      </c>
      <c r="O254" s="85">
        <f>SUM(K243:K254)</f>
        <v>390500</v>
      </c>
      <c r="P254" s="85">
        <f>IF(N254=0," ",ROUND(O254/N254,-2))</f>
        <v>32500</v>
      </c>
      <c r="Q254" s="86">
        <f>SUM(M243:M254)/S254</f>
        <v>-1.333333333333333</v>
      </c>
      <c r="R254" s="96" t="s">
        <v>639</v>
      </c>
      <c r="S254" s="97">
        <v>12</v>
      </c>
    </row>
    <row r="255" spans="1:19" ht="20.149999999999999" customHeight="1">
      <c r="A255" s="11" t="s">
        <v>79</v>
      </c>
      <c r="B255" s="12" t="s">
        <v>67</v>
      </c>
      <c r="C255" s="13" t="s">
        <v>79</v>
      </c>
      <c r="D255" s="14" t="s">
        <v>2</v>
      </c>
      <c r="E255" s="15">
        <v>1</v>
      </c>
      <c r="F255" s="33" t="s">
        <v>413</v>
      </c>
      <c r="G255" s="33" t="s">
        <v>597</v>
      </c>
      <c r="H255" s="34" t="s">
        <v>598</v>
      </c>
      <c r="I255" s="6"/>
      <c r="J255" s="6">
        <v>21700</v>
      </c>
      <c r="K255" s="6">
        <v>21300</v>
      </c>
      <c r="L255" s="226" t="str">
        <f t="shared" ref="L255:L269" si="12">IF(I255="","",ROUND((J255-I255)/I255*100,1))</f>
        <v/>
      </c>
      <c r="M255" s="227">
        <f t="shared" ref="M255:M269" si="13">IF(J255="","",ROUND((K255-J255)/J255*100,1))</f>
        <v>-1.8</v>
      </c>
    </row>
    <row r="256" spans="1:19" ht="20.149999999999999" customHeight="1">
      <c r="A256" s="11" t="s">
        <v>79</v>
      </c>
      <c r="B256" s="16" t="s">
        <v>67</v>
      </c>
      <c r="C256" s="17" t="s">
        <v>79</v>
      </c>
      <c r="D256" s="18" t="s">
        <v>2</v>
      </c>
      <c r="E256" s="19">
        <v>2</v>
      </c>
      <c r="F256" s="35" t="s">
        <v>413</v>
      </c>
      <c r="G256" s="35" t="s">
        <v>414</v>
      </c>
      <c r="H256" s="70" t="s">
        <v>79</v>
      </c>
      <c r="I256" s="7">
        <v>29400</v>
      </c>
      <c r="J256" s="7">
        <v>28800</v>
      </c>
      <c r="K256" s="7">
        <v>28300</v>
      </c>
      <c r="L256" s="228">
        <f t="shared" si="12"/>
        <v>-2</v>
      </c>
      <c r="M256" s="229">
        <f t="shared" si="13"/>
        <v>-1.7</v>
      </c>
    </row>
    <row r="257" spans="1:19" ht="20.149999999999999" customHeight="1">
      <c r="A257" s="11" t="s">
        <v>79</v>
      </c>
      <c r="B257" s="16" t="s">
        <v>67</v>
      </c>
      <c r="C257" s="17" t="s">
        <v>79</v>
      </c>
      <c r="D257" s="18" t="s">
        <v>2</v>
      </c>
      <c r="E257" s="19">
        <v>3</v>
      </c>
      <c r="F257" s="35" t="s">
        <v>413</v>
      </c>
      <c r="G257" s="35" t="s">
        <v>415</v>
      </c>
      <c r="H257" s="70" t="s">
        <v>79</v>
      </c>
      <c r="I257" s="7">
        <v>11700</v>
      </c>
      <c r="J257" s="7">
        <v>11300</v>
      </c>
      <c r="K257" s="7">
        <v>11000</v>
      </c>
      <c r="L257" s="228">
        <f t="shared" si="12"/>
        <v>-3.4</v>
      </c>
      <c r="M257" s="229">
        <f t="shared" si="13"/>
        <v>-2.7</v>
      </c>
      <c r="N257" s="111">
        <f>COUNT(K255:K257)</f>
        <v>3</v>
      </c>
      <c r="O257" s="85">
        <f>SUM(K255:K257)</f>
        <v>60600</v>
      </c>
      <c r="P257" s="85">
        <f>IF(N257=0," ",ROUND(O257/N257,-2))</f>
        <v>20200</v>
      </c>
      <c r="Q257" s="86">
        <f>SUM(M255:M257)/S257</f>
        <v>-2.0666666666666669</v>
      </c>
      <c r="R257" s="96" t="s">
        <v>638</v>
      </c>
      <c r="S257" s="97">
        <v>3</v>
      </c>
    </row>
    <row r="258" spans="1:19" ht="20.149999999999999" customHeight="1">
      <c r="A258" s="11" t="s">
        <v>79</v>
      </c>
      <c r="B258" s="12" t="s">
        <v>81</v>
      </c>
      <c r="C258" s="13" t="s">
        <v>79</v>
      </c>
      <c r="D258" s="14" t="s">
        <v>2</v>
      </c>
      <c r="E258" s="15">
        <v>1</v>
      </c>
      <c r="F258" s="33" t="s">
        <v>433</v>
      </c>
      <c r="G258" s="33" t="s">
        <v>434</v>
      </c>
      <c r="H258" s="69" t="s">
        <v>79</v>
      </c>
      <c r="I258" s="6">
        <v>11500</v>
      </c>
      <c r="J258" s="6">
        <v>11200</v>
      </c>
      <c r="K258" s="6">
        <v>10900</v>
      </c>
      <c r="L258" s="226">
        <f t="shared" si="12"/>
        <v>-2.6</v>
      </c>
      <c r="M258" s="227">
        <f t="shared" si="13"/>
        <v>-2.7</v>
      </c>
    </row>
    <row r="259" spans="1:19" ht="20.149999999999999" customHeight="1">
      <c r="A259" s="11" t="s">
        <v>79</v>
      </c>
      <c r="B259" s="16" t="s">
        <v>81</v>
      </c>
      <c r="C259" s="17" t="s">
        <v>79</v>
      </c>
      <c r="D259" s="18" t="s">
        <v>2</v>
      </c>
      <c r="E259" s="19">
        <v>2</v>
      </c>
      <c r="F259" s="35" t="s">
        <v>433</v>
      </c>
      <c r="G259" s="35" t="s">
        <v>435</v>
      </c>
      <c r="H259" s="70" t="s">
        <v>79</v>
      </c>
      <c r="I259" s="7">
        <v>13100</v>
      </c>
      <c r="J259" s="7">
        <v>12800</v>
      </c>
      <c r="K259" s="7">
        <v>12600</v>
      </c>
      <c r="L259" s="228">
        <f t="shared" si="12"/>
        <v>-2.2999999999999998</v>
      </c>
      <c r="M259" s="229">
        <f t="shared" si="13"/>
        <v>-1.6</v>
      </c>
    </row>
    <row r="260" spans="1:19" ht="20.149999999999999" customHeight="1">
      <c r="A260" s="11" t="s">
        <v>79</v>
      </c>
      <c r="B260" s="16" t="s">
        <v>81</v>
      </c>
      <c r="C260" s="17" t="s">
        <v>79</v>
      </c>
      <c r="D260" s="18" t="s">
        <v>2</v>
      </c>
      <c r="E260" s="19">
        <v>3</v>
      </c>
      <c r="F260" s="35" t="s">
        <v>433</v>
      </c>
      <c r="G260" s="35" t="s">
        <v>436</v>
      </c>
      <c r="H260" s="70" t="s">
        <v>79</v>
      </c>
      <c r="I260" s="7">
        <v>6750</v>
      </c>
      <c r="J260" s="7">
        <v>6700</v>
      </c>
      <c r="K260" s="7">
        <v>6650</v>
      </c>
      <c r="L260" s="228">
        <f t="shared" si="12"/>
        <v>-0.7</v>
      </c>
      <c r="M260" s="229">
        <f t="shared" si="13"/>
        <v>-0.7</v>
      </c>
    </row>
    <row r="261" spans="1:19" ht="20.149999999999999" customHeight="1">
      <c r="A261" s="11" t="s">
        <v>79</v>
      </c>
      <c r="B261" s="16" t="s">
        <v>81</v>
      </c>
      <c r="C261" s="17" t="s">
        <v>79</v>
      </c>
      <c r="D261" s="18" t="s">
        <v>2</v>
      </c>
      <c r="E261" s="19">
        <v>4</v>
      </c>
      <c r="F261" s="35" t="s">
        <v>433</v>
      </c>
      <c r="G261" s="35" t="s">
        <v>437</v>
      </c>
      <c r="H261" s="70" t="s">
        <v>79</v>
      </c>
      <c r="I261" s="7">
        <v>16200</v>
      </c>
      <c r="J261" s="7">
        <v>15900</v>
      </c>
      <c r="K261" s="7">
        <v>15700</v>
      </c>
      <c r="L261" s="228">
        <f t="shared" si="12"/>
        <v>-1.9</v>
      </c>
      <c r="M261" s="229">
        <f t="shared" si="13"/>
        <v>-1.3</v>
      </c>
    </row>
    <row r="262" spans="1:19" ht="20.149999999999999" customHeight="1">
      <c r="A262" s="11" t="s">
        <v>79</v>
      </c>
      <c r="B262" s="16" t="s">
        <v>81</v>
      </c>
      <c r="C262" s="17" t="s">
        <v>79</v>
      </c>
      <c r="D262" s="18" t="s">
        <v>2</v>
      </c>
      <c r="E262" s="19">
        <v>5</v>
      </c>
      <c r="F262" s="35" t="s">
        <v>433</v>
      </c>
      <c r="G262" s="35" t="s">
        <v>563</v>
      </c>
      <c r="H262" s="70" t="s">
        <v>79</v>
      </c>
      <c r="I262" s="7">
        <v>10500</v>
      </c>
      <c r="J262" s="7">
        <v>10300</v>
      </c>
      <c r="K262" s="7">
        <v>10200</v>
      </c>
      <c r="L262" s="228">
        <f t="shared" si="12"/>
        <v>-1.9</v>
      </c>
      <c r="M262" s="229">
        <f t="shared" si="13"/>
        <v>-1</v>
      </c>
    </row>
    <row r="263" spans="1:19" ht="20.149999999999999" customHeight="1">
      <c r="A263" s="11" t="s">
        <v>79</v>
      </c>
      <c r="B263" s="16" t="s">
        <v>81</v>
      </c>
      <c r="C263" s="17" t="s">
        <v>79</v>
      </c>
      <c r="D263" s="18" t="s">
        <v>2</v>
      </c>
      <c r="E263" s="19">
        <v>6</v>
      </c>
      <c r="F263" s="35" t="s">
        <v>433</v>
      </c>
      <c r="G263" s="35" t="s">
        <v>438</v>
      </c>
      <c r="H263" s="70" t="s">
        <v>79</v>
      </c>
      <c r="I263" s="7">
        <v>24800</v>
      </c>
      <c r="J263" s="7">
        <v>24300</v>
      </c>
      <c r="K263" s="7">
        <v>23900</v>
      </c>
      <c r="L263" s="228">
        <f t="shared" si="12"/>
        <v>-2</v>
      </c>
      <c r="M263" s="229">
        <f t="shared" si="13"/>
        <v>-1.6</v>
      </c>
    </row>
    <row r="264" spans="1:19" ht="20.149999999999999" customHeight="1">
      <c r="A264" s="11" t="s">
        <v>79</v>
      </c>
      <c r="B264" s="16" t="s">
        <v>81</v>
      </c>
      <c r="C264" s="17" t="s">
        <v>79</v>
      </c>
      <c r="D264" s="18" t="s">
        <v>2</v>
      </c>
      <c r="E264" s="19">
        <v>7</v>
      </c>
      <c r="F264" s="35" t="s">
        <v>433</v>
      </c>
      <c r="G264" s="35" t="s">
        <v>439</v>
      </c>
      <c r="H264" s="70" t="s">
        <v>79</v>
      </c>
      <c r="I264" s="7">
        <v>26800</v>
      </c>
      <c r="J264" s="7">
        <v>26200</v>
      </c>
      <c r="K264" s="7">
        <v>25700</v>
      </c>
      <c r="L264" s="228">
        <f t="shared" si="12"/>
        <v>-2.2000000000000002</v>
      </c>
      <c r="M264" s="229">
        <f t="shared" si="13"/>
        <v>-1.9</v>
      </c>
    </row>
    <row r="265" spans="1:19" ht="20.149999999999999" customHeight="1">
      <c r="A265" s="11" t="s">
        <v>79</v>
      </c>
      <c r="B265" s="16" t="s">
        <v>81</v>
      </c>
      <c r="C265" s="17" t="s">
        <v>79</v>
      </c>
      <c r="D265" s="18" t="s">
        <v>2</v>
      </c>
      <c r="E265" s="19">
        <v>8</v>
      </c>
      <c r="F265" s="35" t="s">
        <v>433</v>
      </c>
      <c r="G265" s="35" t="s">
        <v>554</v>
      </c>
      <c r="H265" s="70" t="s">
        <v>79</v>
      </c>
      <c r="I265" s="7">
        <v>8400</v>
      </c>
      <c r="J265" s="7">
        <v>8100</v>
      </c>
      <c r="K265" s="7">
        <v>7850</v>
      </c>
      <c r="L265" s="228">
        <f t="shared" si="12"/>
        <v>-3.6</v>
      </c>
      <c r="M265" s="229">
        <f t="shared" si="13"/>
        <v>-3.1</v>
      </c>
      <c r="N265" s="111">
        <f>COUNT(K258:K265)</f>
        <v>8</v>
      </c>
      <c r="O265" s="85">
        <f>SUM(K258:K265)</f>
        <v>113500</v>
      </c>
      <c r="P265" s="85">
        <f>IF(N265=0," ",ROUND(O265/N265,-2))</f>
        <v>14200</v>
      </c>
      <c r="Q265" s="86">
        <f>SUM(M258:M265)/S265</f>
        <v>-1.7375</v>
      </c>
      <c r="R265" s="96" t="s">
        <v>637</v>
      </c>
      <c r="S265" s="97">
        <v>8</v>
      </c>
    </row>
    <row r="266" spans="1:19" ht="20.149999999999999" customHeight="1">
      <c r="A266" s="11" t="s">
        <v>79</v>
      </c>
      <c r="B266" s="12" t="s">
        <v>76</v>
      </c>
      <c r="C266" s="13" t="s">
        <v>79</v>
      </c>
      <c r="D266" s="14" t="s">
        <v>2</v>
      </c>
      <c r="E266" s="15">
        <v>1</v>
      </c>
      <c r="F266" s="33" t="s">
        <v>500</v>
      </c>
      <c r="G266" s="33" t="s">
        <v>501</v>
      </c>
      <c r="H266" s="69" t="s">
        <v>79</v>
      </c>
      <c r="I266" s="6">
        <v>14200</v>
      </c>
      <c r="J266" s="6">
        <v>14000</v>
      </c>
      <c r="K266" s="6">
        <v>13800</v>
      </c>
      <c r="L266" s="226">
        <f t="shared" si="12"/>
        <v>-1.4</v>
      </c>
      <c r="M266" s="227">
        <f t="shared" si="13"/>
        <v>-1.4</v>
      </c>
    </row>
    <row r="267" spans="1:19" ht="20.149999999999999" customHeight="1">
      <c r="A267" s="11" t="s">
        <v>79</v>
      </c>
      <c r="B267" s="16" t="s">
        <v>76</v>
      </c>
      <c r="C267" s="17" t="s">
        <v>79</v>
      </c>
      <c r="D267" s="18" t="s">
        <v>2</v>
      </c>
      <c r="E267" s="19">
        <v>2</v>
      </c>
      <c r="F267" s="35" t="s">
        <v>500</v>
      </c>
      <c r="G267" s="35" t="s">
        <v>502</v>
      </c>
      <c r="H267" s="70" t="s">
        <v>79</v>
      </c>
      <c r="I267" s="7">
        <v>22300</v>
      </c>
      <c r="J267" s="7">
        <v>22100</v>
      </c>
      <c r="K267" s="7">
        <v>22000</v>
      </c>
      <c r="L267" s="228">
        <f t="shared" si="12"/>
        <v>-0.9</v>
      </c>
      <c r="M267" s="229">
        <f t="shared" si="13"/>
        <v>-0.5</v>
      </c>
      <c r="N267" s="111">
        <f>COUNT(K266:K267)</f>
        <v>2</v>
      </c>
      <c r="O267" s="85">
        <f>SUM(K266:K267)</f>
        <v>35800</v>
      </c>
      <c r="P267" s="85">
        <f>IF(N267=0," ",ROUND(O267/N267,-2))</f>
        <v>17900</v>
      </c>
      <c r="Q267" s="86">
        <f>SUM(M266:M267)/S267</f>
        <v>-0.95</v>
      </c>
      <c r="R267" s="96" t="s">
        <v>636</v>
      </c>
      <c r="S267" s="97">
        <v>2</v>
      </c>
    </row>
    <row r="268" spans="1:19" ht="20.149999999999999" customHeight="1">
      <c r="A268" s="11" t="s">
        <v>79</v>
      </c>
      <c r="B268" s="12" t="s">
        <v>84</v>
      </c>
      <c r="C268" s="13" t="s">
        <v>79</v>
      </c>
      <c r="D268" s="14" t="s">
        <v>2</v>
      </c>
      <c r="E268" s="15">
        <v>1</v>
      </c>
      <c r="F268" s="33" t="s">
        <v>504</v>
      </c>
      <c r="G268" s="33" t="s">
        <v>505</v>
      </c>
      <c r="H268" s="69" t="s">
        <v>79</v>
      </c>
      <c r="I268" s="6">
        <v>19200</v>
      </c>
      <c r="J268" s="6">
        <v>18700</v>
      </c>
      <c r="K268" s="6">
        <v>18300</v>
      </c>
      <c r="L268" s="226">
        <f t="shared" si="12"/>
        <v>-2.6</v>
      </c>
      <c r="M268" s="227">
        <f t="shared" si="13"/>
        <v>-2.1</v>
      </c>
    </row>
    <row r="269" spans="1:19" ht="20.149999999999999" customHeight="1">
      <c r="A269" s="11" t="s">
        <v>79</v>
      </c>
      <c r="B269" s="16" t="s">
        <v>84</v>
      </c>
      <c r="C269" s="17" t="s">
        <v>79</v>
      </c>
      <c r="D269" s="18" t="s">
        <v>2</v>
      </c>
      <c r="E269" s="19">
        <v>2</v>
      </c>
      <c r="F269" s="35" t="s">
        <v>504</v>
      </c>
      <c r="G269" s="35" t="s">
        <v>506</v>
      </c>
      <c r="H269" s="70" t="s">
        <v>79</v>
      </c>
      <c r="I269" s="7">
        <v>12600</v>
      </c>
      <c r="J269" s="7">
        <v>12300</v>
      </c>
      <c r="K269" s="7">
        <v>12000</v>
      </c>
      <c r="L269" s="228">
        <f t="shared" si="12"/>
        <v>-2.4</v>
      </c>
      <c r="M269" s="229">
        <f t="shared" si="13"/>
        <v>-2.4</v>
      </c>
      <c r="N269" s="111">
        <f>COUNT(K268:K269)</f>
        <v>2</v>
      </c>
      <c r="O269" s="85">
        <f>SUM(K268:K269)</f>
        <v>30300</v>
      </c>
      <c r="P269" s="85">
        <f>IF(N269=0," ",ROUND(O269/N269,-2))</f>
        <v>15200</v>
      </c>
      <c r="Q269" s="86">
        <f>SUM(M268:M269)/S269</f>
        <v>-2.25</v>
      </c>
      <c r="R269" s="96" t="s">
        <v>635</v>
      </c>
      <c r="S269" s="97">
        <v>2</v>
      </c>
    </row>
    <row r="270" spans="1:19" ht="19.8" customHeight="1" thickBot="1">
      <c r="B270" s="56"/>
      <c r="C270" s="57"/>
      <c r="D270" s="58"/>
      <c r="E270" s="53"/>
      <c r="F270" s="54"/>
      <c r="G270" s="54"/>
      <c r="H270" s="104"/>
      <c r="I270" s="55"/>
      <c r="J270" s="55"/>
      <c r="K270" s="55"/>
      <c r="L270" s="246"/>
      <c r="M270" s="247"/>
      <c r="N270" s="113">
        <f>SUM(N254:N269)</f>
        <v>27</v>
      </c>
      <c r="O270" s="101">
        <f>SUM(O254:O269)</f>
        <v>630700</v>
      </c>
      <c r="P270" s="101">
        <f>IF(N270=0," ",ROUND(O270/N270,-2))</f>
        <v>23400</v>
      </c>
      <c r="Q270" s="105">
        <f>SUM(M243:M269)/S270</f>
        <v>-1.5740740740740742</v>
      </c>
      <c r="R270" s="106" t="s">
        <v>585</v>
      </c>
      <c r="S270" s="97">
        <f>SUM(S245:S269)</f>
        <v>27</v>
      </c>
    </row>
    <row r="271" spans="1:19" ht="20.149999999999999" customHeight="1" thickTop="1">
      <c r="A271" s="11" t="s">
        <v>79</v>
      </c>
      <c r="B271" s="12" t="s">
        <v>59</v>
      </c>
      <c r="C271" s="13" t="s">
        <v>79</v>
      </c>
      <c r="D271" s="14" t="s">
        <v>2</v>
      </c>
      <c r="E271" s="15">
        <v>1</v>
      </c>
      <c r="F271" s="33" t="s">
        <v>392</v>
      </c>
      <c r="G271" s="33" t="s">
        <v>393</v>
      </c>
      <c r="H271" s="69" t="s">
        <v>79</v>
      </c>
      <c r="I271" s="6">
        <v>35400</v>
      </c>
      <c r="J271" s="6">
        <v>34600</v>
      </c>
      <c r="K271" s="6">
        <v>34100</v>
      </c>
      <c r="L271" s="226">
        <f t="shared" ref="L271:M293" si="14">IF(I271="","",ROUND((J271-I271)/I271*100,1))</f>
        <v>-2.2999999999999998</v>
      </c>
      <c r="M271" s="227">
        <f t="shared" si="14"/>
        <v>-1.4</v>
      </c>
    </row>
    <row r="272" spans="1:19" ht="20.149999999999999" customHeight="1">
      <c r="A272" s="11" t="s">
        <v>79</v>
      </c>
      <c r="B272" s="16" t="s">
        <v>59</v>
      </c>
      <c r="C272" s="17" t="s">
        <v>79</v>
      </c>
      <c r="D272" s="18" t="s">
        <v>2</v>
      </c>
      <c r="E272" s="19">
        <v>2</v>
      </c>
      <c r="F272" s="35" t="s">
        <v>392</v>
      </c>
      <c r="G272" s="35" t="s">
        <v>394</v>
      </c>
      <c r="H272" s="70" t="s">
        <v>79</v>
      </c>
      <c r="I272" s="7">
        <v>18200</v>
      </c>
      <c r="J272" s="7">
        <v>17700</v>
      </c>
      <c r="K272" s="7">
        <v>17400</v>
      </c>
      <c r="L272" s="228">
        <f t="shared" si="14"/>
        <v>-2.7</v>
      </c>
      <c r="M272" s="229">
        <f t="shared" si="14"/>
        <v>-1.7</v>
      </c>
    </row>
    <row r="273" spans="1:28" ht="20.149999999999999" customHeight="1">
      <c r="A273" s="11" t="s">
        <v>78</v>
      </c>
      <c r="B273" s="16" t="s">
        <v>59</v>
      </c>
      <c r="C273" s="17" t="s">
        <v>79</v>
      </c>
      <c r="D273" s="18" t="s">
        <v>2</v>
      </c>
      <c r="E273" s="19">
        <v>3</v>
      </c>
      <c r="F273" s="35" t="s">
        <v>392</v>
      </c>
      <c r="G273" s="35" t="s">
        <v>395</v>
      </c>
      <c r="H273" s="70" t="s">
        <v>79</v>
      </c>
      <c r="I273" s="7">
        <v>43700</v>
      </c>
      <c r="J273" s="7">
        <v>42800</v>
      </c>
      <c r="K273" s="7">
        <v>42600</v>
      </c>
      <c r="L273" s="228">
        <f t="shared" si="14"/>
        <v>-2.1</v>
      </c>
      <c r="M273" s="229">
        <f t="shared" si="14"/>
        <v>-0.5</v>
      </c>
    </row>
    <row r="274" spans="1:28" ht="20.149999999999999" customHeight="1">
      <c r="A274" s="11" t="s">
        <v>79</v>
      </c>
      <c r="B274" s="16" t="s">
        <v>59</v>
      </c>
      <c r="C274" s="17" t="s">
        <v>79</v>
      </c>
      <c r="D274" s="18" t="s">
        <v>2</v>
      </c>
      <c r="E274" s="19">
        <v>4</v>
      </c>
      <c r="F274" s="35" t="s">
        <v>392</v>
      </c>
      <c r="G274" s="35" t="s">
        <v>396</v>
      </c>
      <c r="H274" s="70" t="s">
        <v>79</v>
      </c>
      <c r="I274" s="7">
        <v>30000</v>
      </c>
      <c r="J274" s="7">
        <v>29400</v>
      </c>
      <c r="K274" s="7">
        <v>29100</v>
      </c>
      <c r="L274" s="228">
        <f t="shared" si="14"/>
        <v>-2</v>
      </c>
      <c r="M274" s="229">
        <f t="shared" si="14"/>
        <v>-1</v>
      </c>
    </row>
    <row r="275" spans="1:28" ht="20.149999999999999" customHeight="1">
      <c r="A275" s="11" t="s">
        <v>79</v>
      </c>
      <c r="B275" s="16" t="s">
        <v>59</v>
      </c>
      <c r="C275" s="17" t="s">
        <v>79</v>
      </c>
      <c r="D275" s="18" t="s">
        <v>2</v>
      </c>
      <c r="E275" s="19">
        <v>5</v>
      </c>
      <c r="F275" s="35" t="s">
        <v>392</v>
      </c>
      <c r="G275" s="35" t="s">
        <v>397</v>
      </c>
      <c r="H275" s="70" t="s">
        <v>79</v>
      </c>
      <c r="I275" s="7">
        <v>23700</v>
      </c>
      <c r="J275" s="7">
        <v>23100</v>
      </c>
      <c r="K275" s="7">
        <v>22800</v>
      </c>
      <c r="L275" s="228">
        <f t="shared" si="14"/>
        <v>-2.5</v>
      </c>
      <c r="M275" s="229">
        <f t="shared" si="14"/>
        <v>-1.3</v>
      </c>
      <c r="N275" s="111">
        <f>COUNT(K271:K275)</f>
        <v>5</v>
      </c>
      <c r="O275" s="85">
        <f>SUM(K271:K275)</f>
        <v>146000</v>
      </c>
      <c r="P275" s="85">
        <f>IF(N275=0," ",ROUND(O275/N275,-2))</f>
        <v>29200</v>
      </c>
      <c r="Q275" s="86">
        <f>SUM(M271:M275)/S275</f>
        <v>-1.18</v>
      </c>
      <c r="R275" s="96" t="s">
        <v>634</v>
      </c>
      <c r="S275" s="97">
        <v>5</v>
      </c>
    </row>
    <row r="276" spans="1:28" ht="20.149999999999999" customHeight="1">
      <c r="A276" s="11" t="s">
        <v>78</v>
      </c>
      <c r="B276" s="12" t="s">
        <v>82</v>
      </c>
      <c r="C276" s="13" t="s">
        <v>79</v>
      </c>
      <c r="D276" s="14" t="s">
        <v>2</v>
      </c>
      <c r="E276" s="15">
        <v>1</v>
      </c>
      <c r="F276" s="33" t="s">
        <v>443</v>
      </c>
      <c r="G276" s="33" t="s">
        <v>444</v>
      </c>
      <c r="H276" s="69" t="s">
        <v>79</v>
      </c>
      <c r="I276" s="6">
        <v>43800</v>
      </c>
      <c r="J276" s="6">
        <v>42600</v>
      </c>
      <c r="K276" s="6">
        <v>41600</v>
      </c>
      <c r="L276" s="226">
        <f t="shared" ref="L276" si="15">IF(I276="","",ROUND((J276-I276)/I276*100,1))</f>
        <v>-2.7</v>
      </c>
      <c r="M276" s="227">
        <f t="shared" si="14"/>
        <v>-2.2999999999999998</v>
      </c>
    </row>
    <row r="277" spans="1:28" ht="20.149999999999999" customHeight="1">
      <c r="A277" s="11" t="s">
        <v>79</v>
      </c>
      <c r="B277" s="16" t="s">
        <v>82</v>
      </c>
      <c r="C277" s="17" t="s">
        <v>79</v>
      </c>
      <c r="D277" s="18" t="s">
        <v>2</v>
      </c>
      <c r="E277" s="19">
        <v>2</v>
      </c>
      <c r="F277" s="35" t="s">
        <v>443</v>
      </c>
      <c r="G277" s="35" t="s">
        <v>445</v>
      </c>
      <c r="H277" s="70" t="s">
        <v>79</v>
      </c>
      <c r="I277" s="7">
        <v>31100</v>
      </c>
      <c r="J277" s="7">
        <v>30300</v>
      </c>
      <c r="K277" s="7">
        <v>29700</v>
      </c>
      <c r="L277" s="228">
        <f t="shared" si="14"/>
        <v>-2.6</v>
      </c>
      <c r="M277" s="229">
        <f t="shared" si="14"/>
        <v>-2</v>
      </c>
    </row>
    <row r="278" spans="1:28" ht="20.149999999999999" customHeight="1">
      <c r="A278" s="11" t="s">
        <v>79</v>
      </c>
      <c r="B278" s="16" t="s">
        <v>82</v>
      </c>
      <c r="C278" s="17" t="s">
        <v>79</v>
      </c>
      <c r="D278" s="18" t="s">
        <v>2</v>
      </c>
      <c r="E278" s="19">
        <v>3</v>
      </c>
      <c r="F278" s="35" t="s">
        <v>443</v>
      </c>
      <c r="G278" s="35" t="s">
        <v>512</v>
      </c>
      <c r="H278" s="70" t="s">
        <v>79</v>
      </c>
      <c r="I278" s="7">
        <v>7800</v>
      </c>
      <c r="J278" s="7">
        <v>7600</v>
      </c>
      <c r="K278" s="7">
        <v>7500</v>
      </c>
      <c r="L278" s="228">
        <f t="shared" si="14"/>
        <v>-2.6</v>
      </c>
      <c r="M278" s="229">
        <f t="shared" si="14"/>
        <v>-1.3</v>
      </c>
    </row>
    <row r="279" spans="1:28" s="46" customFormat="1" ht="20.149999999999999" customHeight="1">
      <c r="A279" s="11" t="s">
        <v>79</v>
      </c>
      <c r="B279" s="16" t="s">
        <v>82</v>
      </c>
      <c r="C279" s="17" t="s">
        <v>79</v>
      </c>
      <c r="D279" s="18" t="s">
        <v>2</v>
      </c>
      <c r="E279" s="19">
        <v>4</v>
      </c>
      <c r="F279" s="35" t="s">
        <v>443</v>
      </c>
      <c r="G279" s="35" t="s">
        <v>568</v>
      </c>
      <c r="H279" s="70" t="s">
        <v>79</v>
      </c>
      <c r="I279" s="7">
        <v>40200</v>
      </c>
      <c r="J279" s="7">
        <v>39400</v>
      </c>
      <c r="K279" s="7">
        <v>39100</v>
      </c>
      <c r="L279" s="228">
        <f t="shared" si="14"/>
        <v>-2</v>
      </c>
      <c r="M279" s="229">
        <f t="shared" si="14"/>
        <v>-0.8</v>
      </c>
      <c r="N279" s="110"/>
      <c r="O279" s="3"/>
      <c r="P279" s="3"/>
      <c r="Q279" s="3"/>
      <c r="R279" s="94"/>
      <c r="S279" s="97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s="46" customFormat="1" ht="20.149999999999999" customHeight="1">
      <c r="A280" s="11" t="s">
        <v>79</v>
      </c>
      <c r="B280" s="16" t="s">
        <v>82</v>
      </c>
      <c r="C280" s="17" t="s">
        <v>79</v>
      </c>
      <c r="D280" s="18" t="s">
        <v>2</v>
      </c>
      <c r="E280" s="19">
        <v>5</v>
      </c>
      <c r="F280" s="35" t="s">
        <v>443</v>
      </c>
      <c r="G280" s="35" t="s">
        <v>446</v>
      </c>
      <c r="H280" s="70" t="s">
        <v>79</v>
      </c>
      <c r="I280" s="7">
        <v>10100</v>
      </c>
      <c r="J280" s="7">
        <v>9800</v>
      </c>
      <c r="K280" s="7">
        <v>9700</v>
      </c>
      <c r="L280" s="228">
        <f t="shared" si="14"/>
        <v>-3</v>
      </c>
      <c r="M280" s="229">
        <f t="shared" si="14"/>
        <v>-1</v>
      </c>
      <c r="N280" s="110"/>
      <c r="O280" s="3"/>
      <c r="P280" s="3"/>
      <c r="Q280" s="3"/>
      <c r="R280" s="94"/>
      <c r="S280" s="97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s="46" customFormat="1" ht="20.149999999999999" customHeight="1">
      <c r="A281" s="11" t="s">
        <v>79</v>
      </c>
      <c r="B281" s="16" t="s">
        <v>82</v>
      </c>
      <c r="C281" s="17" t="s">
        <v>79</v>
      </c>
      <c r="D281" s="18" t="s">
        <v>2</v>
      </c>
      <c r="E281" s="19">
        <v>6</v>
      </c>
      <c r="F281" s="35" t="s">
        <v>443</v>
      </c>
      <c r="G281" s="35" t="s">
        <v>567</v>
      </c>
      <c r="H281" s="70" t="s">
        <v>79</v>
      </c>
      <c r="I281" s="7">
        <v>14100</v>
      </c>
      <c r="J281" s="7">
        <v>13700</v>
      </c>
      <c r="K281" s="7">
        <v>13500</v>
      </c>
      <c r="L281" s="228">
        <f t="shared" si="14"/>
        <v>-2.8</v>
      </c>
      <c r="M281" s="229">
        <f t="shared" si="14"/>
        <v>-1.5</v>
      </c>
      <c r="N281" s="110"/>
      <c r="O281" s="3"/>
      <c r="P281" s="3"/>
      <c r="Q281" s="3"/>
      <c r="R281" s="94"/>
      <c r="S281" s="97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s="46" customFormat="1" ht="20.149999999999999" customHeight="1">
      <c r="A282" s="11" t="s">
        <v>79</v>
      </c>
      <c r="B282" s="16" t="s">
        <v>82</v>
      </c>
      <c r="C282" s="17" t="s">
        <v>79</v>
      </c>
      <c r="D282" s="18" t="s">
        <v>2</v>
      </c>
      <c r="E282" s="19">
        <v>7</v>
      </c>
      <c r="F282" s="35" t="s">
        <v>443</v>
      </c>
      <c r="G282" s="35" t="s">
        <v>447</v>
      </c>
      <c r="H282" s="70" t="s">
        <v>79</v>
      </c>
      <c r="I282" s="7">
        <v>36500</v>
      </c>
      <c r="J282" s="7">
        <v>35500</v>
      </c>
      <c r="K282" s="7">
        <v>34800</v>
      </c>
      <c r="L282" s="228">
        <f t="shared" si="14"/>
        <v>-2.7</v>
      </c>
      <c r="M282" s="229">
        <f t="shared" si="14"/>
        <v>-2</v>
      </c>
      <c r="N282" s="110"/>
      <c r="O282" s="3"/>
      <c r="P282" s="3"/>
      <c r="Q282" s="3"/>
      <c r="R282" s="94"/>
      <c r="S282" s="97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s="46" customFormat="1" ht="20.149999999999999" customHeight="1">
      <c r="A283" s="11" t="s">
        <v>79</v>
      </c>
      <c r="B283" s="16" t="s">
        <v>82</v>
      </c>
      <c r="C283" s="17" t="s">
        <v>79</v>
      </c>
      <c r="D283" s="18" t="s">
        <v>2</v>
      </c>
      <c r="E283" s="19">
        <v>8</v>
      </c>
      <c r="F283" s="35" t="s">
        <v>443</v>
      </c>
      <c r="G283" s="35" t="s">
        <v>448</v>
      </c>
      <c r="H283" s="70" t="s">
        <v>79</v>
      </c>
      <c r="I283" s="7">
        <v>32000</v>
      </c>
      <c r="J283" s="7">
        <v>31000</v>
      </c>
      <c r="K283" s="7">
        <v>30500</v>
      </c>
      <c r="L283" s="228">
        <f t="shared" si="14"/>
        <v>-3.1</v>
      </c>
      <c r="M283" s="229">
        <f t="shared" si="14"/>
        <v>-1.6</v>
      </c>
      <c r="N283" s="110"/>
      <c r="O283" s="3"/>
      <c r="P283" s="3"/>
      <c r="Q283" s="3"/>
      <c r="R283" s="94"/>
      <c r="S283" s="97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s="46" customFormat="1" ht="20.149999999999999" customHeight="1">
      <c r="A284" s="11" t="s">
        <v>79</v>
      </c>
      <c r="B284" s="16" t="s">
        <v>82</v>
      </c>
      <c r="C284" s="17" t="s">
        <v>79</v>
      </c>
      <c r="D284" s="18" t="s">
        <v>2</v>
      </c>
      <c r="E284" s="19">
        <v>9</v>
      </c>
      <c r="F284" s="35" t="s">
        <v>443</v>
      </c>
      <c r="G284" s="35" t="s">
        <v>449</v>
      </c>
      <c r="H284" s="70" t="s">
        <v>79</v>
      </c>
      <c r="I284" s="7">
        <v>13700</v>
      </c>
      <c r="J284" s="7">
        <v>13300</v>
      </c>
      <c r="K284" s="7">
        <v>13100</v>
      </c>
      <c r="L284" s="228">
        <f t="shared" si="14"/>
        <v>-2.9</v>
      </c>
      <c r="M284" s="229">
        <f t="shared" si="14"/>
        <v>-1.5</v>
      </c>
      <c r="N284" s="110"/>
      <c r="O284" s="3"/>
      <c r="P284" s="3"/>
      <c r="Q284" s="3"/>
      <c r="R284" s="94"/>
      <c r="S284" s="97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s="46" customFormat="1" ht="20.149999999999999" customHeight="1">
      <c r="A285" s="11" t="s">
        <v>79</v>
      </c>
      <c r="B285" s="16" t="s">
        <v>82</v>
      </c>
      <c r="C285" s="17" t="s">
        <v>79</v>
      </c>
      <c r="D285" s="18" t="s">
        <v>2</v>
      </c>
      <c r="E285" s="19">
        <v>10</v>
      </c>
      <c r="F285" s="35" t="s">
        <v>443</v>
      </c>
      <c r="G285" s="35" t="s">
        <v>450</v>
      </c>
      <c r="H285" s="70" t="s">
        <v>79</v>
      </c>
      <c r="I285" s="7">
        <v>32600</v>
      </c>
      <c r="J285" s="7">
        <v>31700</v>
      </c>
      <c r="K285" s="7">
        <v>31100</v>
      </c>
      <c r="L285" s="228">
        <f t="shared" si="14"/>
        <v>-2.8</v>
      </c>
      <c r="M285" s="229">
        <f t="shared" si="14"/>
        <v>-1.9</v>
      </c>
      <c r="N285" s="110"/>
      <c r="O285" s="3"/>
      <c r="P285" s="3"/>
      <c r="Q285" s="3"/>
      <c r="R285" s="94"/>
      <c r="S285" s="97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s="46" customFormat="1" ht="20.149999999999999" customHeight="1">
      <c r="A286" s="11" t="s">
        <v>79</v>
      </c>
      <c r="B286" s="16" t="s">
        <v>82</v>
      </c>
      <c r="C286" s="17" t="s">
        <v>79</v>
      </c>
      <c r="D286" s="18" t="s">
        <v>2</v>
      </c>
      <c r="E286" s="19">
        <v>11</v>
      </c>
      <c r="F286" s="35" t="s">
        <v>443</v>
      </c>
      <c r="G286" s="35" t="s">
        <v>451</v>
      </c>
      <c r="H286" s="70" t="s">
        <v>79</v>
      </c>
      <c r="I286" s="7">
        <v>23700</v>
      </c>
      <c r="J286" s="7">
        <v>23100</v>
      </c>
      <c r="K286" s="7">
        <v>22800</v>
      </c>
      <c r="L286" s="228">
        <f t="shared" si="14"/>
        <v>-2.5</v>
      </c>
      <c r="M286" s="229">
        <f t="shared" si="14"/>
        <v>-1.3</v>
      </c>
      <c r="N286" s="110"/>
      <c r="O286" s="3"/>
      <c r="P286" s="3"/>
      <c r="Q286" s="3"/>
      <c r="R286" s="94"/>
      <c r="S286" s="97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s="46" customFormat="1" ht="20.149999999999999" customHeight="1">
      <c r="A287" s="11" t="s">
        <v>79</v>
      </c>
      <c r="B287" s="16" t="s">
        <v>82</v>
      </c>
      <c r="C287" s="17" t="s">
        <v>79</v>
      </c>
      <c r="D287" s="18" t="s">
        <v>2</v>
      </c>
      <c r="E287" s="19">
        <v>12</v>
      </c>
      <c r="F287" s="35" t="s">
        <v>443</v>
      </c>
      <c r="G287" s="35" t="s">
        <v>452</v>
      </c>
      <c r="H287" s="70" t="s">
        <v>79</v>
      </c>
      <c r="I287" s="7">
        <v>26700</v>
      </c>
      <c r="J287" s="7">
        <v>26200</v>
      </c>
      <c r="K287" s="7">
        <v>26000</v>
      </c>
      <c r="L287" s="228">
        <f t="shared" si="14"/>
        <v>-1.9</v>
      </c>
      <c r="M287" s="229">
        <f t="shared" si="14"/>
        <v>-0.8</v>
      </c>
      <c r="N287" s="110"/>
      <c r="O287" s="3"/>
      <c r="P287" s="3"/>
      <c r="Q287" s="3"/>
      <c r="R287" s="94"/>
      <c r="S287" s="97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s="46" customFormat="1" ht="20.149999999999999" customHeight="1">
      <c r="A288" s="11" t="s">
        <v>79</v>
      </c>
      <c r="B288" s="16" t="s">
        <v>82</v>
      </c>
      <c r="C288" s="17" t="s">
        <v>79</v>
      </c>
      <c r="D288" s="18" t="s">
        <v>2</v>
      </c>
      <c r="E288" s="19">
        <v>13</v>
      </c>
      <c r="F288" s="35" t="s">
        <v>443</v>
      </c>
      <c r="G288" s="35" t="s">
        <v>453</v>
      </c>
      <c r="H288" s="70" t="s">
        <v>79</v>
      </c>
      <c r="I288" s="7">
        <v>31700</v>
      </c>
      <c r="J288" s="7">
        <v>31200</v>
      </c>
      <c r="K288" s="7">
        <v>30900</v>
      </c>
      <c r="L288" s="228">
        <f t="shared" si="14"/>
        <v>-1.6</v>
      </c>
      <c r="M288" s="229">
        <f t="shared" si="14"/>
        <v>-1</v>
      </c>
      <c r="N288" s="110"/>
      <c r="O288" s="3"/>
      <c r="P288" s="3"/>
      <c r="Q288" s="3"/>
      <c r="R288" s="94"/>
      <c r="S288" s="97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s="46" customFormat="1" ht="20.149999999999999" customHeight="1">
      <c r="A289" s="11" t="s">
        <v>79</v>
      </c>
      <c r="B289" s="16" t="s">
        <v>82</v>
      </c>
      <c r="C289" s="17" t="s">
        <v>79</v>
      </c>
      <c r="D289" s="18" t="s">
        <v>2</v>
      </c>
      <c r="E289" s="19">
        <v>14</v>
      </c>
      <c r="F289" s="35" t="s">
        <v>443</v>
      </c>
      <c r="G289" s="35" t="s">
        <v>454</v>
      </c>
      <c r="H289" s="70" t="s">
        <v>79</v>
      </c>
      <c r="I289" s="7">
        <v>28200</v>
      </c>
      <c r="J289" s="7">
        <v>27700</v>
      </c>
      <c r="K289" s="7">
        <v>27400</v>
      </c>
      <c r="L289" s="228">
        <f t="shared" si="14"/>
        <v>-1.8</v>
      </c>
      <c r="M289" s="229">
        <f t="shared" si="14"/>
        <v>-1.1000000000000001</v>
      </c>
      <c r="N289" s="110"/>
      <c r="O289" s="3"/>
      <c r="P289" s="3"/>
      <c r="Q289" s="3"/>
      <c r="R289" s="94"/>
      <c r="S289" s="97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s="46" customFormat="1" ht="20.149999999999999" customHeight="1">
      <c r="A290" s="11" t="s">
        <v>79</v>
      </c>
      <c r="B290" s="16" t="s">
        <v>82</v>
      </c>
      <c r="C290" s="17" t="s">
        <v>79</v>
      </c>
      <c r="D290" s="18" t="s">
        <v>2</v>
      </c>
      <c r="E290" s="19">
        <v>15</v>
      </c>
      <c r="F290" s="35" t="s">
        <v>443</v>
      </c>
      <c r="G290" s="35" t="s">
        <v>455</v>
      </c>
      <c r="H290" s="70" t="s">
        <v>79</v>
      </c>
      <c r="I290" s="7">
        <v>9100</v>
      </c>
      <c r="J290" s="7">
        <v>9000</v>
      </c>
      <c r="K290" s="7">
        <v>8900</v>
      </c>
      <c r="L290" s="228">
        <f t="shared" si="14"/>
        <v>-1.1000000000000001</v>
      </c>
      <c r="M290" s="229">
        <f t="shared" si="14"/>
        <v>-1.1000000000000001</v>
      </c>
      <c r="N290" s="110"/>
      <c r="O290" s="3"/>
      <c r="P290" s="3"/>
      <c r="Q290" s="3"/>
      <c r="R290" s="94"/>
      <c r="S290" s="97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s="46" customFormat="1" ht="20.149999999999999" customHeight="1">
      <c r="A291" s="11" t="s">
        <v>79</v>
      </c>
      <c r="B291" s="16" t="s">
        <v>82</v>
      </c>
      <c r="C291" s="17" t="s">
        <v>79</v>
      </c>
      <c r="D291" s="18" t="s">
        <v>2</v>
      </c>
      <c r="E291" s="19">
        <v>16</v>
      </c>
      <c r="F291" s="35" t="s">
        <v>443</v>
      </c>
      <c r="G291" s="35" t="s">
        <v>456</v>
      </c>
      <c r="H291" s="70" t="s">
        <v>79</v>
      </c>
      <c r="I291" s="7">
        <v>9700</v>
      </c>
      <c r="J291" s="7">
        <v>9600</v>
      </c>
      <c r="K291" s="7">
        <v>9500</v>
      </c>
      <c r="L291" s="228">
        <f t="shared" si="14"/>
        <v>-1</v>
      </c>
      <c r="M291" s="229">
        <f t="shared" si="14"/>
        <v>-1</v>
      </c>
      <c r="N291" s="111">
        <f>COUNT(K276:K291)</f>
        <v>16</v>
      </c>
      <c r="O291" s="85">
        <f>SUM(K276:K291)</f>
        <v>376100</v>
      </c>
      <c r="P291" s="85">
        <f>IF(N291=0," ",ROUND(O291/N291,-2))</f>
        <v>23500</v>
      </c>
      <c r="Q291" s="86">
        <f>SUM(M276:M291)/S291</f>
        <v>-1.3875000000000002</v>
      </c>
      <c r="R291" s="96" t="s">
        <v>633</v>
      </c>
      <c r="S291" s="97">
        <v>16</v>
      </c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20.149999999999999" customHeight="1" thickBot="1">
      <c r="A292" s="11"/>
      <c r="B292" s="56"/>
      <c r="C292" s="57"/>
      <c r="D292" s="58"/>
      <c r="E292" s="53"/>
      <c r="F292" s="54"/>
      <c r="G292" s="54"/>
      <c r="H292" s="104"/>
      <c r="I292" s="55"/>
      <c r="J292" s="55"/>
      <c r="K292" s="55"/>
      <c r="L292" s="246"/>
      <c r="M292" s="247"/>
      <c r="N292" s="113">
        <f>SUM(N275:N291)</f>
        <v>21</v>
      </c>
      <c r="O292" s="101">
        <f>SUM(O275:O291)</f>
        <v>522100</v>
      </c>
      <c r="P292" s="101">
        <f>IF(N292=0," ",ROUND(O292/N292,-2))</f>
        <v>24900</v>
      </c>
      <c r="Q292" s="105">
        <f>SUM(M271:M291)/S292</f>
        <v>-1.3380952380952382</v>
      </c>
      <c r="R292" s="106" t="s">
        <v>641</v>
      </c>
      <c r="S292" s="97">
        <f>SUM(S275:S291)</f>
        <v>21</v>
      </c>
    </row>
    <row r="293" spans="1:28" ht="20.149999999999999" customHeight="1" thickTop="1">
      <c r="A293" s="11" t="s">
        <v>78</v>
      </c>
      <c r="B293" s="12" t="s">
        <v>60</v>
      </c>
      <c r="C293" s="13" t="s">
        <v>79</v>
      </c>
      <c r="D293" s="14" t="s">
        <v>2</v>
      </c>
      <c r="E293" s="15">
        <v>1</v>
      </c>
      <c r="F293" s="33" t="s">
        <v>399</v>
      </c>
      <c r="G293" s="33" t="s">
        <v>400</v>
      </c>
      <c r="H293" s="34" t="s">
        <v>61</v>
      </c>
      <c r="I293" s="6">
        <v>22700</v>
      </c>
      <c r="J293" s="6">
        <v>21900</v>
      </c>
      <c r="K293" s="6">
        <v>21200</v>
      </c>
      <c r="L293" s="226">
        <f t="shared" si="14"/>
        <v>-3.5</v>
      </c>
      <c r="M293" s="227">
        <f t="shared" si="14"/>
        <v>-3.2</v>
      </c>
    </row>
    <row r="294" spans="1:28" ht="20.149999999999999" customHeight="1">
      <c r="A294" s="11" t="s">
        <v>79</v>
      </c>
      <c r="B294" s="16" t="s">
        <v>60</v>
      </c>
      <c r="C294" s="17" t="s">
        <v>79</v>
      </c>
      <c r="D294" s="18" t="s">
        <v>2</v>
      </c>
      <c r="E294" s="19">
        <v>2</v>
      </c>
      <c r="F294" s="35" t="s">
        <v>399</v>
      </c>
      <c r="G294" s="35" t="s">
        <v>401</v>
      </c>
      <c r="H294" s="36" t="s">
        <v>62</v>
      </c>
      <c r="I294" s="7">
        <v>30500</v>
      </c>
      <c r="J294" s="7">
        <v>29600</v>
      </c>
      <c r="K294" s="7">
        <v>28800</v>
      </c>
      <c r="L294" s="228">
        <f t="shared" ref="L294:M302" si="16">IF(I294="","",ROUND((J294-I294)/I294*100,1))</f>
        <v>-3</v>
      </c>
      <c r="M294" s="229">
        <f t="shared" si="16"/>
        <v>-2.7</v>
      </c>
    </row>
    <row r="295" spans="1:28" ht="20.149999999999999" customHeight="1">
      <c r="A295" s="11" t="s">
        <v>79</v>
      </c>
      <c r="B295" s="16" t="s">
        <v>60</v>
      </c>
      <c r="C295" s="17" t="s">
        <v>79</v>
      </c>
      <c r="D295" s="18" t="s">
        <v>2</v>
      </c>
      <c r="E295" s="19">
        <v>3</v>
      </c>
      <c r="F295" s="35" t="s">
        <v>399</v>
      </c>
      <c r="G295" s="35" t="s">
        <v>402</v>
      </c>
      <c r="H295" s="36" t="s">
        <v>63</v>
      </c>
      <c r="I295" s="7">
        <v>33800</v>
      </c>
      <c r="J295" s="7">
        <v>33200</v>
      </c>
      <c r="K295" s="7">
        <v>32700</v>
      </c>
      <c r="L295" s="228">
        <f t="shared" si="16"/>
        <v>-1.8</v>
      </c>
      <c r="M295" s="229">
        <f t="shared" si="16"/>
        <v>-1.5</v>
      </c>
      <c r="N295" s="111">
        <f>COUNT(K293:K295)</f>
        <v>3</v>
      </c>
      <c r="O295" s="85">
        <f>SUM(K293:K295)</f>
        <v>82700</v>
      </c>
      <c r="P295" s="85">
        <f>IF(N295=0," ",ROUND(O295/N295,-2))</f>
        <v>27600</v>
      </c>
      <c r="Q295" s="86">
        <f>SUM(M293:M295)/S295</f>
        <v>-2.4666666666666668</v>
      </c>
      <c r="R295" s="96" t="s">
        <v>632</v>
      </c>
      <c r="S295" s="97">
        <v>3</v>
      </c>
    </row>
    <row r="296" spans="1:28" ht="20.149999999999999" customHeight="1">
      <c r="A296" s="11" t="s">
        <v>79</v>
      </c>
      <c r="B296" s="12" t="s">
        <v>69</v>
      </c>
      <c r="C296" s="13" t="s">
        <v>79</v>
      </c>
      <c r="D296" s="14" t="s">
        <v>2</v>
      </c>
      <c r="E296" s="15">
        <v>1</v>
      </c>
      <c r="F296" s="33" t="s">
        <v>418</v>
      </c>
      <c r="G296" s="33" t="s">
        <v>419</v>
      </c>
      <c r="H296" s="69" t="s">
        <v>79</v>
      </c>
      <c r="I296" s="6">
        <v>28500</v>
      </c>
      <c r="J296" s="6">
        <v>27900</v>
      </c>
      <c r="K296" s="6">
        <v>27300</v>
      </c>
      <c r="L296" s="226">
        <f t="shared" si="16"/>
        <v>-2.1</v>
      </c>
      <c r="M296" s="227">
        <f t="shared" si="16"/>
        <v>-2.2000000000000002</v>
      </c>
    </row>
    <row r="297" spans="1:28" ht="20.149999999999999" customHeight="1">
      <c r="A297" s="11" t="s">
        <v>79</v>
      </c>
      <c r="B297" s="16" t="s">
        <v>69</v>
      </c>
      <c r="C297" s="17" t="s">
        <v>79</v>
      </c>
      <c r="D297" s="18" t="s">
        <v>2</v>
      </c>
      <c r="E297" s="19">
        <v>2</v>
      </c>
      <c r="F297" s="35" t="s">
        <v>418</v>
      </c>
      <c r="G297" s="35" t="s">
        <v>420</v>
      </c>
      <c r="H297" s="70" t="s">
        <v>79</v>
      </c>
      <c r="I297" s="7">
        <v>20600</v>
      </c>
      <c r="J297" s="7">
        <v>20100</v>
      </c>
      <c r="K297" s="7">
        <v>19700</v>
      </c>
      <c r="L297" s="228">
        <f t="shared" si="16"/>
        <v>-2.4</v>
      </c>
      <c r="M297" s="229">
        <f t="shared" si="16"/>
        <v>-2</v>
      </c>
    </row>
    <row r="298" spans="1:28" ht="20.149999999999999" customHeight="1">
      <c r="A298" s="11" t="s">
        <v>79</v>
      </c>
      <c r="B298" s="16" t="s">
        <v>69</v>
      </c>
      <c r="C298" s="17" t="s">
        <v>79</v>
      </c>
      <c r="D298" s="18" t="s">
        <v>2</v>
      </c>
      <c r="E298" s="19">
        <v>3</v>
      </c>
      <c r="F298" s="35" t="s">
        <v>418</v>
      </c>
      <c r="G298" s="35" t="s">
        <v>421</v>
      </c>
      <c r="H298" s="70" t="s">
        <v>79</v>
      </c>
      <c r="I298" s="7">
        <v>33100</v>
      </c>
      <c r="J298" s="7">
        <v>32400</v>
      </c>
      <c r="K298" s="7">
        <v>31800</v>
      </c>
      <c r="L298" s="228">
        <f t="shared" si="16"/>
        <v>-2.1</v>
      </c>
      <c r="M298" s="229">
        <f t="shared" si="16"/>
        <v>-1.9</v>
      </c>
      <c r="N298" s="111">
        <f>COUNT(K296:K298)</f>
        <v>3</v>
      </c>
      <c r="O298" s="85">
        <f>SUM(K296:K298)</f>
        <v>78800</v>
      </c>
      <c r="P298" s="85">
        <f>IF(N298=0," ",ROUND(O298/N298,-2))</f>
        <v>26300</v>
      </c>
      <c r="Q298" s="86">
        <f>SUM(M296:M298)/S298</f>
        <v>-2.0333333333333332</v>
      </c>
      <c r="R298" s="96" t="s">
        <v>631</v>
      </c>
      <c r="S298" s="97">
        <v>3</v>
      </c>
    </row>
    <row r="299" spans="1:28" ht="20.149999999999999" customHeight="1">
      <c r="A299" s="11" t="s">
        <v>79</v>
      </c>
      <c r="B299" s="12" t="s">
        <v>85</v>
      </c>
      <c r="C299" s="13" t="s">
        <v>79</v>
      </c>
      <c r="D299" s="14" t="s">
        <v>2</v>
      </c>
      <c r="E299" s="15">
        <v>1</v>
      </c>
      <c r="F299" s="33" t="s">
        <v>508</v>
      </c>
      <c r="G299" s="33" t="s">
        <v>557</v>
      </c>
      <c r="H299" s="69" t="s">
        <v>79</v>
      </c>
      <c r="I299" s="6">
        <v>21400</v>
      </c>
      <c r="J299" s="6">
        <v>20800</v>
      </c>
      <c r="K299" s="6">
        <v>20300</v>
      </c>
      <c r="L299" s="226">
        <f t="shared" si="16"/>
        <v>-2.8</v>
      </c>
      <c r="M299" s="227">
        <f t="shared" si="16"/>
        <v>-2.4</v>
      </c>
    </row>
    <row r="300" spans="1:28" ht="20.149999999999999" customHeight="1">
      <c r="A300" s="11" t="s">
        <v>79</v>
      </c>
      <c r="B300" s="20" t="s">
        <v>85</v>
      </c>
      <c r="C300" s="21" t="s">
        <v>79</v>
      </c>
      <c r="D300" s="22" t="s">
        <v>2</v>
      </c>
      <c r="E300" s="23">
        <v>2</v>
      </c>
      <c r="F300" s="37" t="s">
        <v>508</v>
      </c>
      <c r="G300" s="37" t="s">
        <v>558</v>
      </c>
      <c r="H300" s="71" t="s">
        <v>79</v>
      </c>
      <c r="I300" s="8">
        <v>11600</v>
      </c>
      <c r="J300" s="8">
        <v>11200</v>
      </c>
      <c r="K300" s="8">
        <v>10900</v>
      </c>
      <c r="L300" s="230">
        <f t="shared" si="16"/>
        <v>-3.4</v>
      </c>
      <c r="M300" s="231">
        <f t="shared" si="16"/>
        <v>-2.7</v>
      </c>
      <c r="N300" s="111">
        <f>COUNT(K299:K300)</f>
        <v>2</v>
      </c>
      <c r="O300" s="85">
        <f>SUM(K299:K300)</f>
        <v>31200</v>
      </c>
      <c r="P300" s="85">
        <f>IF(N300=0," ",ROUND(O300/N300,-2))</f>
        <v>15600</v>
      </c>
      <c r="Q300" s="86">
        <f>SUM(M299:M300)/S300</f>
        <v>-2.5499999999999998</v>
      </c>
      <c r="R300" s="96" t="s">
        <v>630</v>
      </c>
      <c r="S300" s="97">
        <v>2</v>
      </c>
    </row>
    <row r="301" spans="1:28" ht="20.149999999999999" customHeight="1">
      <c r="A301" s="11" t="s">
        <v>79</v>
      </c>
      <c r="B301" s="12" t="s">
        <v>77</v>
      </c>
      <c r="C301" s="13" t="s">
        <v>79</v>
      </c>
      <c r="D301" s="14" t="s">
        <v>2</v>
      </c>
      <c r="E301" s="15">
        <v>1</v>
      </c>
      <c r="F301" s="33" t="s">
        <v>509</v>
      </c>
      <c r="G301" s="33" t="s">
        <v>514</v>
      </c>
      <c r="H301" s="69" t="s">
        <v>79</v>
      </c>
      <c r="I301" s="6">
        <v>17700</v>
      </c>
      <c r="J301" s="6">
        <v>17300</v>
      </c>
      <c r="K301" s="6">
        <v>16900</v>
      </c>
      <c r="L301" s="226">
        <f t="shared" si="16"/>
        <v>-2.2999999999999998</v>
      </c>
      <c r="M301" s="227">
        <f t="shared" si="16"/>
        <v>-2.2999999999999998</v>
      </c>
    </row>
    <row r="302" spans="1:28" ht="20.149999999999999" customHeight="1">
      <c r="A302" s="11" t="s">
        <v>79</v>
      </c>
      <c r="B302" s="47" t="s">
        <v>77</v>
      </c>
      <c r="C302" s="48" t="s">
        <v>79</v>
      </c>
      <c r="D302" s="49" t="s">
        <v>2</v>
      </c>
      <c r="E302" s="50">
        <v>2</v>
      </c>
      <c r="F302" s="51" t="s">
        <v>509</v>
      </c>
      <c r="G302" s="51" t="s">
        <v>510</v>
      </c>
      <c r="H302" s="75" t="s">
        <v>79</v>
      </c>
      <c r="I302" s="52">
        <v>20500</v>
      </c>
      <c r="J302" s="52">
        <v>20100</v>
      </c>
      <c r="K302" s="52">
        <v>19700</v>
      </c>
      <c r="L302" s="240">
        <f t="shared" si="16"/>
        <v>-2</v>
      </c>
      <c r="M302" s="241">
        <f t="shared" si="16"/>
        <v>-2</v>
      </c>
      <c r="N302" s="111">
        <f>COUNT(K301:K302)</f>
        <v>2</v>
      </c>
      <c r="O302" s="85">
        <f>SUM(K301:K302)</f>
        <v>36600</v>
      </c>
      <c r="P302" s="85">
        <f>IF(N302=0," ",ROUND(O302/N302,-2))</f>
        <v>18300</v>
      </c>
      <c r="Q302" s="86">
        <f>SUM(M301:M302)/S302</f>
        <v>-2.15</v>
      </c>
      <c r="R302" s="96" t="s">
        <v>629</v>
      </c>
      <c r="S302" s="97">
        <v>2</v>
      </c>
    </row>
    <row r="303" spans="1:28" ht="19.8" customHeight="1" thickBot="1">
      <c r="B303" s="56"/>
      <c r="C303" s="57"/>
      <c r="D303" s="58"/>
      <c r="E303" s="53"/>
      <c r="F303" s="54"/>
      <c r="G303" s="54"/>
      <c r="H303" s="104"/>
      <c r="I303" s="55"/>
      <c r="J303" s="55"/>
      <c r="K303" s="55"/>
      <c r="L303" s="246"/>
      <c r="M303" s="247"/>
      <c r="N303" s="113">
        <f>SUM(N295:N302)</f>
        <v>10</v>
      </c>
      <c r="O303" s="101">
        <f>SUM(O295:O302)</f>
        <v>229300</v>
      </c>
      <c r="P303" s="101">
        <f>IF(N303=0," ",ROUND(O303/N303,-2))</f>
        <v>22900</v>
      </c>
      <c r="Q303" s="105">
        <f>SUM(M293:M302)/S303</f>
        <v>-2.29</v>
      </c>
      <c r="R303" s="106" t="s">
        <v>640</v>
      </c>
      <c r="S303" s="97">
        <f>SUM(S295:S302)</f>
        <v>10</v>
      </c>
    </row>
    <row r="304" spans="1:28" ht="15.75" thickTop="1" thickBot="1">
      <c r="B304" s="77"/>
      <c r="C304" s="77"/>
      <c r="D304" s="78"/>
      <c r="E304" s="78"/>
      <c r="F304" s="79"/>
      <c r="G304" s="79"/>
      <c r="H304" s="68"/>
    </row>
    <row r="305" spans="8:19" ht="21.45" customHeight="1" thickTop="1" thickBot="1">
      <c r="H305" s="68"/>
      <c r="N305" s="136">
        <f>SUM(N171,N242,N270,N292,N303)</f>
        <v>293</v>
      </c>
      <c r="O305" s="134">
        <f>SUM(O171,O242,O270,O292,O303)</f>
        <v>11100600</v>
      </c>
      <c r="P305" s="131">
        <f>IF(N305=0," ",ROUND(O305/N305,-2))</f>
        <v>37900</v>
      </c>
      <c r="Q305" s="132">
        <f>SUM(M6:M302)/S305</f>
        <v>-0.65938566552901035</v>
      </c>
      <c r="R305" s="133" t="s">
        <v>668</v>
      </c>
      <c r="S305" s="135">
        <f>SUM(S171,S242,S270,S292,S303)</f>
        <v>293</v>
      </c>
    </row>
    <row r="306" spans="8:19" ht="15.05" thickTop="1">
      <c r="H306" s="68"/>
    </row>
    <row r="307" spans="8:19">
      <c r="H307" s="68"/>
    </row>
    <row r="308" spans="8:19">
      <c r="H308" s="68"/>
    </row>
    <row r="309" spans="8:19">
      <c r="H309" s="68"/>
    </row>
    <row r="310" spans="8:19">
      <c r="H310" s="68"/>
    </row>
    <row r="311" spans="8:19">
      <c r="H311" s="68"/>
    </row>
    <row r="312" spans="8:19">
      <c r="H312" s="68"/>
    </row>
    <row r="313" spans="8:19">
      <c r="H313" s="68"/>
    </row>
    <row r="314" spans="8:19">
      <c r="H314" s="68"/>
    </row>
    <row r="315" spans="8:19">
      <c r="H315" s="68"/>
    </row>
    <row r="316" spans="8:19">
      <c r="H316" s="68"/>
    </row>
    <row r="317" spans="8:19">
      <c r="H317" s="68"/>
    </row>
    <row r="318" spans="8:19">
      <c r="H318" s="68"/>
    </row>
    <row r="319" spans="8:19">
      <c r="H319" s="68"/>
    </row>
    <row r="320" spans="8:19">
      <c r="H320" s="68"/>
    </row>
    <row r="321" spans="8:8">
      <c r="H321" s="68"/>
    </row>
    <row r="322" spans="8:8">
      <c r="H322" s="68"/>
    </row>
    <row r="323" spans="8:8">
      <c r="H323" s="68"/>
    </row>
    <row r="324" spans="8:8">
      <c r="H324" s="68"/>
    </row>
    <row r="325" spans="8:8">
      <c r="H325" s="68"/>
    </row>
    <row r="326" spans="8:8">
      <c r="H326" s="68"/>
    </row>
    <row r="327" spans="8:8">
      <c r="H327" s="68"/>
    </row>
    <row r="328" spans="8:8">
      <c r="H328" s="68"/>
    </row>
    <row r="329" spans="8:8">
      <c r="H329" s="68"/>
    </row>
    <row r="330" spans="8:8">
      <c r="H330" s="68"/>
    </row>
    <row r="331" spans="8:8">
      <c r="H331" s="68"/>
    </row>
    <row r="332" spans="8:8">
      <c r="H332" s="68"/>
    </row>
    <row r="333" spans="8:8">
      <c r="H333" s="68"/>
    </row>
    <row r="334" spans="8:8">
      <c r="H334" s="68"/>
    </row>
    <row r="335" spans="8:8">
      <c r="H335" s="68"/>
    </row>
    <row r="336" spans="8:8">
      <c r="H336" s="68"/>
    </row>
    <row r="337" spans="8:8">
      <c r="H337" s="68"/>
    </row>
    <row r="338" spans="8:8">
      <c r="H338" s="68"/>
    </row>
    <row r="339" spans="8:8">
      <c r="H339" s="68"/>
    </row>
    <row r="340" spans="8:8">
      <c r="H340" s="68"/>
    </row>
    <row r="341" spans="8:8">
      <c r="H341" s="68"/>
    </row>
    <row r="342" spans="8:8">
      <c r="H342" s="68"/>
    </row>
    <row r="343" spans="8:8">
      <c r="H343" s="68"/>
    </row>
    <row r="344" spans="8:8">
      <c r="H344" s="68"/>
    </row>
    <row r="345" spans="8:8">
      <c r="H345" s="68"/>
    </row>
    <row r="346" spans="8:8">
      <c r="H346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F4:G5"/>
    <mergeCell ref="H4:H5"/>
    <mergeCell ref="I4:K4"/>
    <mergeCell ref="L4:M4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164"/>
  <sheetViews>
    <sheetView topLeftCell="B1" zoomScale="90" zoomScaleNormal="90" zoomScaleSheetLayoutView="100" workbookViewId="0">
      <pane ySplit="5" topLeftCell="A39" activePane="bottomLeft" state="frozen"/>
      <selection activeCell="O93" sqref="O93"/>
      <selection pane="bottomLeft" activeCell="N2" sqref="N2"/>
    </sheetView>
  </sheetViews>
  <sheetFormatPr defaultColWidth="9" defaultRowHeight="14.4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2.5546875" style="110" bestFit="1" customWidth="1"/>
    <col min="15" max="15" width="11.6640625" style="3" customWidth="1"/>
    <col min="16" max="16" width="8.88671875" style="3" bestFit="1" customWidth="1"/>
    <col min="17" max="17" width="9" style="3"/>
    <col min="18" max="18" width="10.5546875" style="94" customWidth="1"/>
    <col min="19" max="19" width="9" style="97"/>
    <col min="20" max="16384" width="9" style="3"/>
  </cols>
  <sheetData>
    <row r="1" spans="1:19">
      <c r="D1" s="66"/>
      <c r="E1" s="66"/>
      <c r="F1" s="66"/>
      <c r="G1" s="66"/>
    </row>
    <row r="2" spans="1:19">
      <c r="D2" s="66"/>
      <c r="E2" s="66"/>
      <c r="F2" s="66"/>
      <c r="G2" s="66"/>
    </row>
    <row r="3" spans="1:19" ht="15.05" thickBot="1"/>
    <row r="4" spans="1:19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110"/>
      <c r="O4" s="3"/>
      <c r="P4" s="3"/>
      <c r="R4" s="92"/>
      <c r="S4" s="99"/>
    </row>
    <row r="5" spans="1:19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591</v>
      </c>
      <c r="M5" s="225" t="s">
        <v>607</v>
      </c>
      <c r="N5" s="110"/>
      <c r="O5" s="3"/>
      <c r="P5" s="3"/>
      <c r="R5" s="92"/>
      <c r="S5" s="99"/>
    </row>
    <row r="6" spans="1:19" ht="20.149999999999999" customHeight="1">
      <c r="A6" s="11" t="s">
        <v>79</v>
      </c>
      <c r="B6" s="16" t="s">
        <v>16</v>
      </c>
      <c r="C6" s="17">
        <v>5</v>
      </c>
      <c r="D6" s="18" t="s">
        <v>2</v>
      </c>
      <c r="E6" s="19">
        <v>1</v>
      </c>
      <c r="F6" s="35" t="s">
        <v>511</v>
      </c>
      <c r="G6" s="35" t="s">
        <v>238</v>
      </c>
      <c r="H6" s="36" t="s">
        <v>26</v>
      </c>
      <c r="I6" s="7">
        <v>400000</v>
      </c>
      <c r="J6" s="7">
        <v>400000</v>
      </c>
      <c r="K6" s="7">
        <v>404000</v>
      </c>
      <c r="L6" s="228">
        <f t="shared" ref="L6:L16" si="0">IF(I6="","",ROUND((J6-I6)/I6*100,1))</f>
        <v>0</v>
      </c>
      <c r="M6" s="229">
        <f t="shared" ref="M6:M16" si="1">IF(J6="","",ROUND((K6-J6)/J6*100,1))</f>
        <v>1</v>
      </c>
    </row>
    <row r="7" spans="1:19" ht="20.149999999999999" customHeight="1">
      <c r="A7" s="11" t="s">
        <v>79</v>
      </c>
      <c r="B7" s="16" t="s">
        <v>16</v>
      </c>
      <c r="C7" s="17">
        <v>5</v>
      </c>
      <c r="D7" s="18" t="s">
        <v>2</v>
      </c>
      <c r="E7" s="19">
        <v>2</v>
      </c>
      <c r="F7" s="35" t="s">
        <v>511</v>
      </c>
      <c r="G7" s="35" t="s">
        <v>239</v>
      </c>
      <c r="H7" s="36" t="s">
        <v>27</v>
      </c>
      <c r="I7" s="7">
        <v>111000</v>
      </c>
      <c r="J7" s="7">
        <v>109000</v>
      </c>
      <c r="K7" s="7">
        <v>108000</v>
      </c>
      <c r="L7" s="228">
        <f t="shared" si="0"/>
        <v>-1.8</v>
      </c>
      <c r="M7" s="229">
        <f t="shared" si="1"/>
        <v>-0.9</v>
      </c>
    </row>
    <row r="8" spans="1:19" ht="20.149999999999999" customHeight="1">
      <c r="A8" s="11" t="s">
        <v>79</v>
      </c>
      <c r="B8" s="16" t="s">
        <v>16</v>
      </c>
      <c r="C8" s="17">
        <v>5</v>
      </c>
      <c r="D8" s="18" t="s">
        <v>2</v>
      </c>
      <c r="E8" s="19">
        <v>3</v>
      </c>
      <c r="F8" s="35" t="s">
        <v>511</v>
      </c>
      <c r="G8" s="35" t="s">
        <v>240</v>
      </c>
      <c r="H8" s="36" t="s">
        <v>28</v>
      </c>
      <c r="I8" s="7">
        <v>83600</v>
      </c>
      <c r="J8" s="7">
        <v>82800</v>
      </c>
      <c r="K8" s="7">
        <v>82100</v>
      </c>
      <c r="L8" s="228">
        <f t="shared" si="0"/>
        <v>-1</v>
      </c>
      <c r="M8" s="229">
        <f t="shared" si="1"/>
        <v>-0.8</v>
      </c>
    </row>
    <row r="9" spans="1:19" ht="20.149999999999999" customHeight="1">
      <c r="A9" s="11" t="s">
        <v>79</v>
      </c>
      <c r="B9" s="16" t="s">
        <v>16</v>
      </c>
      <c r="C9" s="17">
        <v>5</v>
      </c>
      <c r="D9" s="18" t="s">
        <v>2</v>
      </c>
      <c r="E9" s="19">
        <v>4</v>
      </c>
      <c r="F9" s="35" t="s">
        <v>511</v>
      </c>
      <c r="G9" s="35" t="s">
        <v>544</v>
      </c>
      <c r="H9" s="36" t="s">
        <v>538</v>
      </c>
      <c r="I9" s="7">
        <v>73400</v>
      </c>
      <c r="J9" s="7">
        <v>72700</v>
      </c>
      <c r="K9" s="7">
        <v>72400</v>
      </c>
      <c r="L9" s="228">
        <f t="shared" si="0"/>
        <v>-1</v>
      </c>
      <c r="M9" s="229">
        <f t="shared" si="1"/>
        <v>-0.4</v>
      </c>
    </row>
    <row r="10" spans="1:19" ht="20.149999999999999" customHeight="1">
      <c r="A10" s="11" t="s">
        <v>79</v>
      </c>
      <c r="B10" s="16" t="s">
        <v>16</v>
      </c>
      <c r="C10" s="17">
        <v>5</v>
      </c>
      <c r="D10" s="18" t="s">
        <v>2</v>
      </c>
      <c r="E10" s="19">
        <v>5</v>
      </c>
      <c r="F10" s="35" t="s">
        <v>511</v>
      </c>
      <c r="G10" s="35" t="s">
        <v>241</v>
      </c>
      <c r="H10" s="36" t="s">
        <v>29</v>
      </c>
      <c r="I10" s="7">
        <v>55100</v>
      </c>
      <c r="J10" s="7">
        <v>54800</v>
      </c>
      <c r="K10" s="7">
        <v>54600</v>
      </c>
      <c r="L10" s="228">
        <f t="shared" si="0"/>
        <v>-0.5</v>
      </c>
      <c r="M10" s="229">
        <f t="shared" si="1"/>
        <v>-0.4</v>
      </c>
    </row>
    <row r="11" spans="1:19" ht="20.149999999999999" customHeight="1">
      <c r="A11" s="11" t="s">
        <v>79</v>
      </c>
      <c r="B11" s="16" t="s">
        <v>16</v>
      </c>
      <c r="C11" s="17">
        <v>5</v>
      </c>
      <c r="D11" s="18" t="s">
        <v>2</v>
      </c>
      <c r="E11" s="19">
        <v>6</v>
      </c>
      <c r="F11" s="35" t="s">
        <v>511</v>
      </c>
      <c r="G11" s="35" t="s">
        <v>242</v>
      </c>
      <c r="H11" s="70" t="s">
        <v>79</v>
      </c>
      <c r="I11" s="7">
        <v>52500</v>
      </c>
      <c r="J11" s="7">
        <v>52200</v>
      </c>
      <c r="K11" s="7">
        <v>52000</v>
      </c>
      <c r="L11" s="228">
        <f t="shared" si="0"/>
        <v>-0.6</v>
      </c>
      <c r="M11" s="229">
        <f t="shared" si="1"/>
        <v>-0.4</v>
      </c>
    </row>
    <row r="12" spans="1:19" ht="20.149999999999999" customHeight="1">
      <c r="A12" s="11" t="s">
        <v>79</v>
      </c>
      <c r="B12" s="16" t="s">
        <v>16</v>
      </c>
      <c r="C12" s="17">
        <v>5</v>
      </c>
      <c r="D12" s="18" t="s">
        <v>2</v>
      </c>
      <c r="E12" s="19">
        <v>7</v>
      </c>
      <c r="F12" s="35" t="s">
        <v>511</v>
      </c>
      <c r="G12" s="35" t="s">
        <v>243</v>
      </c>
      <c r="H12" s="36" t="s">
        <v>30</v>
      </c>
      <c r="I12" s="7">
        <v>61900</v>
      </c>
      <c r="J12" s="7">
        <v>61700</v>
      </c>
      <c r="K12" s="7">
        <v>61600</v>
      </c>
      <c r="L12" s="228">
        <f t="shared" si="0"/>
        <v>-0.3</v>
      </c>
      <c r="M12" s="229">
        <f t="shared" si="1"/>
        <v>-0.2</v>
      </c>
    </row>
    <row r="13" spans="1:19" ht="20.149999999999999" customHeight="1">
      <c r="A13" s="11" t="s">
        <v>79</v>
      </c>
      <c r="B13" s="16" t="s">
        <v>16</v>
      </c>
      <c r="C13" s="17">
        <v>5</v>
      </c>
      <c r="D13" s="18" t="s">
        <v>2</v>
      </c>
      <c r="E13" s="19">
        <v>8</v>
      </c>
      <c r="F13" s="35" t="s">
        <v>511</v>
      </c>
      <c r="G13" s="35" t="s">
        <v>561</v>
      </c>
      <c r="H13" s="36" t="s">
        <v>564</v>
      </c>
      <c r="I13" s="7">
        <v>66500</v>
      </c>
      <c r="J13" s="7">
        <v>66300</v>
      </c>
      <c r="K13" s="7">
        <v>66200</v>
      </c>
      <c r="L13" s="228">
        <f t="shared" si="0"/>
        <v>-0.3</v>
      </c>
      <c r="M13" s="229">
        <f t="shared" si="1"/>
        <v>-0.2</v>
      </c>
    </row>
    <row r="14" spans="1:19" ht="20.149999999999999" customHeight="1">
      <c r="A14" s="11" t="s">
        <v>78</v>
      </c>
      <c r="B14" s="16" t="s">
        <v>16</v>
      </c>
      <c r="C14" s="17">
        <v>5</v>
      </c>
      <c r="D14" s="18" t="s">
        <v>2</v>
      </c>
      <c r="E14" s="19">
        <v>9</v>
      </c>
      <c r="F14" s="35" t="s">
        <v>511</v>
      </c>
      <c r="G14" s="35" t="s">
        <v>244</v>
      </c>
      <c r="H14" s="36" t="s">
        <v>31</v>
      </c>
      <c r="I14" s="7">
        <v>76000</v>
      </c>
      <c r="J14" s="7">
        <v>75800</v>
      </c>
      <c r="K14" s="7">
        <v>75700</v>
      </c>
      <c r="L14" s="228">
        <f t="shared" si="0"/>
        <v>-0.3</v>
      </c>
      <c r="M14" s="229">
        <f t="shared" si="1"/>
        <v>-0.1</v>
      </c>
    </row>
    <row r="15" spans="1:19" ht="20.149999999999999" customHeight="1">
      <c r="A15" s="11" t="s">
        <v>79</v>
      </c>
      <c r="B15" s="16" t="s">
        <v>16</v>
      </c>
      <c r="C15" s="17">
        <v>5</v>
      </c>
      <c r="D15" s="18" t="s">
        <v>2</v>
      </c>
      <c r="E15" s="19">
        <v>10</v>
      </c>
      <c r="F15" s="35" t="s">
        <v>511</v>
      </c>
      <c r="G15" s="35" t="s">
        <v>562</v>
      </c>
      <c r="H15" s="36" t="s">
        <v>565</v>
      </c>
      <c r="I15" s="7">
        <v>69100</v>
      </c>
      <c r="J15" s="7">
        <v>68900</v>
      </c>
      <c r="K15" s="7">
        <v>68900</v>
      </c>
      <c r="L15" s="228">
        <f t="shared" si="0"/>
        <v>-0.3</v>
      </c>
      <c r="M15" s="229">
        <f t="shared" si="1"/>
        <v>0</v>
      </c>
    </row>
    <row r="16" spans="1:19" ht="20.149999999999999" customHeight="1">
      <c r="A16" s="11" t="s">
        <v>78</v>
      </c>
      <c r="B16" s="16" t="s">
        <v>16</v>
      </c>
      <c r="C16" s="17">
        <v>5</v>
      </c>
      <c r="D16" s="18" t="s">
        <v>2</v>
      </c>
      <c r="E16" s="19">
        <v>11</v>
      </c>
      <c r="F16" s="35" t="s">
        <v>511</v>
      </c>
      <c r="G16" s="35" t="s">
        <v>608</v>
      </c>
      <c r="H16" s="36" t="s">
        <v>614</v>
      </c>
      <c r="I16" s="7"/>
      <c r="J16" s="7"/>
      <c r="K16" s="7">
        <v>90400</v>
      </c>
      <c r="L16" s="228" t="str">
        <f t="shared" si="0"/>
        <v/>
      </c>
      <c r="M16" s="229" t="str">
        <f t="shared" si="1"/>
        <v/>
      </c>
    </row>
    <row r="17" spans="1:13" ht="20.149999999999999" customHeight="1">
      <c r="A17" s="11"/>
      <c r="B17" s="16" t="s">
        <v>16</v>
      </c>
      <c r="C17" s="17">
        <v>5</v>
      </c>
      <c r="D17" s="18" t="s">
        <v>2</v>
      </c>
      <c r="E17" s="19">
        <v>12</v>
      </c>
      <c r="F17" s="35" t="s">
        <v>511</v>
      </c>
      <c r="G17" s="35" t="s">
        <v>603</v>
      </c>
      <c r="H17" s="36" t="s">
        <v>604</v>
      </c>
      <c r="I17" s="7">
        <v>55200</v>
      </c>
      <c r="J17" s="65" t="s">
        <v>602</v>
      </c>
      <c r="K17" s="7">
        <v>54800</v>
      </c>
      <c r="L17" s="228"/>
      <c r="M17" s="229"/>
    </row>
    <row r="18" spans="1:13" ht="20.149999999999999" customHeight="1">
      <c r="A18" s="11" t="s">
        <v>79</v>
      </c>
      <c r="B18" s="16" t="s">
        <v>16</v>
      </c>
      <c r="C18" s="17">
        <v>5</v>
      </c>
      <c r="D18" s="18" t="s">
        <v>2</v>
      </c>
      <c r="E18" s="19">
        <v>13</v>
      </c>
      <c r="F18" s="35" t="s">
        <v>511</v>
      </c>
      <c r="G18" s="35" t="s">
        <v>545</v>
      </c>
      <c r="H18" s="36" t="s">
        <v>539</v>
      </c>
      <c r="I18" s="7">
        <v>67300</v>
      </c>
      <c r="J18" s="7">
        <v>67200</v>
      </c>
      <c r="K18" s="7">
        <v>67200</v>
      </c>
      <c r="L18" s="228">
        <f t="shared" ref="L18:M25" si="2">IF(I18="","",ROUND((J18-I18)/I18*100,1))</f>
        <v>-0.1</v>
      </c>
      <c r="M18" s="229">
        <f t="shared" si="2"/>
        <v>0</v>
      </c>
    </row>
    <row r="19" spans="1:13" ht="20.149999999999999" customHeight="1">
      <c r="A19" s="11" t="s">
        <v>79</v>
      </c>
      <c r="B19" s="16" t="s">
        <v>16</v>
      </c>
      <c r="C19" s="17">
        <v>5</v>
      </c>
      <c r="D19" s="18" t="s">
        <v>2</v>
      </c>
      <c r="E19" s="19">
        <v>14</v>
      </c>
      <c r="F19" s="35" t="s">
        <v>511</v>
      </c>
      <c r="G19" s="35" t="s">
        <v>245</v>
      </c>
      <c r="H19" s="36" t="s">
        <v>98</v>
      </c>
      <c r="I19" s="7">
        <v>79100</v>
      </c>
      <c r="J19" s="7">
        <v>78900</v>
      </c>
      <c r="K19" s="7">
        <v>78800</v>
      </c>
      <c r="L19" s="228">
        <f t="shared" si="2"/>
        <v>-0.3</v>
      </c>
      <c r="M19" s="229">
        <f t="shared" si="2"/>
        <v>-0.1</v>
      </c>
    </row>
    <row r="20" spans="1:13" ht="20.149999999999999" customHeight="1">
      <c r="A20" s="11" t="s">
        <v>79</v>
      </c>
      <c r="B20" s="16" t="s">
        <v>16</v>
      </c>
      <c r="C20" s="17">
        <v>5</v>
      </c>
      <c r="D20" s="18" t="s">
        <v>2</v>
      </c>
      <c r="E20" s="19">
        <v>15</v>
      </c>
      <c r="F20" s="35" t="s">
        <v>511</v>
      </c>
      <c r="G20" s="35" t="s">
        <v>246</v>
      </c>
      <c r="H20" s="70" t="s">
        <v>79</v>
      </c>
      <c r="I20" s="7">
        <v>63200</v>
      </c>
      <c r="J20" s="7">
        <v>62900</v>
      </c>
      <c r="K20" s="7">
        <v>62700</v>
      </c>
      <c r="L20" s="228">
        <f t="shared" si="2"/>
        <v>-0.5</v>
      </c>
      <c r="M20" s="229">
        <f t="shared" si="2"/>
        <v>-0.3</v>
      </c>
    </row>
    <row r="21" spans="1:13" ht="20.149999999999999" customHeight="1">
      <c r="A21" s="11" t="s">
        <v>79</v>
      </c>
      <c r="B21" s="16" t="s">
        <v>16</v>
      </c>
      <c r="C21" s="17">
        <v>5</v>
      </c>
      <c r="D21" s="18" t="s">
        <v>2</v>
      </c>
      <c r="E21" s="19">
        <v>16</v>
      </c>
      <c r="F21" s="35" t="s">
        <v>511</v>
      </c>
      <c r="G21" s="35" t="s">
        <v>247</v>
      </c>
      <c r="H21" s="70" t="s">
        <v>79</v>
      </c>
      <c r="I21" s="7">
        <v>95700</v>
      </c>
      <c r="J21" s="7">
        <v>95300</v>
      </c>
      <c r="K21" s="7">
        <v>95500</v>
      </c>
      <c r="L21" s="228">
        <f t="shared" si="2"/>
        <v>-0.4</v>
      </c>
      <c r="M21" s="229">
        <f t="shared" si="2"/>
        <v>0.2</v>
      </c>
    </row>
    <row r="22" spans="1:13" ht="20.149999999999999" customHeight="1">
      <c r="A22" s="11" t="s">
        <v>79</v>
      </c>
      <c r="B22" s="16" t="s">
        <v>16</v>
      </c>
      <c r="C22" s="17">
        <v>5</v>
      </c>
      <c r="D22" s="18" t="s">
        <v>2</v>
      </c>
      <c r="E22" s="19">
        <v>17</v>
      </c>
      <c r="F22" s="35" t="s">
        <v>511</v>
      </c>
      <c r="G22" s="35" t="s">
        <v>248</v>
      </c>
      <c r="H22" s="36" t="s">
        <v>32</v>
      </c>
      <c r="I22" s="7">
        <v>68900</v>
      </c>
      <c r="J22" s="7">
        <v>68600</v>
      </c>
      <c r="K22" s="7">
        <v>68600</v>
      </c>
      <c r="L22" s="228">
        <f t="shared" si="2"/>
        <v>-0.4</v>
      </c>
      <c r="M22" s="229">
        <f t="shared" si="2"/>
        <v>0</v>
      </c>
    </row>
    <row r="23" spans="1:13" ht="20.149999999999999" customHeight="1">
      <c r="A23" s="11" t="s">
        <v>79</v>
      </c>
      <c r="B23" s="16" t="s">
        <v>16</v>
      </c>
      <c r="C23" s="17">
        <v>5</v>
      </c>
      <c r="D23" s="18" t="s">
        <v>2</v>
      </c>
      <c r="E23" s="19">
        <v>18</v>
      </c>
      <c r="F23" s="35" t="s">
        <v>511</v>
      </c>
      <c r="G23" s="35" t="s">
        <v>249</v>
      </c>
      <c r="H23" s="36" t="s">
        <v>99</v>
      </c>
      <c r="I23" s="7">
        <v>80700</v>
      </c>
      <c r="J23" s="7">
        <v>80500</v>
      </c>
      <c r="K23" s="7">
        <v>80800</v>
      </c>
      <c r="L23" s="228">
        <f t="shared" si="2"/>
        <v>-0.2</v>
      </c>
      <c r="M23" s="229">
        <f t="shared" si="2"/>
        <v>0.4</v>
      </c>
    </row>
    <row r="24" spans="1:13" ht="20.149999999999999" customHeight="1">
      <c r="A24" s="11" t="s">
        <v>79</v>
      </c>
      <c r="B24" s="16" t="s">
        <v>16</v>
      </c>
      <c r="C24" s="17">
        <v>5</v>
      </c>
      <c r="D24" s="18" t="s">
        <v>2</v>
      </c>
      <c r="E24" s="19">
        <v>19</v>
      </c>
      <c r="F24" s="35" t="s">
        <v>511</v>
      </c>
      <c r="G24" s="35" t="s">
        <v>546</v>
      </c>
      <c r="H24" s="36" t="s">
        <v>33</v>
      </c>
      <c r="I24" s="7">
        <v>103000</v>
      </c>
      <c r="J24" s="7">
        <v>101000</v>
      </c>
      <c r="K24" s="7">
        <v>99900</v>
      </c>
      <c r="L24" s="228">
        <f t="shared" si="2"/>
        <v>-1.9</v>
      </c>
      <c r="M24" s="229">
        <f t="shared" si="2"/>
        <v>-1.1000000000000001</v>
      </c>
    </row>
    <row r="25" spans="1:13" ht="20.149999999999999" customHeight="1">
      <c r="A25" s="11" t="s">
        <v>79</v>
      </c>
      <c r="B25" s="16" t="s">
        <v>16</v>
      </c>
      <c r="C25" s="17">
        <v>5</v>
      </c>
      <c r="D25" s="18" t="s">
        <v>2</v>
      </c>
      <c r="E25" s="19">
        <v>20</v>
      </c>
      <c r="F25" s="35" t="s">
        <v>511</v>
      </c>
      <c r="G25" s="35" t="s">
        <v>250</v>
      </c>
      <c r="H25" s="36" t="s">
        <v>34</v>
      </c>
      <c r="I25" s="7">
        <v>99500</v>
      </c>
      <c r="J25" s="7">
        <v>99100</v>
      </c>
      <c r="K25" s="7">
        <v>99100</v>
      </c>
      <c r="L25" s="228">
        <f t="shared" si="2"/>
        <v>-0.4</v>
      </c>
      <c r="M25" s="229">
        <f t="shared" si="2"/>
        <v>0</v>
      </c>
    </row>
    <row r="26" spans="1:13" ht="20.149999999999999" customHeight="1">
      <c r="A26" s="11" t="s">
        <v>79</v>
      </c>
      <c r="B26" s="16" t="s">
        <v>16</v>
      </c>
      <c r="C26" s="17">
        <v>5</v>
      </c>
      <c r="D26" s="18" t="s">
        <v>2</v>
      </c>
      <c r="E26" s="19">
        <v>21</v>
      </c>
      <c r="F26" s="35" t="s">
        <v>511</v>
      </c>
      <c r="G26" s="35" t="s">
        <v>575</v>
      </c>
      <c r="H26" s="36" t="s">
        <v>578</v>
      </c>
      <c r="I26" s="7">
        <v>59100</v>
      </c>
      <c r="J26" s="7">
        <v>58900</v>
      </c>
      <c r="K26" s="65" t="s">
        <v>602</v>
      </c>
      <c r="L26" s="228">
        <f t="shared" ref="L26:L34" si="3">IF(I26="","",ROUND((J26-I26)/I26*100,1))</f>
        <v>-0.3</v>
      </c>
      <c r="M26" s="229"/>
    </row>
    <row r="27" spans="1:13" ht="20.149999999999999" customHeight="1">
      <c r="A27" s="11" t="s">
        <v>79</v>
      </c>
      <c r="B27" s="16" t="s">
        <v>16</v>
      </c>
      <c r="C27" s="17">
        <v>5</v>
      </c>
      <c r="D27" s="18" t="s">
        <v>2</v>
      </c>
      <c r="E27" s="19">
        <v>22</v>
      </c>
      <c r="F27" s="35" t="s">
        <v>511</v>
      </c>
      <c r="G27" s="40" t="s">
        <v>251</v>
      </c>
      <c r="H27" s="35" t="s">
        <v>100</v>
      </c>
      <c r="I27" s="9">
        <v>49200</v>
      </c>
      <c r="J27" s="7">
        <v>49000</v>
      </c>
      <c r="K27" s="7">
        <v>48900</v>
      </c>
      <c r="L27" s="228">
        <f t="shared" si="3"/>
        <v>-0.4</v>
      </c>
      <c r="M27" s="229">
        <f t="shared" ref="M27:M34" si="4">IF(J27="","",ROUND((K27-J27)/J27*100,1))</f>
        <v>-0.2</v>
      </c>
    </row>
    <row r="28" spans="1:13" ht="20.149999999999999" customHeight="1">
      <c r="A28" s="11" t="s">
        <v>79</v>
      </c>
      <c r="B28" s="16" t="s">
        <v>16</v>
      </c>
      <c r="C28" s="17">
        <v>5</v>
      </c>
      <c r="D28" s="18" t="s">
        <v>2</v>
      </c>
      <c r="E28" s="19">
        <v>23</v>
      </c>
      <c r="F28" s="35" t="s">
        <v>511</v>
      </c>
      <c r="G28" s="35" t="s">
        <v>252</v>
      </c>
      <c r="H28" s="36" t="s">
        <v>101</v>
      </c>
      <c r="I28" s="7">
        <v>72700</v>
      </c>
      <c r="J28" s="7">
        <v>72400</v>
      </c>
      <c r="K28" s="7">
        <v>72200</v>
      </c>
      <c r="L28" s="228">
        <f t="shared" si="3"/>
        <v>-0.4</v>
      </c>
      <c r="M28" s="229">
        <f t="shared" si="4"/>
        <v>-0.3</v>
      </c>
    </row>
    <row r="29" spans="1:13" ht="20.149999999999999" customHeight="1">
      <c r="A29" s="11" t="s">
        <v>79</v>
      </c>
      <c r="B29" s="16" t="s">
        <v>16</v>
      </c>
      <c r="C29" s="17">
        <v>5</v>
      </c>
      <c r="D29" s="18" t="s">
        <v>2</v>
      </c>
      <c r="E29" s="19">
        <v>24</v>
      </c>
      <c r="F29" s="35" t="s">
        <v>511</v>
      </c>
      <c r="G29" s="35" t="s">
        <v>253</v>
      </c>
      <c r="H29" s="36" t="s">
        <v>102</v>
      </c>
      <c r="I29" s="7">
        <v>63600</v>
      </c>
      <c r="J29" s="7">
        <v>63500</v>
      </c>
      <c r="K29" s="7">
        <v>63500</v>
      </c>
      <c r="L29" s="228">
        <f t="shared" si="3"/>
        <v>-0.2</v>
      </c>
      <c r="M29" s="229">
        <f t="shared" si="4"/>
        <v>0</v>
      </c>
    </row>
    <row r="30" spans="1:13" ht="20.149999999999999" customHeight="1">
      <c r="A30" s="11" t="s">
        <v>79</v>
      </c>
      <c r="B30" s="16" t="s">
        <v>16</v>
      </c>
      <c r="C30" s="17">
        <v>5</v>
      </c>
      <c r="D30" s="18" t="s">
        <v>2</v>
      </c>
      <c r="E30" s="19">
        <v>25</v>
      </c>
      <c r="F30" s="35" t="s">
        <v>511</v>
      </c>
      <c r="G30" s="35" t="s">
        <v>593</v>
      </c>
      <c r="H30" s="36" t="s">
        <v>594</v>
      </c>
      <c r="I30" s="7"/>
      <c r="J30" s="7">
        <v>49300</v>
      </c>
      <c r="K30" s="7">
        <v>49200</v>
      </c>
      <c r="L30" s="228" t="str">
        <f t="shared" si="3"/>
        <v/>
      </c>
      <c r="M30" s="229">
        <f t="shared" si="4"/>
        <v>-0.2</v>
      </c>
    </row>
    <row r="31" spans="1:13" ht="20.149999999999999" customHeight="1">
      <c r="A31" s="11" t="s">
        <v>79</v>
      </c>
      <c r="B31" s="16" t="s">
        <v>16</v>
      </c>
      <c r="C31" s="17">
        <v>5</v>
      </c>
      <c r="D31" s="18" t="s">
        <v>2</v>
      </c>
      <c r="E31" s="19">
        <v>26</v>
      </c>
      <c r="F31" s="35" t="s">
        <v>511</v>
      </c>
      <c r="G31" s="35" t="s">
        <v>254</v>
      </c>
      <c r="H31" s="36" t="s">
        <v>35</v>
      </c>
      <c r="I31" s="7">
        <v>60700</v>
      </c>
      <c r="J31" s="7">
        <v>60500</v>
      </c>
      <c r="K31" s="7">
        <v>60400</v>
      </c>
      <c r="L31" s="228">
        <f t="shared" si="3"/>
        <v>-0.3</v>
      </c>
      <c r="M31" s="229">
        <f t="shared" si="4"/>
        <v>-0.2</v>
      </c>
    </row>
    <row r="32" spans="1:13" ht="20.149999999999999" customHeight="1">
      <c r="A32" s="11" t="s">
        <v>79</v>
      </c>
      <c r="B32" s="16" t="s">
        <v>16</v>
      </c>
      <c r="C32" s="17">
        <v>5</v>
      </c>
      <c r="D32" s="18" t="s">
        <v>2</v>
      </c>
      <c r="E32" s="19">
        <v>27</v>
      </c>
      <c r="F32" s="35" t="s">
        <v>511</v>
      </c>
      <c r="G32" s="35" t="s">
        <v>255</v>
      </c>
      <c r="H32" s="36" t="s">
        <v>36</v>
      </c>
      <c r="I32" s="7">
        <v>51400</v>
      </c>
      <c r="J32" s="7">
        <v>51300</v>
      </c>
      <c r="K32" s="7">
        <v>51300</v>
      </c>
      <c r="L32" s="228">
        <f t="shared" si="3"/>
        <v>-0.2</v>
      </c>
      <c r="M32" s="229">
        <f t="shared" si="4"/>
        <v>0</v>
      </c>
    </row>
    <row r="33" spans="1:19" ht="20.149999999999999" customHeight="1">
      <c r="A33" s="11" t="s">
        <v>79</v>
      </c>
      <c r="B33" s="16" t="s">
        <v>16</v>
      </c>
      <c r="C33" s="17">
        <v>5</v>
      </c>
      <c r="D33" s="18" t="s">
        <v>2</v>
      </c>
      <c r="E33" s="19">
        <v>28</v>
      </c>
      <c r="F33" s="35" t="s">
        <v>511</v>
      </c>
      <c r="G33" s="35" t="s">
        <v>547</v>
      </c>
      <c r="H33" s="36" t="s">
        <v>540</v>
      </c>
      <c r="I33" s="7">
        <v>107000</v>
      </c>
      <c r="J33" s="7">
        <v>107000</v>
      </c>
      <c r="K33" s="7">
        <v>108000</v>
      </c>
      <c r="L33" s="228">
        <f t="shared" si="3"/>
        <v>0</v>
      </c>
      <c r="M33" s="229">
        <f t="shared" si="4"/>
        <v>0.9</v>
      </c>
    </row>
    <row r="34" spans="1:19" ht="20.149999999999999" customHeight="1">
      <c r="A34" s="11" t="s">
        <v>79</v>
      </c>
      <c r="B34" s="20" t="s">
        <v>16</v>
      </c>
      <c r="C34" s="21">
        <v>5</v>
      </c>
      <c r="D34" s="22" t="s">
        <v>2</v>
      </c>
      <c r="E34" s="23">
        <v>201</v>
      </c>
      <c r="F34" s="37" t="s">
        <v>511</v>
      </c>
      <c r="G34" s="37" t="s">
        <v>599</v>
      </c>
      <c r="H34" s="71"/>
      <c r="I34" s="8"/>
      <c r="J34" s="8">
        <v>68500</v>
      </c>
      <c r="K34" s="8">
        <v>68500</v>
      </c>
      <c r="L34" s="230" t="str">
        <f t="shared" si="3"/>
        <v/>
      </c>
      <c r="M34" s="231">
        <f t="shared" si="4"/>
        <v>0</v>
      </c>
      <c r="N34" s="111">
        <f>COUNT(K6:K34)</f>
        <v>28</v>
      </c>
      <c r="O34" s="85">
        <f>SUM(K6:K34)</f>
        <v>2365300</v>
      </c>
      <c r="P34" s="85">
        <f>IF(N34=0," ",ROUND(O34/N34,-2))</f>
        <v>84500</v>
      </c>
      <c r="Q34" s="86">
        <f>SUM(M6:M34)/S34</f>
        <v>-0.12692307692307694</v>
      </c>
      <c r="R34" s="96" t="s">
        <v>601</v>
      </c>
      <c r="S34" s="97">
        <v>26</v>
      </c>
    </row>
    <row r="35" spans="1:19" ht="20.149999999999999" customHeight="1">
      <c r="A35" s="11" t="s">
        <v>79</v>
      </c>
      <c r="B35" s="24" t="s">
        <v>43</v>
      </c>
      <c r="C35" s="25">
        <v>5</v>
      </c>
      <c r="D35" s="26" t="s">
        <v>2</v>
      </c>
      <c r="E35" s="27">
        <v>1</v>
      </c>
      <c r="F35" s="42" t="s">
        <v>311</v>
      </c>
      <c r="G35" s="42" t="s">
        <v>344</v>
      </c>
      <c r="H35" s="107" t="s">
        <v>79</v>
      </c>
      <c r="I35" s="10">
        <v>147000</v>
      </c>
      <c r="J35" s="10">
        <v>147000</v>
      </c>
      <c r="K35" s="10">
        <v>147000</v>
      </c>
      <c r="L35" s="232">
        <f t="shared" ref="L35:M41" si="5">IF(I35="","",ROUND((J35-I35)/I35*100,1))</f>
        <v>0</v>
      </c>
      <c r="M35" s="233">
        <f t="shared" si="5"/>
        <v>0</v>
      </c>
    </row>
    <row r="36" spans="1:19" ht="20.149999999999999" customHeight="1">
      <c r="A36" s="11" t="s">
        <v>79</v>
      </c>
      <c r="B36" s="16" t="s">
        <v>43</v>
      </c>
      <c r="C36" s="17">
        <v>5</v>
      </c>
      <c r="D36" s="18" t="s">
        <v>2</v>
      </c>
      <c r="E36" s="19">
        <v>2</v>
      </c>
      <c r="F36" s="35" t="s">
        <v>311</v>
      </c>
      <c r="G36" s="35" t="s">
        <v>345</v>
      </c>
      <c r="H36" s="70" t="s">
        <v>79</v>
      </c>
      <c r="I36" s="7">
        <v>84100</v>
      </c>
      <c r="J36" s="7">
        <v>83900</v>
      </c>
      <c r="K36" s="7">
        <v>83700</v>
      </c>
      <c r="L36" s="228">
        <f t="shared" si="5"/>
        <v>-0.2</v>
      </c>
      <c r="M36" s="229">
        <f t="shared" si="5"/>
        <v>-0.2</v>
      </c>
    </row>
    <row r="37" spans="1:19" ht="20.149999999999999" customHeight="1">
      <c r="A37" s="11" t="s">
        <v>78</v>
      </c>
      <c r="B37" s="16" t="s">
        <v>43</v>
      </c>
      <c r="C37" s="17">
        <v>5</v>
      </c>
      <c r="D37" s="18" t="s">
        <v>2</v>
      </c>
      <c r="E37" s="19">
        <v>3</v>
      </c>
      <c r="F37" s="35" t="s">
        <v>311</v>
      </c>
      <c r="G37" s="35" t="s">
        <v>346</v>
      </c>
      <c r="H37" s="70" t="s">
        <v>79</v>
      </c>
      <c r="I37" s="7">
        <v>96300</v>
      </c>
      <c r="J37" s="7">
        <v>95500</v>
      </c>
      <c r="K37" s="7">
        <v>94800</v>
      </c>
      <c r="L37" s="228">
        <f t="shared" si="5"/>
        <v>-0.8</v>
      </c>
      <c r="M37" s="229">
        <f t="shared" si="5"/>
        <v>-0.7</v>
      </c>
    </row>
    <row r="38" spans="1:19" ht="20.149999999999999" customHeight="1">
      <c r="A38" s="11" t="s">
        <v>79</v>
      </c>
      <c r="B38" s="16" t="s">
        <v>43</v>
      </c>
      <c r="C38" s="17">
        <v>5</v>
      </c>
      <c r="D38" s="18" t="s">
        <v>2</v>
      </c>
      <c r="E38" s="19">
        <v>4</v>
      </c>
      <c r="F38" s="35" t="s">
        <v>311</v>
      </c>
      <c r="G38" s="35" t="s">
        <v>347</v>
      </c>
      <c r="H38" s="70" t="s">
        <v>79</v>
      </c>
      <c r="I38" s="7">
        <v>73300</v>
      </c>
      <c r="J38" s="7">
        <v>72800</v>
      </c>
      <c r="K38" s="7">
        <v>72400</v>
      </c>
      <c r="L38" s="228">
        <f t="shared" si="5"/>
        <v>-0.7</v>
      </c>
      <c r="M38" s="229">
        <f t="shared" si="5"/>
        <v>-0.5</v>
      </c>
    </row>
    <row r="39" spans="1:19" ht="20.149999999999999" customHeight="1">
      <c r="A39" s="11" t="s">
        <v>79</v>
      </c>
      <c r="B39" s="16" t="s">
        <v>43</v>
      </c>
      <c r="C39" s="17">
        <v>5</v>
      </c>
      <c r="D39" s="18" t="s">
        <v>2</v>
      </c>
      <c r="E39" s="19">
        <v>5</v>
      </c>
      <c r="F39" s="35" t="s">
        <v>311</v>
      </c>
      <c r="G39" s="35" t="s">
        <v>348</v>
      </c>
      <c r="H39" s="70" t="s">
        <v>79</v>
      </c>
      <c r="I39" s="7">
        <v>56600</v>
      </c>
      <c r="J39" s="7">
        <v>56400</v>
      </c>
      <c r="K39" s="7">
        <v>56300</v>
      </c>
      <c r="L39" s="228">
        <f t="shared" si="5"/>
        <v>-0.4</v>
      </c>
      <c r="M39" s="229">
        <f t="shared" si="5"/>
        <v>-0.2</v>
      </c>
    </row>
    <row r="40" spans="1:19" ht="20.149999999999999" customHeight="1">
      <c r="A40" s="11" t="s">
        <v>79</v>
      </c>
      <c r="B40" s="16" t="s">
        <v>43</v>
      </c>
      <c r="C40" s="17">
        <v>5</v>
      </c>
      <c r="D40" s="18" t="s">
        <v>2</v>
      </c>
      <c r="E40" s="19">
        <v>6</v>
      </c>
      <c r="F40" s="35" t="s">
        <v>311</v>
      </c>
      <c r="G40" s="35" t="s">
        <v>349</v>
      </c>
      <c r="H40" s="70" t="s">
        <v>79</v>
      </c>
      <c r="I40" s="7">
        <v>65600</v>
      </c>
      <c r="J40" s="7">
        <v>65500</v>
      </c>
      <c r="K40" s="7">
        <v>65500</v>
      </c>
      <c r="L40" s="228">
        <f t="shared" si="5"/>
        <v>-0.2</v>
      </c>
      <c r="M40" s="229">
        <f t="shared" si="5"/>
        <v>0</v>
      </c>
    </row>
    <row r="41" spans="1:19" ht="20.149999999999999" customHeight="1">
      <c r="A41" s="11" t="s">
        <v>79</v>
      </c>
      <c r="B41" s="20" t="s">
        <v>43</v>
      </c>
      <c r="C41" s="21">
        <v>5</v>
      </c>
      <c r="D41" s="22" t="s">
        <v>2</v>
      </c>
      <c r="E41" s="23">
        <v>7</v>
      </c>
      <c r="F41" s="37" t="s">
        <v>311</v>
      </c>
      <c r="G41" s="37" t="s">
        <v>576</v>
      </c>
      <c r="H41" s="71"/>
      <c r="I41" s="8">
        <v>72600</v>
      </c>
      <c r="J41" s="8">
        <v>72500</v>
      </c>
      <c r="K41" s="8">
        <v>72500</v>
      </c>
      <c r="L41" s="230">
        <f t="shared" si="5"/>
        <v>-0.1</v>
      </c>
      <c r="M41" s="231">
        <f t="shared" si="5"/>
        <v>0</v>
      </c>
      <c r="N41" s="111">
        <f>COUNT(K35:K41)</f>
        <v>7</v>
      </c>
      <c r="O41" s="85">
        <f>SUM(K35:K41)</f>
        <v>592200</v>
      </c>
      <c r="P41" s="85">
        <f>IF(N41=0," ",ROUND(O41/N41,-2))</f>
        <v>84600</v>
      </c>
      <c r="Q41" s="86">
        <f>SUM(M35:M41)/S41</f>
        <v>-0.22857142857142856</v>
      </c>
      <c r="R41" s="96" t="s">
        <v>615</v>
      </c>
      <c r="S41" s="97">
        <v>7</v>
      </c>
    </row>
    <row r="42" spans="1:19" ht="20.149999999999999" customHeight="1">
      <c r="A42" s="11" t="s">
        <v>79</v>
      </c>
      <c r="B42" s="24" t="s">
        <v>44</v>
      </c>
      <c r="C42" s="25">
        <v>5</v>
      </c>
      <c r="D42" s="26" t="s">
        <v>2</v>
      </c>
      <c r="E42" s="27">
        <v>1</v>
      </c>
      <c r="F42" s="42" t="s">
        <v>352</v>
      </c>
      <c r="G42" s="42" t="s">
        <v>383</v>
      </c>
      <c r="H42" s="43" t="s">
        <v>58</v>
      </c>
      <c r="I42" s="10">
        <v>49100</v>
      </c>
      <c r="J42" s="10">
        <v>48400</v>
      </c>
      <c r="K42" s="10">
        <v>48000</v>
      </c>
      <c r="L42" s="232">
        <f t="shared" ref="L42:M49" si="6">IF(I42="","",ROUND((J42-I42)/I42*100,1))</f>
        <v>-1.4</v>
      </c>
      <c r="M42" s="233">
        <f t="shared" si="6"/>
        <v>-0.8</v>
      </c>
    </row>
    <row r="43" spans="1:19" ht="20.149999999999999" customHeight="1">
      <c r="A43" s="11" t="s">
        <v>79</v>
      </c>
      <c r="B43" s="16" t="s">
        <v>44</v>
      </c>
      <c r="C43" s="17">
        <v>5</v>
      </c>
      <c r="D43" s="18" t="s">
        <v>2</v>
      </c>
      <c r="E43" s="19">
        <v>2</v>
      </c>
      <c r="F43" s="35" t="s">
        <v>352</v>
      </c>
      <c r="G43" s="35" t="s">
        <v>384</v>
      </c>
      <c r="H43" s="36" t="s">
        <v>116</v>
      </c>
      <c r="I43" s="7">
        <v>108000</v>
      </c>
      <c r="J43" s="7">
        <v>107000</v>
      </c>
      <c r="K43" s="7">
        <v>107000</v>
      </c>
      <c r="L43" s="228">
        <f t="shared" si="6"/>
        <v>-0.9</v>
      </c>
      <c r="M43" s="229">
        <f t="shared" si="6"/>
        <v>0</v>
      </c>
    </row>
    <row r="44" spans="1:19" ht="20.149999999999999" customHeight="1">
      <c r="A44" s="11" t="s">
        <v>79</v>
      </c>
      <c r="B44" s="16" t="s">
        <v>44</v>
      </c>
      <c r="C44" s="17">
        <v>5</v>
      </c>
      <c r="D44" s="18" t="s">
        <v>2</v>
      </c>
      <c r="E44" s="19">
        <v>3</v>
      </c>
      <c r="F44" s="35" t="s">
        <v>352</v>
      </c>
      <c r="G44" s="35" t="s">
        <v>385</v>
      </c>
      <c r="H44" s="70"/>
      <c r="I44" s="7">
        <v>55400</v>
      </c>
      <c r="J44" s="7">
        <v>55300</v>
      </c>
      <c r="K44" s="7">
        <v>55300</v>
      </c>
      <c r="L44" s="228">
        <f t="shared" si="6"/>
        <v>-0.2</v>
      </c>
      <c r="M44" s="229">
        <f t="shared" si="6"/>
        <v>0</v>
      </c>
    </row>
    <row r="45" spans="1:19" ht="20.149999999999999" customHeight="1">
      <c r="A45" s="11" t="s">
        <v>78</v>
      </c>
      <c r="B45" s="16" t="s">
        <v>44</v>
      </c>
      <c r="C45" s="17">
        <v>5</v>
      </c>
      <c r="D45" s="18" t="s">
        <v>2</v>
      </c>
      <c r="E45" s="19">
        <v>4</v>
      </c>
      <c r="F45" s="35" t="s">
        <v>352</v>
      </c>
      <c r="G45" s="35" t="s">
        <v>573</v>
      </c>
      <c r="H45" s="36" t="s">
        <v>579</v>
      </c>
      <c r="I45" s="7">
        <v>65700</v>
      </c>
      <c r="J45" s="7">
        <v>65300</v>
      </c>
      <c r="K45" s="7">
        <v>65200</v>
      </c>
      <c r="L45" s="228">
        <f t="shared" si="6"/>
        <v>-0.6</v>
      </c>
      <c r="M45" s="229">
        <f t="shared" si="6"/>
        <v>-0.2</v>
      </c>
    </row>
    <row r="46" spans="1:19" ht="20.149999999999999" customHeight="1">
      <c r="A46" s="11" t="s">
        <v>79</v>
      </c>
      <c r="B46" s="16" t="s">
        <v>44</v>
      </c>
      <c r="C46" s="17">
        <v>5</v>
      </c>
      <c r="D46" s="18" t="s">
        <v>2</v>
      </c>
      <c r="E46" s="19">
        <v>5</v>
      </c>
      <c r="F46" s="35" t="s">
        <v>352</v>
      </c>
      <c r="G46" s="35" t="s">
        <v>386</v>
      </c>
      <c r="H46" s="36" t="s">
        <v>117</v>
      </c>
      <c r="I46" s="7">
        <v>41800</v>
      </c>
      <c r="J46" s="7">
        <v>41600</v>
      </c>
      <c r="K46" s="7">
        <v>41600</v>
      </c>
      <c r="L46" s="228">
        <f t="shared" si="6"/>
        <v>-0.5</v>
      </c>
      <c r="M46" s="229">
        <f t="shared" si="6"/>
        <v>0</v>
      </c>
    </row>
    <row r="47" spans="1:19" ht="20.149999999999999" customHeight="1">
      <c r="A47" s="11" t="s">
        <v>79</v>
      </c>
      <c r="B47" s="16" t="s">
        <v>44</v>
      </c>
      <c r="C47" s="17">
        <v>5</v>
      </c>
      <c r="D47" s="18" t="s">
        <v>2</v>
      </c>
      <c r="E47" s="19">
        <v>6</v>
      </c>
      <c r="F47" s="35" t="s">
        <v>352</v>
      </c>
      <c r="G47" s="35" t="s">
        <v>532</v>
      </c>
      <c r="H47" s="36" t="s">
        <v>533</v>
      </c>
      <c r="I47" s="7">
        <v>55600</v>
      </c>
      <c r="J47" s="7">
        <v>55100</v>
      </c>
      <c r="K47" s="7">
        <v>54800</v>
      </c>
      <c r="L47" s="228">
        <f t="shared" si="6"/>
        <v>-0.9</v>
      </c>
      <c r="M47" s="229">
        <f t="shared" si="6"/>
        <v>-0.5</v>
      </c>
    </row>
    <row r="48" spans="1:19" ht="20.149999999999999" customHeight="1">
      <c r="A48" s="11" t="s">
        <v>79</v>
      </c>
      <c r="B48" s="16" t="s">
        <v>44</v>
      </c>
      <c r="C48" s="17">
        <v>5</v>
      </c>
      <c r="D48" s="18" t="s">
        <v>2</v>
      </c>
      <c r="E48" s="19">
        <v>7</v>
      </c>
      <c r="F48" s="35" t="s">
        <v>352</v>
      </c>
      <c r="G48" s="35" t="s">
        <v>387</v>
      </c>
      <c r="H48" s="70" t="s">
        <v>79</v>
      </c>
      <c r="I48" s="7">
        <v>56900</v>
      </c>
      <c r="J48" s="7">
        <v>56700</v>
      </c>
      <c r="K48" s="7">
        <v>56700</v>
      </c>
      <c r="L48" s="228">
        <f t="shared" si="6"/>
        <v>-0.4</v>
      </c>
      <c r="M48" s="229">
        <f t="shared" si="6"/>
        <v>0</v>
      </c>
    </row>
    <row r="49" spans="1:19" ht="20.149999999999999" customHeight="1">
      <c r="A49" s="11" t="s">
        <v>79</v>
      </c>
      <c r="B49" s="20" t="s">
        <v>44</v>
      </c>
      <c r="C49" s="21">
        <v>5</v>
      </c>
      <c r="D49" s="22" t="s">
        <v>2</v>
      </c>
      <c r="E49" s="23">
        <v>8</v>
      </c>
      <c r="F49" s="37" t="s">
        <v>352</v>
      </c>
      <c r="G49" s="37" t="s">
        <v>670</v>
      </c>
      <c r="H49" s="71" t="s">
        <v>79</v>
      </c>
      <c r="I49" s="8">
        <v>51500</v>
      </c>
      <c r="J49" s="8">
        <v>51100</v>
      </c>
      <c r="K49" s="8">
        <v>50900</v>
      </c>
      <c r="L49" s="230">
        <f t="shared" si="6"/>
        <v>-0.8</v>
      </c>
      <c r="M49" s="231">
        <f t="shared" si="6"/>
        <v>-0.4</v>
      </c>
      <c r="N49" s="111">
        <f>COUNT(K42:K49)</f>
        <v>8</v>
      </c>
      <c r="O49" s="85">
        <f>SUM(K42:K49)</f>
        <v>479500</v>
      </c>
      <c r="P49" s="85">
        <f>IF(N49=0," ",ROUND(O49/N49,-2))</f>
        <v>59900</v>
      </c>
      <c r="Q49" s="86">
        <f>SUM(M42:M49)/S49</f>
        <v>-0.23749999999999999</v>
      </c>
      <c r="R49" s="96" t="s">
        <v>616</v>
      </c>
      <c r="S49" s="97">
        <v>8</v>
      </c>
    </row>
    <row r="50" spans="1:19" ht="20.149999999999999" customHeight="1">
      <c r="A50" s="11" t="s">
        <v>79</v>
      </c>
      <c r="B50" s="24" t="s">
        <v>65</v>
      </c>
      <c r="C50" s="25">
        <v>5</v>
      </c>
      <c r="D50" s="26" t="s">
        <v>2</v>
      </c>
      <c r="E50" s="27">
        <v>1</v>
      </c>
      <c r="F50" s="42" t="s">
        <v>405</v>
      </c>
      <c r="G50" s="42" t="s">
        <v>410</v>
      </c>
      <c r="H50" s="107" t="s">
        <v>79</v>
      </c>
      <c r="I50" s="10">
        <v>29700</v>
      </c>
      <c r="J50" s="10">
        <v>29100</v>
      </c>
      <c r="K50" s="10">
        <v>28900</v>
      </c>
      <c r="L50" s="232">
        <f t="shared" ref="L50:M54" si="7">IF(I50="","",ROUND((J50-I50)/I50*100,1))</f>
        <v>-2</v>
      </c>
      <c r="M50" s="233">
        <f t="shared" si="7"/>
        <v>-0.7</v>
      </c>
    </row>
    <row r="51" spans="1:19" ht="20.149999999999999" customHeight="1">
      <c r="A51" s="11" t="s">
        <v>79</v>
      </c>
      <c r="B51" s="16" t="s">
        <v>65</v>
      </c>
      <c r="C51" s="17">
        <v>5</v>
      </c>
      <c r="D51" s="18" t="s">
        <v>2</v>
      </c>
      <c r="E51" s="19">
        <v>2</v>
      </c>
      <c r="F51" s="35" t="s">
        <v>405</v>
      </c>
      <c r="G51" s="35" t="s">
        <v>411</v>
      </c>
      <c r="H51" s="70" t="s">
        <v>79</v>
      </c>
      <c r="I51" s="7">
        <v>53000</v>
      </c>
      <c r="J51" s="7">
        <v>51800</v>
      </c>
      <c r="K51" s="7">
        <v>51300</v>
      </c>
      <c r="L51" s="228">
        <f t="shared" si="7"/>
        <v>-2.2999999999999998</v>
      </c>
      <c r="M51" s="229">
        <f t="shared" si="7"/>
        <v>-1</v>
      </c>
    </row>
    <row r="52" spans="1:19" ht="20.149999999999999" customHeight="1">
      <c r="A52" s="11" t="s">
        <v>79</v>
      </c>
      <c r="B52" s="28" t="s">
        <v>65</v>
      </c>
      <c r="C52" s="29">
        <v>5</v>
      </c>
      <c r="D52" s="30" t="s">
        <v>2</v>
      </c>
      <c r="E52" s="31">
        <v>3</v>
      </c>
      <c r="F52" s="41" t="s">
        <v>405</v>
      </c>
      <c r="G52" s="41" t="s">
        <v>412</v>
      </c>
      <c r="H52" s="73" t="s">
        <v>79</v>
      </c>
      <c r="I52" s="32">
        <v>44400</v>
      </c>
      <c r="J52" s="32">
        <v>44000</v>
      </c>
      <c r="K52" s="32">
        <v>44000</v>
      </c>
      <c r="L52" s="236">
        <f t="shared" si="7"/>
        <v>-0.9</v>
      </c>
      <c r="M52" s="237">
        <f t="shared" si="7"/>
        <v>0</v>
      </c>
    </row>
    <row r="53" spans="1:19" ht="20.149999999999999" customHeight="1">
      <c r="A53" s="11" t="s">
        <v>79</v>
      </c>
      <c r="B53" s="20" t="s">
        <v>65</v>
      </c>
      <c r="C53" s="21">
        <v>5</v>
      </c>
      <c r="D53" s="22" t="s">
        <v>2</v>
      </c>
      <c r="E53" s="23">
        <v>4</v>
      </c>
      <c r="F53" s="37" t="s">
        <v>405</v>
      </c>
      <c r="G53" s="37" t="s">
        <v>534</v>
      </c>
      <c r="H53" s="71" t="s">
        <v>79</v>
      </c>
      <c r="I53" s="8">
        <v>20300</v>
      </c>
      <c r="J53" s="8">
        <v>19900</v>
      </c>
      <c r="K53" s="8">
        <v>19700</v>
      </c>
      <c r="L53" s="230">
        <f t="shared" si="7"/>
        <v>-2</v>
      </c>
      <c r="M53" s="231">
        <f t="shared" si="7"/>
        <v>-1</v>
      </c>
      <c r="N53" s="111">
        <f>COUNT(K50:K53)</f>
        <v>4</v>
      </c>
      <c r="O53" s="85">
        <f>SUM(K50:K53)</f>
        <v>143900</v>
      </c>
      <c r="P53" s="85">
        <f>IF(N53=0," ",ROUND(O53/N53,-2))</f>
        <v>36000</v>
      </c>
      <c r="Q53" s="86">
        <f>SUM(M50:M53)/S53</f>
        <v>-0.67500000000000004</v>
      </c>
      <c r="R53" s="96" t="s">
        <v>617</v>
      </c>
      <c r="S53" s="97">
        <v>4</v>
      </c>
    </row>
    <row r="54" spans="1:19" ht="20.149999999999999" customHeight="1">
      <c r="A54" s="11" t="s">
        <v>79</v>
      </c>
      <c r="B54" s="16" t="s">
        <v>80</v>
      </c>
      <c r="C54" s="17">
        <v>5</v>
      </c>
      <c r="D54" s="18" t="s">
        <v>2</v>
      </c>
      <c r="E54" s="19">
        <v>1</v>
      </c>
      <c r="F54" s="35" t="s">
        <v>424</v>
      </c>
      <c r="G54" s="35" t="s">
        <v>431</v>
      </c>
      <c r="H54" s="70" t="s">
        <v>79</v>
      </c>
      <c r="I54" s="7">
        <v>42800</v>
      </c>
      <c r="J54" s="7">
        <v>42600</v>
      </c>
      <c r="K54" s="7">
        <v>42500</v>
      </c>
      <c r="L54" s="228">
        <f t="shared" si="7"/>
        <v>-0.5</v>
      </c>
      <c r="M54" s="229">
        <f t="shared" si="7"/>
        <v>-0.2</v>
      </c>
    </row>
    <row r="55" spans="1:19" ht="20.149999999999999" customHeight="1">
      <c r="A55" s="11" t="s">
        <v>79</v>
      </c>
      <c r="B55" s="20" t="s">
        <v>80</v>
      </c>
      <c r="C55" s="21">
        <v>5</v>
      </c>
      <c r="D55" s="22" t="s">
        <v>2</v>
      </c>
      <c r="E55" s="23">
        <v>2</v>
      </c>
      <c r="F55" s="37" t="s">
        <v>424</v>
      </c>
      <c r="G55" s="37" t="s">
        <v>432</v>
      </c>
      <c r="H55" s="71" t="s">
        <v>79</v>
      </c>
      <c r="I55" s="8">
        <v>41000</v>
      </c>
      <c r="J55" s="8">
        <v>40800</v>
      </c>
      <c r="K55" s="8">
        <v>40600</v>
      </c>
      <c r="L55" s="230">
        <f t="shared" ref="L55:M56" si="8">IF(I55="","",ROUND((J55-I55)/I55*100,1))</f>
        <v>-0.5</v>
      </c>
      <c r="M55" s="231">
        <f t="shared" si="8"/>
        <v>-0.5</v>
      </c>
      <c r="N55" s="111">
        <f>COUNT(K54:K55)</f>
        <v>2</v>
      </c>
      <c r="O55" s="85">
        <f>SUM(K54:K55)</f>
        <v>83100</v>
      </c>
      <c r="P55" s="85">
        <f>IF(N55=0," ",ROUND(O55/N55,-2))</f>
        <v>41600</v>
      </c>
      <c r="Q55" s="86">
        <f>SUM(M54:M55)/S55</f>
        <v>-0.35</v>
      </c>
      <c r="R55" s="96" t="s">
        <v>618</v>
      </c>
      <c r="S55" s="97">
        <v>2</v>
      </c>
    </row>
    <row r="56" spans="1:19" ht="20.149999999999999" customHeight="1">
      <c r="A56" s="11" t="s">
        <v>79</v>
      </c>
      <c r="B56" s="20" t="s">
        <v>72</v>
      </c>
      <c r="C56" s="21">
        <v>5</v>
      </c>
      <c r="D56" s="22" t="s">
        <v>2</v>
      </c>
      <c r="E56" s="23">
        <v>1</v>
      </c>
      <c r="F56" s="37" t="s">
        <v>475</v>
      </c>
      <c r="G56" s="37" t="s">
        <v>482</v>
      </c>
      <c r="H56" s="71" t="s">
        <v>79</v>
      </c>
      <c r="I56" s="8">
        <v>66500</v>
      </c>
      <c r="J56" s="8">
        <v>66300</v>
      </c>
      <c r="K56" s="8">
        <v>66200</v>
      </c>
      <c r="L56" s="230">
        <f t="shared" si="8"/>
        <v>-0.3</v>
      </c>
      <c r="M56" s="231">
        <f t="shared" si="8"/>
        <v>-0.2</v>
      </c>
      <c r="N56" s="111">
        <f>COUNT(K56:K56)</f>
        <v>1</v>
      </c>
      <c r="O56" s="85">
        <f>SUM(K56:K56)</f>
        <v>66200</v>
      </c>
      <c r="P56" s="85">
        <f>IF(N56=0," ",ROUND(O56/N56,-2))</f>
        <v>66200</v>
      </c>
      <c r="Q56" s="86">
        <f>SUM(M56:M56)/S56</f>
        <v>-0.2</v>
      </c>
      <c r="R56" s="96" t="s">
        <v>621</v>
      </c>
      <c r="S56" s="97">
        <v>1</v>
      </c>
    </row>
    <row r="57" spans="1:19" ht="20.149999999999999" customHeight="1">
      <c r="A57" s="11" t="s">
        <v>79</v>
      </c>
      <c r="B57" s="16" t="s">
        <v>74</v>
      </c>
      <c r="C57" s="17">
        <v>5</v>
      </c>
      <c r="D57" s="18" t="s">
        <v>2</v>
      </c>
      <c r="E57" s="19">
        <v>1</v>
      </c>
      <c r="F57" s="35" t="s">
        <v>487</v>
      </c>
      <c r="G57" s="35" t="s">
        <v>491</v>
      </c>
      <c r="H57" s="70" t="s">
        <v>79</v>
      </c>
      <c r="I57" s="7">
        <v>80400</v>
      </c>
      <c r="J57" s="7">
        <v>80000</v>
      </c>
      <c r="K57" s="7">
        <v>79800</v>
      </c>
      <c r="L57" s="228">
        <f t="shared" ref="L57:M57" si="9">IF(I57="","",ROUND((J57-I57)/I57*100,1))</f>
        <v>-0.5</v>
      </c>
      <c r="M57" s="229">
        <f t="shared" si="9"/>
        <v>-0.3</v>
      </c>
      <c r="N57" s="111">
        <f>COUNT(K57:K57)</f>
        <v>1</v>
      </c>
      <c r="O57" s="85">
        <f>SUM(K57:K57)</f>
        <v>79800</v>
      </c>
      <c r="P57" s="85">
        <f>IF(N57=0," ",ROUND(O57/N57,-2))</f>
        <v>79800</v>
      </c>
      <c r="Q57" s="86">
        <f>SUM(M57:M57)/S57</f>
        <v>-0.3</v>
      </c>
      <c r="R57" s="96" t="s">
        <v>623</v>
      </c>
      <c r="S57" s="97">
        <v>1</v>
      </c>
    </row>
    <row r="58" spans="1:19" s="2" customFormat="1" ht="24.9" customHeight="1" thickBot="1">
      <c r="A58" s="4"/>
      <c r="B58" s="87"/>
      <c r="C58" s="88"/>
      <c r="D58" s="88"/>
      <c r="E58" s="89"/>
      <c r="F58" s="88"/>
      <c r="G58" s="88"/>
      <c r="H58" s="90"/>
      <c r="I58" s="91"/>
      <c r="J58" s="91"/>
      <c r="K58" s="91"/>
      <c r="L58" s="244"/>
      <c r="M58" s="245"/>
      <c r="N58" s="112">
        <f>SUM(N34:N57)</f>
        <v>51</v>
      </c>
      <c r="O58" s="102">
        <f>SUM(O34:O57)</f>
        <v>3810000</v>
      </c>
      <c r="P58" s="102">
        <f>IF(N58=0," ",ROUND(O58/N58,-2))</f>
        <v>74700</v>
      </c>
      <c r="Q58" s="103">
        <f>SUM(M6:M57)/S58</f>
        <v>-0.21836734693877549</v>
      </c>
      <c r="R58" s="93" t="s">
        <v>584</v>
      </c>
      <c r="S58" s="100">
        <f>SUM(S34:S57)</f>
        <v>49</v>
      </c>
    </row>
    <row r="59" spans="1:19" ht="20.149999999999999" customHeight="1" thickTop="1">
      <c r="A59" s="11" t="s">
        <v>79</v>
      </c>
      <c r="B59" s="16" t="s">
        <v>1</v>
      </c>
      <c r="C59" s="17">
        <v>5</v>
      </c>
      <c r="D59" s="18" t="s">
        <v>2</v>
      </c>
      <c r="E59" s="19">
        <v>1</v>
      </c>
      <c r="F59" s="35" t="s">
        <v>123</v>
      </c>
      <c r="G59" s="35" t="s">
        <v>162</v>
      </c>
      <c r="H59" s="70" t="s">
        <v>79</v>
      </c>
      <c r="I59" s="7">
        <v>115000</v>
      </c>
      <c r="J59" s="7">
        <v>114000</v>
      </c>
      <c r="K59" s="7">
        <v>114000</v>
      </c>
      <c r="L59" s="228">
        <f t="shared" ref="L59:M79" si="10">IF(I59="","",ROUND((J59-I59)/I59*100,1))</f>
        <v>-0.9</v>
      </c>
      <c r="M59" s="229">
        <f t="shared" ref="M59:M78" si="11">IF(J59="","",ROUND((K59-J59)/J59*100,1))</f>
        <v>0</v>
      </c>
    </row>
    <row r="60" spans="1:19" ht="20.149999999999999" customHeight="1">
      <c r="A60" s="11" t="s">
        <v>79</v>
      </c>
      <c r="B60" s="16" t="s">
        <v>1</v>
      </c>
      <c r="C60" s="17">
        <v>5</v>
      </c>
      <c r="D60" s="18" t="s">
        <v>2</v>
      </c>
      <c r="E60" s="19">
        <v>2</v>
      </c>
      <c r="F60" s="35" t="s">
        <v>123</v>
      </c>
      <c r="G60" s="35" t="s">
        <v>163</v>
      </c>
      <c r="H60" s="36" t="s">
        <v>9</v>
      </c>
      <c r="I60" s="7">
        <v>68700</v>
      </c>
      <c r="J60" s="7">
        <v>68000</v>
      </c>
      <c r="K60" s="7">
        <v>67600</v>
      </c>
      <c r="L60" s="228">
        <f t="shared" si="10"/>
        <v>-1</v>
      </c>
      <c r="M60" s="229">
        <f t="shared" si="11"/>
        <v>-0.6</v>
      </c>
    </row>
    <row r="61" spans="1:19" ht="20.149999999999999" customHeight="1">
      <c r="A61" s="11" t="s">
        <v>79</v>
      </c>
      <c r="B61" s="16" t="s">
        <v>1</v>
      </c>
      <c r="C61" s="17">
        <v>5</v>
      </c>
      <c r="D61" s="18" t="s">
        <v>2</v>
      </c>
      <c r="E61" s="19">
        <v>3</v>
      </c>
      <c r="F61" s="35" t="s">
        <v>123</v>
      </c>
      <c r="G61" s="35" t="s">
        <v>164</v>
      </c>
      <c r="H61" s="70" t="s">
        <v>79</v>
      </c>
      <c r="I61" s="7">
        <v>257000</v>
      </c>
      <c r="J61" s="7">
        <v>251000</v>
      </c>
      <c r="K61" s="7">
        <v>249000</v>
      </c>
      <c r="L61" s="228">
        <f t="shared" si="10"/>
        <v>-2.2999999999999998</v>
      </c>
      <c r="M61" s="229">
        <f t="shared" si="11"/>
        <v>-0.8</v>
      </c>
    </row>
    <row r="62" spans="1:19" ht="20.149999999999999" customHeight="1">
      <c r="A62" s="11" t="s">
        <v>79</v>
      </c>
      <c r="B62" s="16" t="s">
        <v>1</v>
      </c>
      <c r="C62" s="17">
        <v>5</v>
      </c>
      <c r="D62" s="18" t="s">
        <v>2</v>
      </c>
      <c r="E62" s="19">
        <v>4</v>
      </c>
      <c r="F62" s="35" t="s">
        <v>123</v>
      </c>
      <c r="G62" s="35" t="s">
        <v>165</v>
      </c>
      <c r="H62" s="70" t="s">
        <v>79</v>
      </c>
      <c r="I62" s="7">
        <v>57000</v>
      </c>
      <c r="J62" s="7">
        <v>56100</v>
      </c>
      <c r="K62" s="7">
        <v>55600</v>
      </c>
      <c r="L62" s="228">
        <f t="shared" si="10"/>
        <v>-1.6</v>
      </c>
      <c r="M62" s="229">
        <f t="shared" si="11"/>
        <v>-0.9</v>
      </c>
    </row>
    <row r="63" spans="1:19" ht="20.149999999999999" customHeight="1">
      <c r="A63" s="11" t="s">
        <v>571</v>
      </c>
      <c r="B63" s="16" t="s">
        <v>1</v>
      </c>
      <c r="C63" s="17">
        <v>5</v>
      </c>
      <c r="D63" s="18" t="s">
        <v>2</v>
      </c>
      <c r="E63" s="19">
        <v>5</v>
      </c>
      <c r="F63" s="35" t="s">
        <v>123</v>
      </c>
      <c r="G63" s="35" t="s">
        <v>560</v>
      </c>
      <c r="H63" s="36" t="s">
        <v>566</v>
      </c>
      <c r="I63" s="7">
        <v>118000</v>
      </c>
      <c r="J63" s="7">
        <v>116000</v>
      </c>
      <c r="K63" s="7">
        <v>114000</v>
      </c>
      <c r="L63" s="228">
        <f t="shared" si="10"/>
        <v>-1.7</v>
      </c>
      <c r="M63" s="229">
        <f t="shared" si="11"/>
        <v>-1.7</v>
      </c>
    </row>
    <row r="64" spans="1:19" ht="20.149999999999999" customHeight="1">
      <c r="A64" s="11" t="s">
        <v>79</v>
      </c>
      <c r="B64" s="16" t="s">
        <v>1</v>
      </c>
      <c r="C64" s="17">
        <v>5</v>
      </c>
      <c r="D64" s="18" t="s">
        <v>2</v>
      </c>
      <c r="E64" s="19">
        <v>6</v>
      </c>
      <c r="F64" s="35" t="s">
        <v>123</v>
      </c>
      <c r="G64" s="35" t="s">
        <v>166</v>
      </c>
      <c r="H64" s="36" t="s">
        <v>10</v>
      </c>
      <c r="I64" s="7">
        <v>71700</v>
      </c>
      <c r="J64" s="7">
        <v>71300</v>
      </c>
      <c r="K64" s="7">
        <v>71100</v>
      </c>
      <c r="L64" s="228">
        <f t="shared" si="10"/>
        <v>-0.6</v>
      </c>
      <c r="M64" s="229">
        <f t="shared" si="11"/>
        <v>-0.3</v>
      </c>
    </row>
    <row r="65" spans="1:19" ht="20.149999999999999" customHeight="1">
      <c r="A65" s="11" t="s">
        <v>79</v>
      </c>
      <c r="B65" s="16" t="s">
        <v>1</v>
      </c>
      <c r="C65" s="17">
        <v>5</v>
      </c>
      <c r="D65" s="18" t="s">
        <v>2</v>
      </c>
      <c r="E65" s="19">
        <v>7</v>
      </c>
      <c r="F65" s="35" t="s">
        <v>123</v>
      </c>
      <c r="G65" s="35" t="s">
        <v>167</v>
      </c>
      <c r="H65" s="36" t="s">
        <v>11</v>
      </c>
      <c r="I65" s="7">
        <v>128000</v>
      </c>
      <c r="J65" s="7">
        <v>126000</v>
      </c>
      <c r="K65" s="7">
        <v>125000</v>
      </c>
      <c r="L65" s="228">
        <f t="shared" si="10"/>
        <v>-1.6</v>
      </c>
      <c r="M65" s="229">
        <f t="shared" si="11"/>
        <v>-0.8</v>
      </c>
    </row>
    <row r="66" spans="1:19" ht="20.149999999999999" customHeight="1">
      <c r="A66" s="11" t="s">
        <v>79</v>
      </c>
      <c r="B66" s="16" t="s">
        <v>1</v>
      </c>
      <c r="C66" s="17">
        <v>5</v>
      </c>
      <c r="D66" s="18" t="s">
        <v>2</v>
      </c>
      <c r="E66" s="19">
        <v>8</v>
      </c>
      <c r="F66" s="35" t="s">
        <v>123</v>
      </c>
      <c r="G66" s="35" t="s">
        <v>168</v>
      </c>
      <c r="H66" s="36" t="s">
        <v>88</v>
      </c>
      <c r="I66" s="7">
        <v>87500</v>
      </c>
      <c r="J66" s="7">
        <v>86900</v>
      </c>
      <c r="K66" s="7">
        <v>86900</v>
      </c>
      <c r="L66" s="228">
        <f t="shared" si="10"/>
        <v>-0.7</v>
      </c>
      <c r="M66" s="229">
        <f t="shared" si="11"/>
        <v>0</v>
      </c>
    </row>
    <row r="67" spans="1:19" ht="20.149999999999999" customHeight="1">
      <c r="A67" s="11" t="s">
        <v>78</v>
      </c>
      <c r="B67" s="16" t="s">
        <v>1</v>
      </c>
      <c r="C67" s="17">
        <v>5</v>
      </c>
      <c r="D67" s="18" t="s">
        <v>2</v>
      </c>
      <c r="E67" s="19">
        <v>9</v>
      </c>
      <c r="F67" s="35" t="s">
        <v>123</v>
      </c>
      <c r="G67" s="35" t="s">
        <v>169</v>
      </c>
      <c r="H67" s="36" t="s">
        <v>12</v>
      </c>
      <c r="I67" s="7">
        <v>86800</v>
      </c>
      <c r="J67" s="7">
        <v>86200</v>
      </c>
      <c r="K67" s="7">
        <v>85700</v>
      </c>
      <c r="L67" s="228">
        <f t="shared" si="10"/>
        <v>-0.7</v>
      </c>
      <c r="M67" s="229">
        <f t="shared" si="11"/>
        <v>-0.6</v>
      </c>
    </row>
    <row r="68" spans="1:19" ht="20.149999999999999" customHeight="1">
      <c r="A68" s="11" t="s">
        <v>79</v>
      </c>
      <c r="B68" s="16" t="s">
        <v>1</v>
      </c>
      <c r="C68" s="17">
        <v>5</v>
      </c>
      <c r="D68" s="18" t="s">
        <v>2</v>
      </c>
      <c r="E68" s="19">
        <v>10</v>
      </c>
      <c r="F68" s="35" t="s">
        <v>123</v>
      </c>
      <c r="G68" s="35" t="s">
        <v>170</v>
      </c>
      <c r="H68" s="70" t="s">
        <v>79</v>
      </c>
      <c r="I68" s="7">
        <v>67300</v>
      </c>
      <c r="J68" s="7">
        <v>65900</v>
      </c>
      <c r="K68" s="7">
        <v>65000</v>
      </c>
      <c r="L68" s="228">
        <f t="shared" si="10"/>
        <v>-2.1</v>
      </c>
      <c r="M68" s="229">
        <f t="shared" si="11"/>
        <v>-1.4</v>
      </c>
    </row>
    <row r="69" spans="1:19" ht="20.149999999999999" customHeight="1">
      <c r="A69" s="11" t="s">
        <v>79</v>
      </c>
      <c r="B69" s="16" t="s">
        <v>1</v>
      </c>
      <c r="C69" s="17">
        <v>5</v>
      </c>
      <c r="D69" s="18" t="s">
        <v>2</v>
      </c>
      <c r="E69" s="19">
        <v>11</v>
      </c>
      <c r="F69" s="35" t="s">
        <v>123</v>
      </c>
      <c r="G69" s="35" t="s">
        <v>171</v>
      </c>
      <c r="H69" s="36" t="s">
        <v>13</v>
      </c>
      <c r="I69" s="7">
        <v>55300</v>
      </c>
      <c r="J69" s="7">
        <v>54800</v>
      </c>
      <c r="K69" s="7">
        <v>54400</v>
      </c>
      <c r="L69" s="228">
        <f t="shared" si="10"/>
        <v>-0.9</v>
      </c>
      <c r="M69" s="229">
        <f t="shared" si="11"/>
        <v>-0.7</v>
      </c>
    </row>
    <row r="70" spans="1:19" ht="20.149999999999999" customHeight="1">
      <c r="A70" s="11" t="s">
        <v>79</v>
      </c>
      <c r="B70" s="16" t="s">
        <v>1</v>
      </c>
      <c r="C70" s="17">
        <v>5</v>
      </c>
      <c r="D70" s="18" t="s">
        <v>2</v>
      </c>
      <c r="E70" s="19">
        <v>12</v>
      </c>
      <c r="F70" s="35" t="s">
        <v>123</v>
      </c>
      <c r="G70" s="35" t="s">
        <v>172</v>
      </c>
      <c r="H70" s="70" t="s">
        <v>79</v>
      </c>
      <c r="I70" s="7">
        <v>69400</v>
      </c>
      <c r="J70" s="7">
        <v>68800</v>
      </c>
      <c r="K70" s="7">
        <v>68500</v>
      </c>
      <c r="L70" s="228">
        <f t="shared" si="10"/>
        <v>-0.9</v>
      </c>
      <c r="M70" s="229">
        <f t="shared" si="11"/>
        <v>-0.4</v>
      </c>
    </row>
    <row r="71" spans="1:19" ht="20.149999999999999" customHeight="1">
      <c r="A71" s="11" t="s">
        <v>79</v>
      </c>
      <c r="B71" s="16" t="s">
        <v>1</v>
      </c>
      <c r="C71" s="17">
        <v>5</v>
      </c>
      <c r="D71" s="18" t="s">
        <v>2</v>
      </c>
      <c r="E71" s="19">
        <v>13</v>
      </c>
      <c r="F71" s="35" t="s">
        <v>123</v>
      </c>
      <c r="G71" s="35" t="s">
        <v>173</v>
      </c>
      <c r="H71" s="70" t="s">
        <v>79</v>
      </c>
      <c r="I71" s="7">
        <v>77200</v>
      </c>
      <c r="J71" s="7">
        <v>76200</v>
      </c>
      <c r="K71" s="7">
        <v>75700</v>
      </c>
      <c r="L71" s="228">
        <f t="shared" si="10"/>
        <v>-1.3</v>
      </c>
      <c r="M71" s="229">
        <f t="shared" si="11"/>
        <v>-0.7</v>
      </c>
    </row>
    <row r="72" spans="1:19" ht="20.149999999999999" customHeight="1">
      <c r="A72" s="11" t="s">
        <v>79</v>
      </c>
      <c r="B72" s="16" t="s">
        <v>1</v>
      </c>
      <c r="C72" s="17">
        <v>5</v>
      </c>
      <c r="D72" s="18" t="s">
        <v>2</v>
      </c>
      <c r="E72" s="19">
        <v>14</v>
      </c>
      <c r="F72" s="35" t="s">
        <v>123</v>
      </c>
      <c r="G72" s="35" t="s">
        <v>174</v>
      </c>
      <c r="H72" s="70" t="s">
        <v>79</v>
      </c>
      <c r="I72" s="7">
        <v>30400</v>
      </c>
      <c r="J72" s="7">
        <v>30000</v>
      </c>
      <c r="K72" s="7">
        <v>29800</v>
      </c>
      <c r="L72" s="228">
        <f t="shared" si="10"/>
        <v>-1.3</v>
      </c>
      <c r="M72" s="229">
        <f t="shared" si="11"/>
        <v>-0.7</v>
      </c>
    </row>
    <row r="73" spans="1:19" ht="20.149999999999999" customHeight="1">
      <c r="A73" s="11" t="s">
        <v>79</v>
      </c>
      <c r="B73" s="16" t="s">
        <v>1</v>
      </c>
      <c r="C73" s="17">
        <v>5</v>
      </c>
      <c r="D73" s="18" t="s">
        <v>2</v>
      </c>
      <c r="E73" s="19">
        <v>15</v>
      </c>
      <c r="F73" s="35" t="s">
        <v>123</v>
      </c>
      <c r="G73" s="35" t="s">
        <v>175</v>
      </c>
      <c r="H73" s="36" t="s">
        <v>14</v>
      </c>
      <c r="I73" s="7">
        <v>84200</v>
      </c>
      <c r="J73" s="7">
        <v>83600</v>
      </c>
      <c r="K73" s="7">
        <v>83100</v>
      </c>
      <c r="L73" s="228">
        <f t="shared" si="10"/>
        <v>-0.7</v>
      </c>
      <c r="M73" s="229">
        <f t="shared" si="11"/>
        <v>-0.6</v>
      </c>
    </row>
    <row r="74" spans="1:19" ht="19.8" customHeight="1">
      <c r="A74" s="11" t="s">
        <v>79</v>
      </c>
      <c r="B74" s="16" t="s">
        <v>1</v>
      </c>
      <c r="C74" s="17">
        <v>5</v>
      </c>
      <c r="D74" s="18" t="s">
        <v>2</v>
      </c>
      <c r="E74" s="19">
        <v>16</v>
      </c>
      <c r="F74" s="35" t="s">
        <v>123</v>
      </c>
      <c r="G74" s="35" t="s">
        <v>176</v>
      </c>
      <c r="H74" s="84" t="s">
        <v>542</v>
      </c>
      <c r="I74" s="7">
        <v>74600</v>
      </c>
      <c r="J74" s="7">
        <v>74000</v>
      </c>
      <c r="K74" s="7">
        <v>74000</v>
      </c>
      <c r="L74" s="228">
        <f t="shared" si="10"/>
        <v>-0.8</v>
      </c>
      <c r="M74" s="229">
        <f t="shared" si="11"/>
        <v>0</v>
      </c>
    </row>
    <row r="75" spans="1:19" ht="20.149999999999999" customHeight="1">
      <c r="A75" s="11" t="s">
        <v>79</v>
      </c>
      <c r="B75" s="16" t="s">
        <v>1</v>
      </c>
      <c r="C75" s="17">
        <v>5</v>
      </c>
      <c r="D75" s="18" t="s">
        <v>2</v>
      </c>
      <c r="E75" s="19">
        <v>17</v>
      </c>
      <c r="F75" s="35" t="s">
        <v>123</v>
      </c>
      <c r="G75" s="35" t="s">
        <v>177</v>
      </c>
      <c r="H75" s="70" t="s">
        <v>79</v>
      </c>
      <c r="I75" s="7">
        <v>47000</v>
      </c>
      <c r="J75" s="7">
        <v>46500</v>
      </c>
      <c r="K75" s="7">
        <v>46300</v>
      </c>
      <c r="L75" s="228">
        <f t="shared" si="10"/>
        <v>-1.1000000000000001</v>
      </c>
      <c r="M75" s="229">
        <f t="shared" si="11"/>
        <v>-0.4</v>
      </c>
    </row>
    <row r="76" spans="1:19" ht="20.149999999999999" customHeight="1">
      <c r="A76" s="11" t="s">
        <v>79</v>
      </c>
      <c r="B76" s="16" t="s">
        <v>1</v>
      </c>
      <c r="C76" s="17">
        <v>5</v>
      </c>
      <c r="D76" s="18" t="s">
        <v>2</v>
      </c>
      <c r="E76" s="19">
        <v>18</v>
      </c>
      <c r="F76" s="35" t="s">
        <v>123</v>
      </c>
      <c r="G76" s="35" t="s">
        <v>178</v>
      </c>
      <c r="H76" s="36" t="s">
        <v>15</v>
      </c>
      <c r="I76" s="7">
        <v>60100</v>
      </c>
      <c r="J76" s="7">
        <v>59800</v>
      </c>
      <c r="K76" s="7">
        <v>59800</v>
      </c>
      <c r="L76" s="228">
        <f t="shared" si="10"/>
        <v>-0.5</v>
      </c>
      <c r="M76" s="229">
        <f t="shared" si="11"/>
        <v>0</v>
      </c>
    </row>
    <row r="77" spans="1:19" ht="20.149999999999999" customHeight="1">
      <c r="A77" s="11" t="s">
        <v>79</v>
      </c>
      <c r="B77" s="16" t="s">
        <v>1</v>
      </c>
      <c r="C77" s="17">
        <v>5</v>
      </c>
      <c r="D77" s="18" t="s">
        <v>2</v>
      </c>
      <c r="E77" s="19">
        <v>19</v>
      </c>
      <c r="F77" s="35" t="s">
        <v>123</v>
      </c>
      <c r="G77" s="35" t="s">
        <v>179</v>
      </c>
      <c r="H77" s="70" t="s">
        <v>79</v>
      </c>
      <c r="I77" s="7">
        <v>41000</v>
      </c>
      <c r="J77" s="7">
        <v>40500</v>
      </c>
      <c r="K77" s="7">
        <v>40300</v>
      </c>
      <c r="L77" s="228">
        <f t="shared" si="10"/>
        <v>-1.2</v>
      </c>
      <c r="M77" s="229">
        <f t="shared" si="11"/>
        <v>-0.5</v>
      </c>
    </row>
    <row r="78" spans="1:19" ht="20.149999999999999" customHeight="1">
      <c r="A78" s="11" t="s">
        <v>79</v>
      </c>
      <c r="B78" s="16" t="s">
        <v>1</v>
      </c>
      <c r="C78" s="17">
        <v>5</v>
      </c>
      <c r="D78" s="18" t="s">
        <v>2</v>
      </c>
      <c r="E78" s="19">
        <v>20</v>
      </c>
      <c r="F78" s="35" t="s">
        <v>123</v>
      </c>
      <c r="G78" s="35" t="s">
        <v>180</v>
      </c>
      <c r="H78" s="70" t="s">
        <v>79</v>
      </c>
      <c r="I78" s="7">
        <v>52900</v>
      </c>
      <c r="J78" s="7">
        <v>52300</v>
      </c>
      <c r="K78" s="7">
        <v>52000</v>
      </c>
      <c r="L78" s="228">
        <f t="shared" si="10"/>
        <v>-1.1000000000000001</v>
      </c>
      <c r="M78" s="229">
        <f t="shared" si="11"/>
        <v>-0.6</v>
      </c>
    </row>
    <row r="79" spans="1:19" ht="20.149999999999999" customHeight="1">
      <c r="A79" s="11" t="s">
        <v>79</v>
      </c>
      <c r="B79" s="20" t="s">
        <v>1</v>
      </c>
      <c r="C79" s="21">
        <v>5</v>
      </c>
      <c r="D79" s="22" t="s">
        <v>2</v>
      </c>
      <c r="E79" s="23">
        <v>21</v>
      </c>
      <c r="F79" s="37" t="s">
        <v>123</v>
      </c>
      <c r="G79" s="37" t="s">
        <v>517</v>
      </c>
      <c r="H79" s="38" t="s">
        <v>518</v>
      </c>
      <c r="I79" s="8">
        <v>46500</v>
      </c>
      <c r="J79" s="8">
        <v>46200</v>
      </c>
      <c r="K79" s="8">
        <v>46000</v>
      </c>
      <c r="L79" s="230">
        <f t="shared" si="10"/>
        <v>-0.6</v>
      </c>
      <c r="M79" s="231">
        <f t="shared" si="10"/>
        <v>-0.4</v>
      </c>
      <c r="N79" s="111">
        <f>COUNT(K59:K79)</f>
        <v>21</v>
      </c>
      <c r="O79" s="85">
        <f>SUM(K59:K79)</f>
        <v>1663800</v>
      </c>
      <c r="P79" s="85">
        <f>IF(N79=0," ",ROUND(O79/N79,-2))</f>
        <v>79200</v>
      </c>
      <c r="Q79" s="86">
        <f>SUM(M59:M79)/S79</f>
        <v>-0.57619047619047614</v>
      </c>
      <c r="R79" s="96" t="s">
        <v>627</v>
      </c>
      <c r="S79" s="97">
        <v>21</v>
      </c>
    </row>
    <row r="80" spans="1:19" ht="20.149999999999999" customHeight="1">
      <c r="A80" s="11" t="s">
        <v>79</v>
      </c>
      <c r="B80" s="24" t="s">
        <v>42</v>
      </c>
      <c r="C80" s="25">
        <v>5</v>
      </c>
      <c r="D80" s="26" t="s">
        <v>2</v>
      </c>
      <c r="E80" s="27">
        <v>1</v>
      </c>
      <c r="F80" s="42" t="s">
        <v>283</v>
      </c>
      <c r="G80" s="42" t="s">
        <v>304</v>
      </c>
      <c r="H80" s="107" t="s">
        <v>79</v>
      </c>
      <c r="I80" s="10">
        <v>64300</v>
      </c>
      <c r="J80" s="10">
        <v>63300</v>
      </c>
      <c r="K80" s="10">
        <v>62400</v>
      </c>
      <c r="L80" s="232">
        <f t="shared" ref="L80:M86" si="12">IF(I80="","",ROUND((J80-I80)/I80*100,1))</f>
        <v>-1.6</v>
      </c>
      <c r="M80" s="233">
        <f t="shared" si="12"/>
        <v>-1.4</v>
      </c>
    </row>
    <row r="81" spans="1:19" ht="20.149999999999999" customHeight="1">
      <c r="A81" s="11" t="s">
        <v>79</v>
      </c>
      <c r="B81" s="16" t="s">
        <v>42</v>
      </c>
      <c r="C81" s="17">
        <v>5</v>
      </c>
      <c r="D81" s="18" t="s">
        <v>2</v>
      </c>
      <c r="E81" s="19">
        <v>2</v>
      </c>
      <c r="F81" s="35" t="s">
        <v>283</v>
      </c>
      <c r="G81" s="35" t="s">
        <v>305</v>
      </c>
      <c r="H81" s="70" t="s">
        <v>79</v>
      </c>
      <c r="I81" s="7">
        <v>89200</v>
      </c>
      <c r="J81" s="7">
        <v>88000</v>
      </c>
      <c r="K81" s="7">
        <v>87000</v>
      </c>
      <c r="L81" s="228">
        <f t="shared" si="12"/>
        <v>-1.3</v>
      </c>
      <c r="M81" s="229">
        <f t="shared" si="12"/>
        <v>-1.1000000000000001</v>
      </c>
    </row>
    <row r="82" spans="1:19" ht="20.149999999999999" customHeight="1">
      <c r="A82" s="11" t="s">
        <v>79</v>
      </c>
      <c r="B82" s="16" t="s">
        <v>42</v>
      </c>
      <c r="C82" s="17">
        <v>5</v>
      </c>
      <c r="D82" s="18" t="s">
        <v>2</v>
      </c>
      <c r="E82" s="19">
        <v>3</v>
      </c>
      <c r="F82" s="35" t="s">
        <v>283</v>
      </c>
      <c r="G82" s="35" t="s">
        <v>306</v>
      </c>
      <c r="H82" s="70" t="s">
        <v>79</v>
      </c>
      <c r="I82" s="7">
        <v>50000</v>
      </c>
      <c r="J82" s="7">
        <v>49600</v>
      </c>
      <c r="K82" s="7">
        <v>49200</v>
      </c>
      <c r="L82" s="228">
        <f t="shared" si="12"/>
        <v>-0.8</v>
      </c>
      <c r="M82" s="229">
        <f t="shared" si="12"/>
        <v>-0.8</v>
      </c>
    </row>
    <row r="83" spans="1:19" ht="20.149999999999999" customHeight="1">
      <c r="A83" s="11" t="s">
        <v>78</v>
      </c>
      <c r="B83" s="16" t="s">
        <v>42</v>
      </c>
      <c r="C83" s="17">
        <v>5</v>
      </c>
      <c r="D83" s="18" t="s">
        <v>2</v>
      </c>
      <c r="E83" s="19">
        <v>4</v>
      </c>
      <c r="F83" s="35" t="s">
        <v>283</v>
      </c>
      <c r="G83" s="35" t="s">
        <v>611</v>
      </c>
      <c r="H83" s="70" t="s">
        <v>79</v>
      </c>
      <c r="I83" s="7">
        <v>91400</v>
      </c>
      <c r="J83" s="7">
        <v>90900</v>
      </c>
      <c r="K83" s="7">
        <v>90400</v>
      </c>
      <c r="L83" s="228">
        <f t="shared" si="12"/>
        <v>-0.5</v>
      </c>
      <c r="M83" s="229">
        <f t="shared" si="12"/>
        <v>-0.6</v>
      </c>
    </row>
    <row r="84" spans="1:19" ht="20.149999999999999" customHeight="1">
      <c r="A84" s="11" t="s">
        <v>79</v>
      </c>
      <c r="B84" s="16" t="s">
        <v>42</v>
      </c>
      <c r="C84" s="17">
        <v>5</v>
      </c>
      <c r="D84" s="18" t="s">
        <v>2</v>
      </c>
      <c r="E84" s="19">
        <v>5</v>
      </c>
      <c r="F84" s="35" t="s">
        <v>283</v>
      </c>
      <c r="G84" s="35" t="s">
        <v>612</v>
      </c>
      <c r="H84" s="70" t="s">
        <v>79</v>
      </c>
      <c r="I84" s="7">
        <v>37000</v>
      </c>
      <c r="J84" s="7">
        <v>36200</v>
      </c>
      <c r="K84" s="7">
        <v>35600</v>
      </c>
      <c r="L84" s="228">
        <f t="shared" si="12"/>
        <v>-2.2000000000000002</v>
      </c>
      <c r="M84" s="229">
        <f t="shared" si="12"/>
        <v>-1.7</v>
      </c>
    </row>
    <row r="85" spans="1:19" ht="20.149999999999999" customHeight="1">
      <c r="A85" s="11" t="s">
        <v>79</v>
      </c>
      <c r="B85" s="16" t="s">
        <v>42</v>
      </c>
      <c r="C85" s="17">
        <v>5</v>
      </c>
      <c r="D85" s="18" t="s">
        <v>2</v>
      </c>
      <c r="E85" s="19">
        <v>6</v>
      </c>
      <c r="F85" s="35" t="s">
        <v>283</v>
      </c>
      <c r="G85" s="35" t="s">
        <v>307</v>
      </c>
      <c r="H85" s="70" t="s">
        <v>79</v>
      </c>
      <c r="I85" s="7">
        <v>53300</v>
      </c>
      <c r="J85" s="7">
        <v>52800</v>
      </c>
      <c r="K85" s="7">
        <v>52200</v>
      </c>
      <c r="L85" s="228">
        <f t="shared" si="12"/>
        <v>-0.9</v>
      </c>
      <c r="M85" s="229">
        <f t="shared" si="12"/>
        <v>-1.1000000000000001</v>
      </c>
    </row>
    <row r="86" spans="1:19" ht="20.149999999999999" customHeight="1">
      <c r="A86" s="11" t="s">
        <v>79</v>
      </c>
      <c r="B86" s="20" t="s">
        <v>42</v>
      </c>
      <c r="C86" s="21">
        <v>5</v>
      </c>
      <c r="D86" s="22" t="s">
        <v>2</v>
      </c>
      <c r="E86" s="23">
        <v>7</v>
      </c>
      <c r="F86" s="37" t="s">
        <v>283</v>
      </c>
      <c r="G86" s="37" t="s">
        <v>308</v>
      </c>
      <c r="H86" s="71" t="s">
        <v>79</v>
      </c>
      <c r="I86" s="8">
        <v>79400</v>
      </c>
      <c r="J86" s="8">
        <v>79000</v>
      </c>
      <c r="K86" s="8">
        <v>78700</v>
      </c>
      <c r="L86" s="230">
        <f t="shared" si="12"/>
        <v>-0.5</v>
      </c>
      <c r="M86" s="231">
        <f t="shared" si="12"/>
        <v>-0.4</v>
      </c>
      <c r="N86" s="111">
        <f>COUNT(K80:K86)</f>
        <v>7</v>
      </c>
      <c r="O86" s="85">
        <f>SUM(K80:K86)</f>
        <v>455500</v>
      </c>
      <c r="P86" s="85">
        <f>IF(N86=0," ",ROUND(O86/N86,-2))</f>
        <v>65100</v>
      </c>
      <c r="Q86" s="86">
        <f>SUM(M80:M86)/S86</f>
        <v>-1.0142857142857142</v>
      </c>
      <c r="R86" s="96" t="s">
        <v>626</v>
      </c>
      <c r="S86" s="97">
        <v>7</v>
      </c>
    </row>
    <row r="87" spans="1:19" ht="20.149999999999999" customHeight="1">
      <c r="A87" s="11" t="s">
        <v>79</v>
      </c>
      <c r="B87" s="47" t="s">
        <v>83</v>
      </c>
      <c r="C87" s="48">
        <v>5</v>
      </c>
      <c r="D87" s="49" t="s">
        <v>2</v>
      </c>
      <c r="E87" s="50">
        <v>1</v>
      </c>
      <c r="F87" s="51" t="s">
        <v>493</v>
      </c>
      <c r="G87" s="51" t="s">
        <v>495</v>
      </c>
      <c r="H87" s="75" t="s">
        <v>79</v>
      </c>
      <c r="I87" s="52">
        <v>29500</v>
      </c>
      <c r="J87" s="52">
        <v>29000</v>
      </c>
      <c r="K87" s="52">
        <v>28600</v>
      </c>
      <c r="L87" s="240">
        <f t="shared" ref="L87:M88" si="13">IF(I87="","",ROUND((J87-I87)/I87*100,1))</f>
        <v>-1.7</v>
      </c>
      <c r="M87" s="241">
        <f t="shared" si="13"/>
        <v>-1.4</v>
      </c>
      <c r="N87" s="111">
        <f>COUNT(K87:K87)</f>
        <v>1</v>
      </c>
      <c r="O87" s="85">
        <f>SUM(K87:K87)</f>
        <v>28600</v>
      </c>
      <c r="P87" s="85">
        <f>IF(N87=0," ",ROUND(O87/N87,-2))</f>
        <v>28600</v>
      </c>
      <c r="Q87" s="86">
        <f>SUM(M87:M87)/S87</f>
        <v>-1.4</v>
      </c>
      <c r="R87" s="96" t="s">
        <v>625</v>
      </c>
      <c r="S87" s="97">
        <v>1</v>
      </c>
    </row>
    <row r="88" spans="1:19" ht="20.149999999999999" customHeight="1">
      <c r="A88" s="11" t="s">
        <v>79</v>
      </c>
      <c r="B88" s="20" t="s">
        <v>75</v>
      </c>
      <c r="C88" s="21">
        <v>5</v>
      </c>
      <c r="D88" s="22" t="s">
        <v>2</v>
      </c>
      <c r="E88" s="23">
        <v>1</v>
      </c>
      <c r="F88" s="37" t="s">
        <v>496</v>
      </c>
      <c r="G88" s="37" t="s">
        <v>499</v>
      </c>
      <c r="H88" s="71" t="s">
        <v>79</v>
      </c>
      <c r="I88" s="8">
        <v>37200</v>
      </c>
      <c r="J88" s="8">
        <v>36300</v>
      </c>
      <c r="K88" s="8">
        <v>35500</v>
      </c>
      <c r="L88" s="230">
        <f t="shared" si="13"/>
        <v>-2.4</v>
      </c>
      <c r="M88" s="231">
        <f t="shared" si="13"/>
        <v>-2.2000000000000002</v>
      </c>
      <c r="N88" s="111">
        <f>COUNT(K88:K88)</f>
        <v>1</v>
      </c>
      <c r="O88" s="85">
        <f>SUM(K88:K88)</f>
        <v>35500</v>
      </c>
      <c r="P88" s="85">
        <f>IF(N88=0," ",ROUND(O88/N88,-2))</f>
        <v>35500</v>
      </c>
      <c r="Q88" s="86">
        <f>SUM(M88:M88)/S88</f>
        <v>-2.2000000000000002</v>
      </c>
      <c r="R88" s="96" t="s">
        <v>624</v>
      </c>
      <c r="S88" s="97">
        <v>1</v>
      </c>
    </row>
    <row r="89" spans="1:19" ht="20.149999999999999" customHeight="1" thickBot="1">
      <c r="A89" s="11"/>
      <c r="B89" s="56"/>
      <c r="C89" s="57"/>
      <c r="D89" s="58"/>
      <c r="E89" s="53"/>
      <c r="F89" s="54"/>
      <c r="G89" s="54"/>
      <c r="H89" s="104"/>
      <c r="I89" s="55"/>
      <c r="J89" s="55"/>
      <c r="K89" s="55"/>
      <c r="L89" s="246"/>
      <c r="M89" s="247"/>
      <c r="N89" s="113">
        <f>SUM(N79:N88)</f>
        <v>30</v>
      </c>
      <c r="O89" s="101">
        <f>SUM(O79:O88)</f>
        <v>2183400</v>
      </c>
      <c r="P89" s="101">
        <f>IF(N89=0," ",ROUND(O89/N89,-2))</f>
        <v>72800</v>
      </c>
      <c r="Q89" s="105">
        <f>SUM(M59:M88)/S89</f>
        <v>-0.7599999999999999</v>
      </c>
      <c r="R89" s="106" t="s">
        <v>628</v>
      </c>
      <c r="S89" s="97">
        <f>SUM(S79:S88)</f>
        <v>30</v>
      </c>
    </row>
    <row r="90" spans="1:19" ht="20.149999999999999" customHeight="1" thickTop="1">
      <c r="A90" s="11" t="s">
        <v>79</v>
      </c>
      <c r="B90" s="16" t="s">
        <v>38</v>
      </c>
      <c r="C90" s="17">
        <v>5</v>
      </c>
      <c r="D90" s="18" t="s">
        <v>2</v>
      </c>
      <c r="E90" s="19">
        <v>1</v>
      </c>
      <c r="F90" s="35" t="s">
        <v>266</v>
      </c>
      <c r="G90" s="35" t="s">
        <v>278</v>
      </c>
      <c r="H90" s="36" t="s">
        <v>106</v>
      </c>
      <c r="I90" s="7">
        <v>50500</v>
      </c>
      <c r="J90" s="7">
        <v>49400</v>
      </c>
      <c r="K90" s="7">
        <v>48500</v>
      </c>
      <c r="L90" s="228">
        <f t="shared" ref="L90:M95" si="14">IF(I90="","",ROUND((J90-I90)/I90*100,1))</f>
        <v>-2.2000000000000002</v>
      </c>
      <c r="M90" s="229">
        <f t="shared" si="14"/>
        <v>-1.8</v>
      </c>
    </row>
    <row r="91" spans="1:19" ht="20.149999999999999" customHeight="1">
      <c r="A91" s="11" t="s">
        <v>79</v>
      </c>
      <c r="B91" s="16" t="s">
        <v>38</v>
      </c>
      <c r="C91" s="17">
        <v>5</v>
      </c>
      <c r="D91" s="18" t="s">
        <v>2</v>
      </c>
      <c r="E91" s="19">
        <v>2</v>
      </c>
      <c r="F91" s="35" t="s">
        <v>266</v>
      </c>
      <c r="G91" s="35" t="s">
        <v>279</v>
      </c>
      <c r="H91" s="36" t="s">
        <v>107</v>
      </c>
      <c r="I91" s="7">
        <v>142000</v>
      </c>
      <c r="J91" s="7">
        <v>142000</v>
      </c>
      <c r="K91" s="7">
        <v>142000</v>
      </c>
      <c r="L91" s="228">
        <f t="shared" si="14"/>
        <v>0</v>
      </c>
      <c r="M91" s="229">
        <f t="shared" si="14"/>
        <v>0</v>
      </c>
    </row>
    <row r="92" spans="1:19" ht="20.149999999999999" customHeight="1">
      <c r="A92" s="11" t="s">
        <v>79</v>
      </c>
      <c r="B92" s="16" t="s">
        <v>38</v>
      </c>
      <c r="C92" s="17">
        <v>5</v>
      </c>
      <c r="D92" s="18" t="s">
        <v>2</v>
      </c>
      <c r="E92" s="19">
        <v>3</v>
      </c>
      <c r="F92" s="35" t="s">
        <v>266</v>
      </c>
      <c r="G92" s="35" t="s">
        <v>280</v>
      </c>
      <c r="H92" s="70" t="s">
        <v>79</v>
      </c>
      <c r="I92" s="7">
        <v>300000</v>
      </c>
      <c r="J92" s="7">
        <v>300000</v>
      </c>
      <c r="K92" s="7">
        <v>300000</v>
      </c>
      <c r="L92" s="228">
        <f t="shared" si="14"/>
        <v>0</v>
      </c>
      <c r="M92" s="229">
        <f t="shared" si="14"/>
        <v>0</v>
      </c>
    </row>
    <row r="93" spans="1:19" ht="20.149999999999999" customHeight="1">
      <c r="A93" s="11" t="s">
        <v>79</v>
      </c>
      <c r="B93" s="16" t="s">
        <v>38</v>
      </c>
      <c r="C93" s="17">
        <v>5</v>
      </c>
      <c r="D93" s="18" t="s">
        <v>2</v>
      </c>
      <c r="E93" s="19">
        <v>4</v>
      </c>
      <c r="F93" s="35" t="s">
        <v>266</v>
      </c>
      <c r="G93" s="35" t="s">
        <v>281</v>
      </c>
      <c r="H93" s="36" t="s">
        <v>41</v>
      </c>
      <c r="I93" s="7">
        <v>70500</v>
      </c>
      <c r="J93" s="7">
        <v>69600</v>
      </c>
      <c r="K93" s="7">
        <v>68900</v>
      </c>
      <c r="L93" s="228">
        <f t="shared" si="14"/>
        <v>-1.3</v>
      </c>
      <c r="M93" s="229">
        <f t="shared" si="14"/>
        <v>-1</v>
      </c>
    </row>
    <row r="94" spans="1:19" ht="20.149999999999999" customHeight="1">
      <c r="A94" s="11" t="s">
        <v>79</v>
      </c>
      <c r="B94" s="28" t="s">
        <v>38</v>
      </c>
      <c r="C94" s="29">
        <v>5</v>
      </c>
      <c r="D94" s="30" t="s">
        <v>2</v>
      </c>
      <c r="E94" s="31">
        <v>5</v>
      </c>
      <c r="F94" s="41" t="s">
        <v>266</v>
      </c>
      <c r="G94" s="41" t="s">
        <v>282</v>
      </c>
      <c r="H94" s="73" t="s">
        <v>79</v>
      </c>
      <c r="I94" s="32">
        <v>55600</v>
      </c>
      <c r="J94" s="32">
        <v>54600</v>
      </c>
      <c r="K94" s="32">
        <v>53800</v>
      </c>
      <c r="L94" s="236">
        <f t="shared" si="14"/>
        <v>-1.8</v>
      </c>
      <c r="M94" s="237">
        <f t="shared" si="14"/>
        <v>-1.5</v>
      </c>
    </row>
    <row r="95" spans="1:19" ht="20.149999999999999" customHeight="1">
      <c r="A95" s="11" t="s">
        <v>79</v>
      </c>
      <c r="B95" s="20" t="s">
        <v>38</v>
      </c>
      <c r="C95" s="21">
        <v>5</v>
      </c>
      <c r="D95" s="22" t="s">
        <v>2</v>
      </c>
      <c r="E95" s="23">
        <v>6</v>
      </c>
      <c r="F95" s="37" t="s">
        <v>266</v>
      </c>
      <c r="G95" s="37" t="s">
        <v>527</v>
      </c>
      <c r="H95" s="71" t="s">
        <v>79</v>
      </c>
      <c r="I95" s="8">
        <v>30000</v>
      </c>
      <c r="J95" s="8">
        <v>29200</v>
      </c>
      <c r="K95" s="8">
        <v>28400</v>
      </c>
      <c r="L95" s="230">
        <f t="shared" si="14"/>
        <v>-2.7</v>
      </c>
      <c r="M95" s="231">
        <f t="shared" si="14"/>
        <v>-2.7</v>
      </c>
      <c r="N95" s="111">
        <f>COUNT(K90:K95)</f>
        <v>6</v>
      </c>
      <c r="O95" s="85">
        <f>SUM(K90:K95)</f>
        <v>641600</v>
      </c>
      <c r="P95" s="85">
        <f>IF(N95=0," ",ROUND(O95/N95,-2))</f>
        <v>106900</v>
      </c>
      <c r="Q95" s="86">
        <f>SUM(M90:M95)/S95</f>
        <v>-1.1666666666666667</v>
      </c>
      <c r="R95" s="96" t="s">
        <v>639</v>
      </c>
      <c r="S95" s="97">
        <v>6</v>
      </c>
    </row>
    <row r="96" spans="1:19" ht="20.149999999999999" customHeight="1">
      <c r="A96" s="11" t="s">
        <v>79</v>
      </c>
      <c r="B96" s="16" t="s">
        <v>67</v>
      </c>
      <c r="C96" s="17">
        <v>5</v>
      </c>
      <c r="D96" s="18" t="s">
        <v>2</v>
      </c>
      <c r="E96" s="19">
        <v>1</v>
      </c>
      <c r="F96" s="35" t="s">
        <v>413</v>
      </c>
      <c r="G96" s="35" t="s">
        <v>416</v>
      </c>
      <c r="H96" s="36" t="s">
        <v>68</v>
      </c>
      <c r="I96" s="7">
        <v>38700</v>
      </c>
      <c r="J96" s="7">
        <v>37700</v>
      </c>
      <c r="K96" s="7">
        <v>36800</v>
      </c>
      <c r="L96" s="228">
        <f t="shared" ref="L96:L103" si="15">IF(I96="","",ROUND((J96-I96)/I96*100,1))</f>
        <v>-2.6</v>
      </c>
      <c r="M96" s="229">
        <f t="shared" ref="M96:M103" si="16">IF(J96="","",ROUND((K96-J96)/J96*100,1))</f>
        <v>-2.4</v>
      </c>
    </row>
    <row r="97" spans="1:19" ht="20.3" customHeight="1">
      <c r="A97" s="11" t="s">
        <v>79</v>
      </c>
      <c r="B97" s="20" t="s">
        <v>67</v>
      </c>
      <c r="C97" s="21">
        <v>5</v>
      </c>
      <c r="D97" s="22" t="s">
        <v>2</v>
      </c>
      <c r="E97" s="23">
        <v>2</v>
      </c>
      <c r="F97" s="37" t="s">
        <v>413</v>
      </c>
      <c r="G97" s="37" t="s">
        <v>417</v>
      </c>
      <c r="H97" s="71" t="s">
        <v>79</v>
      </c>
      <c r="I97" s="8">
        <v>29300</v>
      </c>
      <c r="J97" s="8">
        <v>28500</v>
      </c>
      <c r="K97" s="8">
        <v>27700</v>
      </c>
      <c r="L97" s="230">
        <f t="shared" si="15"/>
        <v>-2.7</v>
      </c>
      <c r="M97" s="231">
        <f t="shared" si="16"/>
        <v>-2.8</v>
      </c>
      <c r="N97" s="111">
        <f>COUNT(K96:K97)</f>
        <v>2</v>
      </c>
      <c r="O97" s="85">
        <f>SUM(K96:K97)</f>
        <v>64500</v>
      </c>
      <c r="P97" s="85">
        <f>IF(N97=0," ",ROUND(O97/N97,-2))</f>
        <v>32300</v>
      </c>
      <c r="Q97" s="86">
        <f>SUM(M96:M97)/S97</f>
        <v>-2.5999999999999996</v>
      </c>
      <c r="R97" s="96" t="s">
        <v>638</v>
      </c>
      <c r="S97" s="97">
        <v>2</v>
      </c>
    </row>
    <row r="98" spans="1:19" ht="20.149999999999999" customHeight="1">
      <c r="A98" s="11" t="s">
        <v>79</v>
      </c>
      <c r="B98" s="16" t="s">
        <v>81</v>
      </c>
      <c r="C98" s="17">
        <v>5</v>
      </c>
      <c r="D98" s="18" t="s">
        <v>2</v>
      </c>
      <c r="E98" s="19">
        <v>1</v>
      </c>
      <c r="F98" s="35" t="s">
        <v>433</v>
      </c>
      <c r="G98" s="35" t="s">
        <v>516</v>
      </c>
      <c r="H98" s="70" t="s">
        <v>79</v>
      </c>
      <c r="I98" s="7">
        <v>25400</v>
      </c>
      <c r="J98" s="7">
        <v>24600</v>
      </c>
      <c r="K98" s="7">
        <v>23900</v>
      </c>
      <c r="L98" s="228">
        <f t="shared" si="15"/>
        <v>-3.1</v>
      </c>
      <c r="M98" s="229">
        <f t="shared" si="16"/>
        <v>-2.8</v>
      </c>
    </row>
    <row r="99" spans="1:19" ht="20.149999999999999" customHeight="1">
      <c r="A99" s="11" t="s">
        <v>79</v>
      </c>
      <c r="B99" s="16" t="s">
        <v>81</v>
      </c>
      <c r="C99" s="17">
        <v>5</v>
      </c>
      <c r="D99" s="18" t="s">
        <v>2</v>
      </c>
      <c r="E99" s="19">
        <v>2</v>
      </c>
      <c r="F99" s="35" t="s">
        <v>433</v>
      </c>
      <c r="G99" s="35" t="s">
        <v>440</v>
      </c>
      <c r="H99" s="70" t="s">
        <v>79</v>
      </c>
      <c r="I99" s="7">
        <v>23200</v>
      </c>
      <c r="J99" s="7">
        <v>22400</v>
      </c>
      <c r="K99" s="7">
        <v>21700</v>
      </c>
      <c r="L99" s="228">
        <f t="shared" si="15"/>
        <v>-3.4</v>
      </c>
      <c r="M99" s="229">
        <f t="shared" si="16"/>
        <v>-3.1</v>
      </c>
    </row>
    <row r="100" spans="1:19" ht="20.149999999999999" customHeight="1">
      <c r="A100" s="11" t="s">
        <v>79</v>
      </c>
      <c r="B100" s="16" t="s">
        <v>81</v>
      </c>
      <c r="C100" s="17">
        <v>5</v>
      </c>
      <c r="D100" s="18" t="s">
        <v>2</v>
      </c>
      <c r="E100" s="19">
        <v>3</v>
      </c>
      <c r="F100" s="35" t="s">
        <v>433</v>
      </c>
      <c r="G100" s="35" t="s">
        <v>441</v>
      </c>
      <c r="H100" s="70" t="s">
        <v>79</v>
      </c>
      <c r="I100" s="7">
        <v>28700</v>
      </c>
      <c r="J100" s="7">
        <v>28100</v>
      </c>
      <c r="K100" s="7">
        <v>27500</v>
      </c>
      <c r="L100" s="228">
        <f t="shared" si="15"/>
        <v>-2.1</v>
      </c>
      <c r="M100" s="229">
        <f t="shared" si="16"/>
        <v>-2.1</v>
      </c>
    </row>
    <row r="101" spans="1:19" ht="20.149999999999999" customHeight="1">
      <c r="A101" s="11" t="s">
        <v>79</v>
      </c>
      <c r="B101" s="20" t="s">
        <v>81</v>
      </c>
      <c r="C101" s="21">
        <v>5</v>
      </c>
      <c r="D101" s="22" t="s">
        <v>2</v>
      </c>
      <c r="E101" s="23">
        <v>4</v>
      </c>
      <c r="F101" s="37" t="s">
        <v>433</v>
      </c>
      <c r="G101" s="37" t="s">
        <v>442</v>
      </c>
      <c r="H101" s="71" t="s">
        <v>79</v>
      </c>
      <c r="I101" s="8">
        <v>45000</v>
      </c>
      <c r="J101" s="8">
        <v>43800</v>
      </c>
      <c r="K101" s="8">
        <v>42700</v>
      </c>
      <c r="L101" s="230">
        <f t="shared" si="15"/>
        <v>-2.7</v>
      </c>
      <c r="M101" s="231">
        <f t="shared" si="16"/>
        <v>-2.5</v>
      </c>
      <c r="N101" s="111">
        <f>COUNT(K98:K101)</f>
        <v>4</v>
      </c>
      <c r="O101" s="85">
        <f>SUM(K98:K101)</f>
        <v>115800</v>
      </c>
      <c r="P101" s="85">
        <f>IF(N101=0," ",ROUND(O101/N101,-2))</f>
        <v>29000</v>
      </c>
      <c r="Q101" s="86">
        <f>SUM(M98:M101)/S101</f>
        <v>-2.625</v>
      </c>
      <c r="R101" s="96" t="s">
        <v>637</v>
      </c>
      <c r="S101" s="97">
        <v>4</v>
      </c>
    </row>
    <row r="102" spans="1:19" ht="20.149999999999999" customHeight="1">
      <c r="A102" s="11" t="s">
        <v>79</v>
      </c>
      <c r="B102" s="20" t="s">
        <v>76</v>
      </c>
      <c r="C102" s="21">
        <v>5</v>
      </c>
      <c r="D102" s="22" t="s">
        <v>2</v>
      </c>
      <c r="E102" s="23">
        <v>1</v>
      </c>
      <c r="F102" s="37" t="s">
        <v>500</v>
      </c>
      <c r="G102" s="37" t="s">
        <v>503</v>
      </c>
      <c r="H102" s="71" t="s">
        <v>79</v>
      </c>
      <c r="I102" s="8">
        <v>32000</v>
      </c>
      <c r="J102" s="8">
        <v>31500</v>
      </c>
      <c r="K102" s="8">
        <v>31100</v>
      </c>
      <c r="L102" s="230">
        <f t="shared" si="15"/>
        <v>-1.6</v>
      </c>
      <c r="M102" s="231">
        <f t="shared" si="16"/>
        <v>-1.3</v>
      </c>
      <c r="N102" s="111">
        <f>COUNT(K102:K102)</f>
        <v>1</v>
      </c>
      <c r="O102" s="85">
        <f>SUM(K102:K102)</f>
        <v>31100</v>
      </c>
      <c r="P102" s="85">
        <f>IF(N102=0," ",ROUND(O102/N102,-2))</f>
        <v>31100</v>
      </c>
      <c r="Q102" s="86">
        <f>SUM(M102:M102)/S102</f>
        <v>-1.3</v>
      </c>
      <c r="R102" s="96" t="s">
        <v>636</v>
      </c>
      <c r="S102" s="97">
        <v>1</v>
      </c>
    </row>
    <row r="103" spans="1:19" ht="20.149999999999999" customHeight="1">
      <c r="A103" s="11" t="s">
        <v>79</v>
      </c>
      <c r="B103" s="20" t="s">
        <v>84</v>
      </c>
      <c r="C103" s="21">
        <v>5</v>
      </c>
      <c r="D103" s="22" t="s">
        <v>2</v>
      </c>
      <c r="E103" s="23">
        <v>1</v>
      </c>
      <c r="F103" s="37" t="s">
        <v>504</v>
      </c>
      <c r="G103" s="37" t="s">
        <v>507</v>
      </c>
      <c r="H103" s="71" t="s">
        <v>79</v>
      </c>
      <c r="I103" s="8">
        <v>28000</v>
      </c>
      <c r="J103" s="8">
        <v>27300</v>
      </c>
      <c r="K103" s="8">
        <v>26700</v>
      </c>
      <c r="L103" s="230">
        <f t="shared" si="15"/>
        <v>-2.5</v>
      </c>
      <c r="M103" s="231">
        <f t="shared" si="16"/>
        <v>-2.2000000000000002</v>
      </c>
      <c r="N103" s="111">
        <f>COUNT(K103:K103)</f>
        <v>1</v>
      </c>
      <c r="O103" s="85">
        <f>SUM(K103:K103)</f>
        <v>26700</v>
      </c>
      <c r="P103" s="85">
        <f>IF(N103=0," ",ROUND(O103/N103,-2))</f>
        <v>26700</v>
      </c>
      <c r="Q103" s="86">
        <f>SUM(M103:M103)/S103</f>
        <v>-2.2000000000000002</v>
      </c>
      <c r="R103" s="96" t="s">
        <v>635</v>
      </c>
      <c r="S103" s="97">
        <v>1</v>
      </c>
    </row>
    <row r="104" spans="1:19" ht="19.8" customHeight="1" thickBot="1">
      <c r="B104" s="56"/>
      <c r="C104" s="57"/>
      <c r="D104" s="58"/>
      <c r="E104" s="53"/>
      <c r="F104" s="54"/>
      <c r="G104" s="54"/>
      <c r="H104" s="104"/>
      <c r="I104" s="55"/>
      <c r="J104" s="55"/>
      <c r="K104" s="55"/>
      <c r="L104" s="246"/>
      <c r="M104" s="247"/>
      <c r="N104" s="113">
        <f>SUM(N95:N103)</f>
        <v>14</v>
      </c>
      <c r="O104" s="101">
        <f>SUM(O95:O103)</f>
        <v>879700</v>
      </c>
      <c r="P104" s="101">
        <f>IF(N104=0," ",ROUND(O104/N104,-2))</f>
        <v>62800</v>
      </c>
      <c r="Q104" s="105">
        <f>SUM(M90:M103)/S104</f>
        <v>-1.8714285714285717</v>
      </c>
      <c r="R104" s="106" t="s">
        <v>585</v>
      </c>
      <c r="S104" s="97">
        <f>SUM(S90:S103)</f>
        <v>14</v>
      </c>
    </row>
    <row r="105" spans="1:19" ht="20.149999999999999" customHeight="1" thickTop="1">
      <c r="A105" s="11" t="s">
        <v>79</v>
      </c>
      <c r="B105" s="16" t="s">
        <v>59</v>
      </c>
      <c r="C105" s="17">
        <v>5</v>
      </c>
      <c r="D105" s="18" t="s">
        <v>2</v>
      </c>
      <c r="E105" s="19">
        <v>1</v>
      </c>
      <c r="F105" s="35" t="s">
        <v>392</v>
      </c>
      <c r="G105" s="35" t="s">
        <v>398</v>
      </c>
      <c r="H105" s="70" t="s">
        <v>79</v>
      </c>
      <c r="I105" s="7">
        <v>71200</v>
      </c>
      <c r="J105" s="7">
        <v>69700</v>
      </c>
      <c r="K105" s="7">
        <v>68700</v>
      </c>
      <c r="L105" s="228">
        <f t="shared" ref="L105:M115" si="17">IF(I105="","",ROUND((J105-I105)/I105*100,1))</f>
        <v>-2.1</v>
      </c>
      <c r="M105" s="229">
        <f t="shared" si="17"/>
        <v>-1.4</v>
      </c>
    </row>
    <row r="106" spans="1:19" ht="20.149999999999999" customHeight="1">
      <c r="A106" s="11" t="s">
        <v>79</v>
      </c>
      <c r="B106" s="20" t="s">
        <v>59</v>
      </c>
      <c r="C106" s="21">
        <v>5</v>
      </c>
      <c r="D106" s="22" t="s">
        <v>2</v>
      </c>
      <c r="E106" s="23">
        <v>2</v>
      </c>
      <c r="F106" s="37" t="s">
        <v>392</v>
      </c>
      <c r="G106" s="37" t="s">
        <v>596</v>
      </c>
      <c r="H106" s="71" t="s">
        <v>79</v>
      </c>
      <c r="I106" s="8"/>
      <c r="J106" s="8">
        <v>48000</v>
      </c>
      <c r="K106" s="8">
        <v>48000</v>
      </c>
      <c r="L106" s="230" t="str">
        <f t="shared" si="17"/>
        <v/>
      </c>
      <c r="M106" s="231">
        <f t="shared" si="17"/>
        <v>0</v>
      </c>
      <c r="N106" s="111">
        <f>COUNT(K105:K106)</f>
        <v>2</v>
      </c>
      <c r="O106" s="85">
        <f>SUM(K105:K106)</f>
        <v>116700</v>
      </c>
      <c r="P106" s="85">
        <f>IF(N106=0," ",ROUND(O106/N106,-2))</f>
        <v>58400</v>
      </c>
      <c r="Q106" s="86">
        <f>SUM(M105:M106)/S106</f>
        <v>-0.7</v>
      </c>
      <c r="R106" s="96" t="s">
        <v>634</v>
      </c>
      <c r="S106" s="97">
        <v>2</v>
      </c>
    </row>
    <row r="107" spans="1:19" ht="20.149999999999999" customHeight="1">
      <c r="A107" s="11" t="s">
        <v>78</v>
      </c>
      <c r="B107" s="16" t="s">
        <v>82</v>
      </c>
      <c r="C107" s="17">
        <v>5</v>
      </c>
      <c r="D107" s="18" t="s">
        <v>2</v>
      </c>
      <c r="E107" s="19">
        <v>1</v>
      </c>
      <c r="F107" s="35" t="s">
        <v>443</v>
      </c>
      <c r="G107" s="35" t="s">
        <v>457</v>
      </c>
      <c r="H107" s="70" t="s">
        <v>79</v>
      </c>
      <c r="I107" s="7">
        <v>51000</v>
      </c>
      <c r="J107" s="7">
        <v>49500</v>
      </c>
      <c r="K107" s="7">
        <v>48300</v>
      </c>
      <c r="L107" s="228">
        <f t="shared" si="17"/>
        <v>-2.9</v>
      </c>
      <c r="M107" s="229">
        <f t="shared" si="17"/>
        <v>-2.4</v>
      </c>
    </row>
    <row r="108" spans="1:19" ht="20.149999999999999" customHeight="1">
      <c r="A108" s="11" t="s">
        <v>79</v>
      </c>
      <c r="B108" s="16" t="s">
        <v>82</v>
      </c>
      <c r="C108" s="17">
        <v>5</v>
      </c>
      <c r="D108" s="18" t="s">
        <v>2</v>
      </c>
      <c r="E108" s="19">
        <v>2</v>
      </c>
      <c r="F108" s="35" t="s">
        <v>443</v>
      </c>
      <c r="G108" s="35" t="s">
        <v>458</v>
      </c>
      <c r="H108" s="70" t="s">
        <v>79</v>
      </c>
      <c r="I108" s="7">
        <v>36700</v>
      </c>
      <c r="J108" s="7">
        <v>35600</v>
      </c>
      <c r="K108" s="7">
        <v>34900</v>
      </c>
      <c r="L108" s="228">
        <f t="shared" si="17"/>
        <v>-3</v>
      </c>
      <c r="M108" s="229">
        <f t="shared" si="17"/>
        <v>-2</v>
      </c>
    </row>
    <row r="109" spans="1:19" ht="20.149999999999999" customHeight="1">
      <c r="A109" s="11" t="s">
        <v>79</v>
      </c>
      <c r="B109" s="16" t="s">
        <v>82</v>
      </c>
      <c r="C109" s="17">
        <v>5</v>
      </c>
      <c r="D109" s="18" t="s">
        <v>2</v>
      </c>
      <c r="E109" s="19">
        <v>3</v>
      </c>
      <c r="F109" s="35" t="s">
        <v>443</v>
      </c>
      <c r="G109" s="35" t="s">
        <v>459</v>
      </c>
      <c r="H109" s="70" t="s">
        <v>79</v>
      </c>
      <c r="I109" s="7">
        <v>69300</v>
      </c>
      <c r="J109" s="7">
        <v>67200</v>
      </c>
      <c r="K109" s="7">
        <v>65800</v>
      </c>
      <c r="L109" s="228">
        <f t="shared" si="17"/>
        <v>-3</v>
      </c>
      <c r="M109" s="229">
        <f t="shared" si="17"/>
        <v>-2.1</v>
      </c>
    </row>
    <row r="110" spans="1:19" ht="20.149999999999999" customHeight="1">
      <c r="A110" s="11" t="s">
        <v>79</v>
      </c>
      <c r="B110" s="16" t="s">
        <v>82</v>
      </c>
      <c r="C110" s="17">
        <v>5</v>
      </c>
      <c r="D110" s="18" t="s">
        <v>2</v>
      </c>
      <c r="E110" s="19">
        <v>4</v>
      </c>
      <c r="F110" s="35" t="s">
        <v>443</v>
      </c>
      <c r="G110" s="35" t="s">
        <v>513</v>
      </c>
      <c r="H110" s="70" t="s">
        <v>79</v>
      </c>
      <c r="I110" s="7">
        <v>72200</v>
      </c>
      <c r="J110" s="7">
        <v>71000</v>
      </c>
      <c r="K110" s="7">
        <v>69900</v>
      </c>
      <c r="L110" s="228">
        <f t="shared" si="17"/>
        <v>-1.7</v>
      </c>
      <c r="M110" s="229">
        <f t="shared" si="17"/>
        <v>-1.5</v>
      </c>
    </row>
    <row r="111" spans="1:19" ht="20.149999999999999" customHeight="1">
      <c r="A111" s="11" t="s">
        <v>79</v>
      </c>
      <c r="B111" s="16" t="s">
        <v>82</v>
      </c>
      <c r="C111" s="17">
        <v>5</v>
      </c>
      <c r="D111" s="18" t="s">
        <v>2</v>
      </c>
      <c r="E111" s="19">
        <v>5</v>
      </c>
      <c r="F111" s="35" t="s">
        <v>443</v>
      </c>
      <c r="G111" s="35" t="s">
        <v>460</v>
      </c>
      <c r="H111" s="70" t="s">
        <v>79</v>
      </c>
      <c r="I111" s="7">
        <v>28700</v>
      </c>
      <c r="J111" s="7">
        <v>27900</v>
      </c>
      <c r="K111" s="7">
        <v>27500</v>
      </c>
      <c r="L111" s="228">
        <f t="shared" si="17"/>
        <v>-2.8</v>
      </c>
      <c r="M111" s="229">
        <f t="shared" si="17"/>
        <v>-1.4</v>
      </c>
    </row>
    <row r="112" spans="1:19" ht="20.149999999999999" customHeight="1">
      <c r="A112" s="11" t="s">
        <v>79</v>
      </c>
      <c r="B112" s="16" t="s">
        <v>82</v>
      </c>
      <c r="C112" s="17">
        <v>5</v>
      </c>
      <c r="D112" s="18" t="s">
        <v>2</v>
      </c>
      <c r="E112" s="19">
        <v>6</v>
      </c>
      <c r="F112" s="35" t="s">
        <v>443</v>
      </c>
      <c r="G112" s="35" t="s">
        <v>461</v>
      </c>
      <c r="H112" s="70" t="s">
        <v>79</v>
      </c>
      <c r="I112" s="7">
        <v>23700</v>
      </c>
      <c r="J112" s="7">
        <v>23100</v>
      </c>
      <c r="K112" s="7">
        <v>22700</v>
      </c>
      <c r="L112" s="228">
        <f t="shared" si="17"/>
        <v>-2.5</v>
      </c>
      <c r="M112" s="229">
        <f t="shared" si="17"/>
        <v>-1.7</v>
      </c>
    </row>
    <row r="113" spans="1:19" ht="20.149999999999999" customHeight="1">
      <c r="A113" s="11" t="s">
        <v>79</v>
      </c>
      <c r="B113" s="16" t="s">
        <v>82</v>
      </c>
      <c r="C113" s="17">
        <v>5</v>
      </c>
      <c r="D113" s="18" t="s">
        <v>2</v>
      </c>
      <c r="E113" s="19">
        <v>7</v>
      </c>
      <c r="F113" s="35" t="s">
        <v>443</v>
      </c>
      <c r="G113" s="35" t="s">
        <v>462</v>
      </c>
      <c r="H113" s="70" t="s">
        <v>79</v>
      </c>
      <c r="I113" s="7">
        <v>27000</v>
      </c>
      <c r="J113" s="7">
        <v>26700</v>
      </c>
      <c r="K113" s="7">
        <v>26500</v>
      </c>
      <c r="L113" s="228">
        <f t="shared" si="17"/>
        <v>-1.1000000000000001</v>
      </c>
      <c r="M113" s="229">
        <f t="shared" si="17"/>
        <v>-0.7</v>
      </c>
    </row>
    <row r="114" spans="1:19" ht="20.149999999999999" customHeight="1">
      <c r="A114" s="11" t="s">
        <v>79</v>
      </c>
      <c r="B114" s="16" t="s">
        <v>82</v>
      </c>
      <c r="C114" s="17">
        <v>5</v>
      </c>
      <c r="D114" s="18" t="s">
        <v>2</v>
      </c>
      <c r="E114" s="19">
        <v>8</v>
      </c>
      <c r="F114" s="35" t="s">
        <v>443</v>
      </c>
      <c r="G114" s="35" t="s">
        <v>463</v>
      </c>
      <c r="H114" s="70" t="s">
        <v>79</v>
      </c>
      <c r="I114" s="7">
        <v>58300</v>
      </c>
      <c r="J114" s="7">
        <v>57100</v>
      </c>
      <c r="K114" s="7">
        <v>56200</v>
      </c>
      <c r="L114" s="228">
        <f t="shared" si="17"/>
        <v>-2.1</v>
      </c>
      <c r="M114" s="229">
        <f t="shared" si="17"/>
        <v>-1.6</v>
      </c>
    </row>
    <row r="115" spans="1:19" ht="20.149999999999999" customHeight="1">
      <c r="A115" s="11" t="s">
        <v>79</v>
      </c>
      <c r="B115" s="16" t="s">
        <v>82</v>
      </c>
      <c r="C115" s="17">
        <v>5</v>
      </c>
      <c r="D115" s="18" t="s">
        <v>2</v>
      </c>
      <c r="E115" s="19">
        <v>9</v>
      </c>
      <c r="F115" s="35" t="s">
        <v>443</v>
      </c>
      <c r="G115" s="35" t="s">
        <v>535</v>
      </c>
      <c r="H115" s="70" t="s">
        <v>79</v>
      </c>
      <c r="I115" s="7">
        <v>20200</v>
      </c>
      <c r="J115" s="7">
        <v>19700</v>
      </c>
      <c r="K115" s="7">
        <v>19300</v>
      </c>
      <c r="L115" s="228">
        <f t="shared" si="17"/>
        <v>-2.5</v>
      </c>
      <c r="M115" s="229">
        <f t="shared" si="17"/>
        <v>-2</v>
      </c>
      <c r="N115" s="111">
        <f>COUNT(K107:K115)</f>
        <v>9</v>
      </c>
      <c r="O115" s="85">
        <f>SUM(K107:K115)</f>
        <v>371100</v>
      </c>
      <c r="P115" s="85">
        <f>IF(N115=0," ",ROUND(O115/N115,-2))</f>
        <v>41200</v>
      </c>
      <c r="Q115" s="86">
        <f>SUM(M107:M115)/S115</f>
        <v>-1.711111111111111</v>
      </c>
      <c r="R115" s="96" t="s">
        <v>633</v>
      </c>
      <c r="S115" s="97">
        <v>9</v>
      </c>
    </row>
    <row r="116" spans="1:19" ht="20.149999999999999" customHeight="1" thickBot="1">
      <c r="A116" s="11"/>
      <c r="B116" s="56"/>
      <c r="C116" s="57"/>
      <c r="D116" s="58"/>
      <c r="E116" s="53"/>
      <c r="F116" s="54"/>
      <c r="G116" s="54"/>
      <c r="H116" s="104"/>
      <c r="I116" s="55"/>
      <c r="J116" s="55"/>
      <c r="K116" s="55"/>
      <c r="L116" s="246"/>
      <c r="M116" s="247"/>
      <c r="N116" s="113">
        <f>SUM(N106:N115)</f>
        <v>11</v>
      </c>
      <c r="O116" s="101">
        <f>SUM(O106:O115)</f>
        <v>487800</v>
      </c>
      <c r="P116" s="101">
        <f>IF(N116=0," ",ROUND(O116/N116,-2))</f>
        <v>44300</v>
      </c>
      <c r="Q116" s="105">
        <f>SUM(M105:M115)/S116</f>
        <v>-1.5272727272727271</v>
      </c>
      <c r="R116" s="106" t="s">
        <v>641</v>
      </c>
      <c r="S116" s="97">
        <f>SUM(S106:S115)</f>
        <v>11</v>
      </c>
    </row>
    <row r="117" spans="1:19" ht="20.149999999999999" customHeight="1" thickTop="1">
      <c r="A117" s="11" t="s">
        <v>79</v>
      </c>
      <c r="B117" s="16" t="s">
        <v>60</v>
      </c>
      <c r="C117" s="17">
        <v>5</v>
      </c>
      <c r="D117" s="18" t="s">
        <v>2</v>
      </c>
      <c r="E117" s="19">
        <v>1</v>
      </c>
      <c r="F117" s="35" t="s">
        <v>399</v>
      </c>
      <c r="G117" s="35" t="s">
        <v>403</v>
      </c>
      <c r="H117" s="36" t="s">
        <v>118</v>
      </c>
      <c r="I117" s="7">
        <v>49200</v>
      </c>
      <c r="J117" s="7">
        <v>47500</v>
      </c>
      <c r="K117" s="7">
        <v>46100</v>
      </c>
      <c r="L117" s="228">
        <f t="shared" ref="L117:M120" si="18">IF(I117="","",ROUND((J117-I117)/I117*100,1))</f>
        <v>-3.5</v>
      </c>
      <c r="M117" s="229">
        <f t="shared" si="18"/>
        <v>-2.9</v>
      </c>
    </row>
    <row r="118" spans="1:19" ht="20.149999999999999" customHeight="1">
      <c r="A118" s="11" t="s">
        <v>79</v>
      </c>
      <c r="B118" s="20" t="s">
        <v>60</v>
      </c>
      <c r="C118" s="21">
        <v>5</v>
      </c>
      <c r="D118" s="22" t="s">
        <v>2</v>
      </c>
      <c r="E118" s="23">
        <v>2</v>
      </c>
      <c r="F118" s="37" t="s">
        <v>399</v>
      </c>
      <c r="G118" s="37" t="s">
        <v>404</v>
      </c>
      <c r="H118" s="38" t="s">
        <v>64</v>
      </c>
      <c r="I118" s="8">
        <v>56300</v>
      </c>
      <c r="J118" s="8">
        <v>55000</v>
      </c>
      <c r="K118" s="8">
        <v>53800</v>
      </c>
      <c r="L118" s="230">
        <f t="shared" si="18"/>
        <v>-2.2999999999999998</v>
      </c>
      <c r="M118" s="231">
        <f t="shared" si="18"/>
        <v>-2.2000000000000002</v>
      </c>
      <c r="N118" s="111">
        <f>COUNT(K117:K118)</f>
        <v>2</v>
      </c>
      <c r="O118" s="85">
        <f>SUM(K117:K118)</f>
        <v>99900</v>
      </c>
      <c r="P118" s="85">
        <f>IF(N118=0," ",ROUND(O118/N118,-2))</f>
        <v>50000</v>
      </c>
      <c r="Q118" s="86">
        <f>SUM(M117:M118)/S118</f>
        <v>-2.5499999999999998</v>
      </c>
      <c r="R118" s="96" t="s">
        <v>632</v>
      </c>
      <c r="S118" s="97">
        <v>2</v>
      </c>
    </row>
    <row r="119" spans="1:19" ht="20.149999999999999" customHeight="1">
      <c r="A119" s="11" t="s">
        <v>79</v>
      </c>
      <c r="B119" s="16" t="s">
        <v>69</v>
      </c>
      <c r="C119" s="17">
        <v>5</v>
      </c>
      <c r="D119" s="18" t="s">
        <v>2</v>
      </c>
      <c r="E119" s="19">
        <v>1</v>
      </c>
      <c r="F119" s="35" t="s">
        <v>418</v>
      </c>
      <c r="G119" s="35" t="s">
        <v>422</v>
      </c>
      <c r="H119" s="70" t="s">
        <v>79</v>
      </c>
      <c r="I119" s="7">
        <v>42500</v>
      </c>
      <c r="J119" s="7">
        <v>41400</v>
      </c>
      <c r="K119" s="7">
        <v>40400</v>
      </c>
      <c r="L119" s="228">
        <f t="shared" si="18"/>
        <v>-2.6</v>
      </c>
      <c r="M119" s="229">
        <f t="shared" si="18"/>
        <v>-2.4</v>
      </c>
    </row>
    <row r="120" spans="1:19" ht="20.149999999999999" customHeight="1">
      <c r="A120" s="11" t="s">
        <v>79</v>
      </c>
      <c r="B120" s="20" t="s">
        <v>69</v>
      </c>
      <c r="C120" s="21">
        <v>5</v>
      </c>
      <c r="D120" s="22" t="s">
        <v>2</v>
      </c>
      <c r="E120" s="23">
        <v>2</v>
      </c>
      <c r="F120" s="37" t="s">
        <v>418</v>
      </c>
      <c r="G120" s="37" t="s">
        <v>423</v>
      </c>
      <c r="H120" s="71" t="s">
        <v>79</v>
      </c>
      <c r="I120" s="8">
        <v>48900</v>
      </c>
      <c r="J120" s="8">
        <v>47700</v>
      </c>
      <c r="K120" s="8">
        <v>46600</v>
      </c>
      <c r="L120" s="230">
        <f t="shared" si="18"/>
        <v>-2.5</v>
      </c>
      <c r="M120" s="231">
        <f t="shared" si="18"/>
        <v>-2.2999999999999998</v>
      </c>
      <c r="N120" s="111">
        <f>COUNT(K119:K120)</f>
        <v>2</v>
      </c>
      <c r="O120" s="85">
        <f>SUM(K119:K120)</f>
        <v>87000</v>
      </c>
      <c r="P120" s="85">
        <f>IF(N120=0," ",ROUND(O120/N120,-2))</f>
        <v>43500</v>
      </c>
      <c r="Q120" s="86">
        <f>SUM(M119:M120)/S120</f>
        <v>-2.3499999999999996</v>
      </c>
      <c r="R120" s="96" t="s">
        <v>631</v>
      </c>
      <c r="S120" s="97">
        <v>2</v>
      </c>
    </row>
    <row r="121" spans="1:19" ht="19.8" customHeight="1" thickBot="1">
      <c r="B121" s="56"/>
      <c r="C121" s="57"/>
      <c r="D121" s="58"/>
      <c r="E121" s="53"/>
      <c r="F121" s="54"/>
      <c r="G121" s="54"/>
      <c r="H121" s="104"/>
      <c r="I121" s="55"/>
      <c r="J121" s="55"/>
      <c r="K121" s="55"/>
      <c r="L121" s="246"/>
      <c r="M121" s="247"/>
      <c r="N121" s="113">
        <f>SUM(N118:N120)</f>
        <v>4</v>
      </c>
      <c r="O121" s="101">
        <f>SUM(O118:O120)</f>
        <v>186900</v>
      </c>
      <c r="P121" s="101">
        <f>IF(N121=0," ",ROUND(O121/N121,-2))</f>
        <v>46700</v>
      </c>
      <c r="Q121" s="105">
        <f>SUM(M117:M120)/S121</f>
        <v>-2.4500000000000002</v>
      </c>
      <c r="R121" s="106" t="s">
        <v>640</v>
      </c>
      <c r="S121" s="97">
        <f>SUM(S118:S120)</f>
        <v>4</v>
      </c>
    </row>
    <row r="122" spans="1:19" ht="15.75" thickTop="1" thickBot="1">
      <c r="B122" s="77"/>
      <c r="C122" s="77"/>
      <c r="D122" s="78"/>
      <c r="E122" s="78"/>
      <c r="F122" s="79"/>
      <c r="G122" s="79"/>
      <c r="H122" s="68"/>
    </row>
    <row r="123" spans="1:19" ht="21.45" customHeight="1" thickTop="1" thickBot="1">
      <c r="H123" s="68"/>
      <c r="N123" s="136">
        <f>SUM(N58,N89,N104,N116,N121)</f>
        <v>110</v>
      </c>
      <c r="O123" s="134">
        <f>SUM(O58,O89,O104,O116,O121)</f>
        <v>7547800</v>
      </c>
      <c r="P123" s="131">
        <f>IF(N123=0," ",ROUND(O123/N123,-2))</f>
        <v>68600</v>
      </c>
      <c r="Q123" s="132">
        <f>SUM(M6:M120)/S123</f>
        <v>-0.79907407407407416</v>
      </c>
      <c r="R123" s="133" t="s">
        <v>668</v>
      </c>
      <c r="S123" s="135">
        <f>SUM(S58,S89,S104,S116,S121)</f>
        <v>108</v>
      </c>
    </row>
    <row r="124" spans="1:19" ht="15.05" thickTop="1">
      <c r="H124" s="68"/>
    </row>
    <row r="125" spans="1:19">
      <c r="H125" s="68"/>
    </row>
    <row r="126" spans="1:19">
      <c r="H126" s="68"/>
    </row>
    <row r="127" spans="1:19">
      <c r="H127" s="68"/>
    </row>
    <row r="128" spans="1:19">
      <c r="H128" s="68"/>
    </row>
    <row r="129" spans="8:8">
      <c r="H129" s="68"/>
    </row>
    <row r="130" spans="8:8">
      <c r="H130" s="68"/>
    </row>
    <row r="131" spans="8:8">
      <c r="H131" s="68"/>
    </row>
    <row r="132" spans="8:8">
      <c r="H132" s="68"/>
    </row>
    <row r="133" spans="8:8">
      <c r="H133" s="68"/>
    </row>
    <row r="134" spans="8:8">
      <c r="H134" s="68"/>
    </row>
    <row r="135" spans="8:8">
      <c r="H135" s="68"/>
    </row>
    <row r="136" spans="8:8">
      <c r="H136" s="68"/>
    </row>
    <row r="137" spans="8:8">
      <c r="H137" s="68"/>
    </row>
    <row r="138" spans="8:8">
      <c r="H138" s="68"/>
    </row>
    <row r="139" spans="8:8">
      <c r="H139" s="68"/>
    </row>
    <row r="140" spans="8:8">
      <c r="H140" s="68"/>
    </row>
    <row r="141" spans="8:8">
      <c r="H141" s="68"/>
    </row>
    <row r="142" spans="8:8">
      <c r="H142" s="68"/>
    </row>
    <row r="143" spans="8:8">
      <c r="H143" s="68"/>
    </row>
    <row r="144" spans="8:8">
      <c r="H144" s="68"/>
    </row>
    <row r="145" spans="8:8">
      <c r="H145" s="68"/>
    </row>
    <row r="146" spans="8:8">
      <c r="H146" s="68"/>
    </row>
    <row r="147" spans="8:8">
      <c r="H147" s="68"/>
    </row>
    <row r="148" spans="8:8">
      <c r="H148" s="68"/>
    </row>
    <row r="149" spans="8:8">
      <c r="H149" s="68"/>
    </row>
    <row r="150" spans="8:8">
      <c r="H150" s="68"/>
    </row>
    <row r="151" spans="8:8">
      <c r="H151" s="68"/>
    </row>
    <row r="152" spans="8:8">
      <c r="H152" s="68"/>
    </row>
    <row r="153" spans="8:8">
      <c r="H153" s="68"/>
    </row>
    <row r="154" spans="8:8">
      <c r="H154" s="68"/>
    </row>
    <row r="155" spans="8:8">
      <c r="H155" s="68"/>
    </row>
    <row r="156" spans="8:8">
      <c r="H156" s="68"/>
    </row>
    <row r="157" spans="8:8">
      <c r="H157" s="68"/>
    </row>
    <row r="158" spans="8:8">
      <c r="H158" s="68"/>
    </row>
    <row r="159" spans="8:8">
      <c r="H159" s="68"/>
    </row>
    <row r="160" spans="8:8">
      <c r="H160" s="68"/>
    </row>
    <row r="161" spans="8:8">
      <c r="H161" s="68"/>
    </row>
    <row r="162" spans="8:8">
      <c r="H162" s="68"/>
    </row>
    <row r="163" spans="8:8">
      <c r="H163" s="68"/>
    </row>
    <row r="164" spans="8:8">
      <c r="H164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F4:G5"/>
    <mergeCell ref="H4:H5"/>
    <mergeCell ref="I4:K4"/>
    <mergeCell ref="L4:M4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75"/>
  <sheetViews>
    <sheetView zoomScale="80" zoomScaleNormal="80" zoomScaleSheetLayoutView="100" workbookViewId="0">
      <pane ySplit="5" topLeftCell="A6" activePane="bottomLeft" state="frozen"/>
      <selection activeCell="O93" sqref="O93"/>
      <selection pane="bottomLeft" activeCell="N3" sqref="N3"/>
    </sheetView>
  </sheetViews>
  <sheetFormatPr defaultColWidth="9" defaultRowHeight="14.4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2.5546875" style="110" bestFit="1" customWidth="1"/>
    <col min="15" max="15" width="11.6640625" style="3" customWidth="1"/>
    <col min="16" max="16" width="8.88671875" style="3" bestFit="1" customWidth="1"/>
    <col min="17" max="17" width="9" style="3"/>
    <col min="18" max="18" width="10.5546875" style="94" customWidth="1"/>
    <col min="19" max="19" width="9" style="97"/>
    <col min="20" max="16384" width="9" style="3"/>
  </cols>
  <sheetData>
    <row r="1" spans="1:19">
      <c r="D1" s="66"/>
      <c r="E1" s="66"/>
      <c r="F1" s="66"/>
      <c r="G1" s="66"/>
    </row>
    <row r="2" spans="1:19">
      <c r="D2" s="66"/>
      <c r="E2" s="66"/>
      <c r="F2" s="66"/>
      <c r="G2" s="66"/>
    </row>
    <row r="3" spans="1:19" ht="15.05" thickBot="1"/>
    <row r="4" spans="1:19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110"/>
      <c r="O4" s="3"/>
      <c r="P4" s="3"/>
      <c r="R4" s="92"/>
      <c r="S4" s="99"/>
    </row>
    <row r="5" spans="1:19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591</v>
      </c>
      <c r="M5" s="225" t="s">
        <v>607</v>
      </c>
      <c r="N5" s="110"/>
      <c r="O5" s="3"/>
      <c r="P5" s="3"/>
      <c r="R5" s="92"/>
      <c r="S5" s="99"/>
    </row>
    <row r="6" spans="1:19" ht="20.149999999999999" customHeight="1">
      <c r="A6" s="11" t="s">
        <v>79</v>
      </c>
      <c r="B6" s="16" t="s">
        <v>16</v>
      </c>
      <c r="C6" s="17">
        <v>9</v>
      </c>
      <c r="D6" s="18" t="s">
        <v>2</v>
      </c>
      <c r="E6" s="19">
        <v>1</v>
      </c>
      <c r="F6" s="35" t="s">
        <v>511</v>
      </c>
      <c r="G6" s="35" t="s">
        <v>256</v>
      </c>
      <c r="H6" s="70" t="s">
        <v>79</v>
      </c>
      <c r="I6" s="7">
        <v>28400</v>
      </c>
      <c r="J6" s="7">
        <v>28300</v>
      </c>
      <c r="K6" s="7">
        <v>28300</v>
      </c>
      <c r="L6" s="228">
        <f t="shared" ref="L6:M15" si="0">IF(I6="","",ROUND((J6-I6)/I6*100,1))</f>
        <v>-0.4</v>
      </c>
      <c r="M6" s="229">
        <f t="shared" si="0"/>
        <v>0</v>
      </c>
    </row>
    <row r="7" spans="1:19" ht="20.149999999999999" customHeight="1">
      <c r="A7" s="11" t="s">
        <v>79</v>
      </c>
      <c r="B7" s="16" t="s">
        <v>16</v>
      </c>
      <c r="C7" s="17">
        <v>9</v>
      </c>
      <c r="D7" s="18" t="s">
        <v>2</v>
      </c>
      <c r="E7" s="19">
        <v>2</v>
      </c>
      <c r="F7" s="35" t="s">
        <v>511</v>
      </c>
      <c r="G7" s="35" t="s">
        <v>257</v>
      </c>
      <c r="H7" s="36" t="s">
        <v>103</v>
      </c>
      <c r="I7" s="7">
        <v>33200</v>
      </c>
      <c r="J7" s="7">
        <v>33100</v>
      </c>
      <c r="K7" s="7">
        <v>33100</v>
      </c>
      <c r="L7" s="228">
        <f t="shared" si="0"/>
        <v>-0.3</v>
      </c>
      <c r="M7" s="229">
        <f t="shared" si="0"/>
        <v>0</v>
      </c>
    </row>
    <row r="8" spans="1:19" ht="20.149999999999999" customHeight="1">
      <c r="A8" s="11" t="s">
        <v>79</v>
      </c>
      <c r="B8" s="16" t="s">
        <v>16</v>
      </c>
      <c r="C8" s="17">
        <v>9</v>
      </c>
      <c r="D8" s="18" t="s">
        <v>2</v>
      </c>
      <c r="E8" s="19">
        <v>3</v>
      </c>
      <c r="F8" s="35" t="s">
        <v>511</v>
      </c>
      <c r="G8" s="35" t="s">
        <v>258</v>
      </c>
      <c r="H8" s="70" t="s">
        <v>79</v>
      </c>
      <c r="I8" s="7">
        <v>22700</v>
      </c>
      <c r="J8" s="7">
        <v>22600</v>
      </c>
      <c r="K8" s="7">
        <v>22600</v>
      </c>
      <c r="L8" s="228">
        <f t="shared" si="0"/>
        <v>-0.4</v>
      </c>
      <c r="M8" s="229">
        <f t="shared" si="0"/>
        <v>0</v>
      </c>
    </row>
    <row r="9" spans="1:19" ht="20.149999999999999" customHeight="1">
      <c r="A9" s="11" t="s">
        <v>79</v>
      </c>
      <c r="B9" s="16" t="s">
        <v>16</v>
      </c>
      <c r="C9" s="17">
        <v>9</v>
      </c>
      <c r="D9" s="18" t="s">
        <v>2</v>
      </c>
      <c r="E9" s="19">
        <v>4</v>
      </c>
      <c r="F9" s="35" t="s">
        <v>511</v>
      </c>
      <c r="G9" s="35" t="s">
        <v>259</v>
      </c>
      <c r="H9" s="70" t="s">
        <v>79</v>
      </c>
      <c r="I9" s="7">
        <v>22300</v>
      </c>
      <c r="J9" s="7">
        <v>22200</v>
      </c>
      <c r="K9" s="7">
        <v>22200</v>
      </c>
      <c r="L9" s="228">
        <f t="shared" si="0"/>
        <v>-0.4</v>
      </c>
      <c r="M9" s="229">
        <f t="shared" si="0"/>
        <v>0</v>
      </c>
    </row>
    <row r="10" spans="1:19" ht="20.149999999999999" customHeight="1">
      <c r="A10" s="11" t="s">
        <v>79</v>
      </c>
      <c r="B10" s="16" t="s">
        <v>16</v>
      </c>
      <c r="C10" s="17">
        <v>9</v>
      </c>
      <c r="D10" s="18" t="s">
        <v>2</v>
      </c>
      <c r="E10" s="19">
        <v>5</v>
      </c>
      <c r="F10" s="35" t="s">
        <v>511</v>
      </c>
      <c r="G10" s="35" t="s">
        <v>260</v>
      </c>
      <c r="H10" s="36" t="s">
        <v>104</v>
      </c>
      <c r="I10" s="7">
        <v>37500</v>
      </c>
      <c r="J10" s="7">
        <v>37400</v>
      </c>
      <c r="K10" s="7">
        <v>37400</v>
      </c>
      <c r="L10" s="228">
        <f t="shared" si="0"/>
        <v>-0.3</v>
      </c>
      <c r="M10" s="229">
        <f t="shared" si="0"/>
        <v>0</v>
      </c>
    </row>
    <row r="11" spans="1:19" ht="20.149999999999999" customHeight="1">
      <c r="A11" s="11" t="s">
        <v>79</v>
      </c>
      <c r="B11" s="16" t="s">
        <v>16</v>
      </c>
      <c r="C11" s="17">
        <v>9</v>
      </c>
      <c r="D11" s="18" t="s">
        <v>2</v>
      </c>
      <c r="E11" s="19">
        <v>6</v>
      </c>
      <c r="F11" s="35" t="s">
        <v>511</v>
      </c>
      <c r="G11" s="35" t="s">
        <v>261</v>
      </c>
      <c r="H11" s="36" t="s">
        <v>37</v>
      </c>
      <c r="I11" s="7">
        <v>23100</v>
      </c>
      <c r="J11" s="7">
        <v>23000</v>
      </c>
      <c r="K11" s="7">
        <v>23000</v>
      </c>
      <c r="L11" s="228">
        <f t="shared" si="0"/>
        <v>-0.4</v>
      </c>
      <c r="M11" s="229">
        <f t="shared" si="0"/>
        <v>0</v>
      </c>
    </row>
    <row r="12" spans="1:19" ht="20.149999999999999" customHeight="1">
      <c r="A12" s="11" t="s">
        <v>79</v>
      </c>
      <c r="B12" s="16" t="s">
        <v>16</v>
      </c>
      <c r="C12" s="17">
        <v>9</v>
      </c>
      <c r="D12" s="18" t="s">
        <v>2</v>
      </c>
      <c r="E12" s="19">
        <v>7</v>
      </c>
      <c r="F12" s="35" t="s">
        <v>511</v>
      </c>
      <c r="G12" s="35" t="s">
        <v>262</v>
      </c>
      <c r="H12" s="36" t="s">
        <v>105</v>
      </c>
      <c r="I12" s="7">
        <v>25700</v>
      </c>
      <c r="J12" s="7">
        <v>25600</v>
      </c>
      <c r="K12" s="7">
        <v>25600</v>
      </c>
      <c r="L12" s="228">
        <f t="shared" si="0"/>
        <v>-0.4</v>
      </c>
      <c r="M12" s="229">
        <f t="shared" si="0"/>
        <v>0</v>
      </c>
    </row>
    <row r="13" spans="1:19" ht="20.149999999999999" customHeight="1">
      <c r="A13" s="11" t="s">
        <v>79</v>
      </c>
      <c r="B13" s="16" t="s">
        <v>16</v>
      </c>
      <c r="C13" s="17">
        <v>9</v>
      </c>
      <c r="D13" s="18" t="s">
        <v>2</v>
      </c>
      <c r="E13" s="19">
        <v>8</v>
      </c>
      <c r="F13" s="35" t="s">
        <v>511</v>
      </c>
      <c r="G13" s="35" t="s">
        <v>263</v>
      </c>
      <c r="H13" s="70" t="s">
        <v>79</v>
      </c>
      <c r="I13" s="7">
        <v>25700</v>
      </c>
      <c r="J13" s="7">
        <v>25600</v>
      </c>
      <c r="K13" s="7">
        <v>25600</v>
      </c>
      <c r="L13" s="228">
        <f t="shared" si="0"/>
        <v>-0.4</v>
      </c>
      <c r="M13" s="229">
        <f t="shared" si="0"/>
        <v>0</v>
      </c>
    </row>
    <row r="14" spans="1:19" ht="20.149999999999999" customHeight="1">
      <c r="A14" s="11" t="s">
        <v>79</v>
      </c>
      <c r="B14" s="16" t="s">
        <v>16</v>
      </c>
      <c r="C14" s="17">
        <v>9</v>
      </c>
      <c r="D14" s="18" t="s">
        <v>2</v>
      </c>
      <c r="E14" s="19">
        <v>9</v>
      </c>
      <c r="F14" s="35" t="s">
        <v>511</v>
      </c>
      <c r="G14" s="35" t="s">
        <v>264</v>
      </c>
      <c r="H14" s="70" t="s">
        <v>79</v>
      </c>
      <c r="I14" s="7">
        <v>25600</v>
      </c>
      <c r="J14" s="7">
        <v>25500</v>
      </c>
      <c r="K14" s="7">
        <v>25500</v>
      </c>
      <c r="L14" s="228">
        <f t="shared" si="0"/>
        <v>-0.4</v>
      </c>
      <c r="M14" s="229">
        <f t="shared" si="0"/>
        <v>0</v>
      </c>
    </row>
    <row r="15" spans="1:19" ht="20.149999999999999" customHeight="1">
      <c r="A15" s="11" t="s">
        <v>79</v>
      </c>
      <c r="B15" s="20" t="s">
        <v>16</v>
      </c>
      <c r="C15" s="21">
        <v>9</v>
      </c>
      <c r="D15" s="22" t="s">
        <v>2</v>
      </c>
      <c r="E15" s="23">
        <v>10</v>
      </c>
      <c r="F15" s="37" t="s">
        <v>511</v>
      </c>
      <c r="G15" s="37" t="s">
        <v>265</v>
      </c>
      <c r="H15" s="71" t="s">
        <v>79</v>
      </c>
      <c r="I15" s="8">
        <v>25300</v>
      </c>
      <c r="J15" s="8">
        <v>25200</v>
      </c>
      <c r="K15" s="8">
        <v>25200</v>
      </c>
      <c r="L15" s="230">
        <f t="shared" si="0"/>
        <v>-0.4</v>
      </c>
      <c r="M15" s="231">
        <f t="shared" si="0"/>
        <v>0</v>
      </c>
      <c r="N15" s="111">
        <f>COUNT(K6:K15)</f>
        <v>10</v>
      </c>
      <c r="O15" s="85">
        <f>SUM(K6:K15)</f>
        <v>268500</v>
      </c>
      <c r="P15" s="85">
        <f>IF(N15=0," ",ROUND(O15/N15,-2))</f>
        <v>26900</v>
      </c>
      <c r="Q15" s="86">
        <f>SUM(M6:M15)/S15</f>
        <v>0</v>
      </c>
      <c r="R15" s="96" t="s">
        <v>601</v>
      </c>
      <c r="S15" s="97">
        <v>10</v>
      </c>
    </row>
    <row r="16" spans="1:19" ht="20.149999999999999" customHeight="1">
      <c r="A16" s="11" t="s">
        <v>79</v>
      </c>
      <c r="B16" s="16" t="s">
        <v>43</v>
      </c>
      <c r="C16" s="17">
        <v>9</v>
      </c>
      <c r="D16" s="18" t="s">
        <v>2</v>
      </c>
      <c r="E16" s="19">
        <v>1</v>
      </c>
      <c r="F16" s="35" t="s">
        <v>311</v>
      </c>
      <c r="G16" s="35" t="s">
        <v>350</v>
      </c>
      <c r="H16" s="70" t="s">
        <v>79</v>
      </c>
      <c r="I16" s="7">
        <v>32500</v>
      </c>
      <c r="J16" s="7">
        <v>32400</v>
      </c>
      <c r="K16" s="7">
        <v>32400</v>
      </c>
      <c r="L16" s="228">
        <f t="shared" ref="L16:M17" si="1">IF(I16="","",ROUND((J16-I16)/I16*100,1))</f>
        <v>-0.3</v>
      </c>
      <c r="M16" s="229">
        <f t="shared" si="1"/>
        <v>0</v>
      </c>
    </row>
    <row r="17" spans="1:19" ht="20.149999999999999" customHeight="1">
      <c r="A17" s="11" t="s">
        <v>79</v>
      </c>
      <c r="B17" s="20" t="s">
        <v>43</v>
      </c>
      <c r="C17" s="21">
        <v>9</v>
      </c>
      <c r="D17" s="22" t="s">
        <v>2</v>
      </c>
      <c r="E17" s="23">
        <v>2</v>
      </c>
      <c r="F17" s="37" t="s">
        <v>311</v>
      </c>
      <c r="G17" s="37" t="s">
        <v>351</v>
      </c>
      <c r="H17" s="71" t="s">
        <v>79</v>
      </c>
      <c r="I17" s="8">
        <v>21700</v>
      </c>
      <c r="J17" s="8">
        <v>21600</v>
      </c>
      <c r="K17" s="8">
        <v>21600</v>
      </c>
      <c r="L17" s="230">
        <f t="shared" si="1"/>
        <v>-0.5</v>
      </c>
      <c r="M17" s="231">
        <f t="shared" si="1"/>
        <v>0</v>
      </c>
      <c r="N17" s="111">
        <f>COUNT(K16:K17)</f>
        <v>2</v>
      </c>
      <c r="O17" s="85">
        <f>SUM(K16:K17)</f>
        <v>54000</v>
      </c>
      <c r="P17" s="85">
        <f>IF(N17=0," ",ROUND(O17/N17,-2))</f>
        <v>27000</v>
      </c>
      <c r="Q17" s="86">
        <f>SUM(M16:M17)/S17</f>
        <v>0</v>
      </c>
      <c r="R17" s="96" t="s">
        <v>615</v>
      </c>
      <c r="S17" s="97">
        <v>2</v>
      </c>
    </row>
    <row r="18" spans="1:19" ht="20.149999999999999" customHeight="1">
      <c r="A18" s="11" t="s">
        <v>79</v>
      </c>
      <c r="B18" s="24" t="s">
        <v>44</v>
      </c>
      <c r="C18" s="25">
        <v>9</v>
      </c>
      <c r="D18" s="26" t="s">
        <v>2</v>
      </c>
      <c r="E18" s="27">
        <v>1</v>
      </c>
      <c r="F18" s="42" t="s">
        <v>352</v>
      </c>
      <c r="G18" s="42" t="s">
        <v>389</v>
      </c>
      <c r="H18" s="107" t="s">
        <v>79</v>
      </c>
      <c r="I18" s="10">
        <v>16400</v>
      </c>
      <c r="J18" s="10">
        <v>16300</v>
      </c>
      <c r="K18" s="10">
        <v>16300</v>
      </c>
      <c r="L18" s="232">
        <f t="shared" ref="L18:M20" si="2">IF(I18="","",ROUND((J18-I18)/I18*100,1))</f>
        <v>-0.6</v>
      </c>
      <c r="M18" s="233">
        <f t="shared" si="2"/>
        <v>0</v>
      </c>
    </row>
    <row r="19" spans="1:19" ht="20.149999999999999" customHeight="1">
      <c r="A19" s="11" t="s">
        <v>79</v>
      </c>
      <c r="B19" s="16" t="s">
        <v>44</v>
      </c>
      <c r="C19" s="17">
        <v>9</v>
      </c>
      <c r="D19" s="18" t="s">
        <v>2</v>
      </c>
      <c r="E19" s="19">
        <v>2</v>
      </c>
      <c r="F19" s="35" t="s">
        <v>352</v>
      </c>
      <c r="G19" s="35" t="s">
        <v>390</v>
      </c>
      <c r="H19" s="70" t="s">
        <v>79</v>
      </c>
      <c r="I19" s="7">
        <v>17400</v>
      </c>
      <c r="J19" s="7">
        <v>17300</v>
      </c>
      <c r="K19" s="7">
        <v>17300</v>
      </c>
      <c r="L19" s="228">
        <f t="shared" si="2"/>
        <v>-0.6</v>
      </c>
      <c r="M19" s="229">
        <f t="shared" si="2"/>
        <v>0</v>
      </c>
    </row>
    <row r="20" spans="1:19" ht="20.149999999999999" customHeight="1">
      <c r="A20" s="11" t="s">
        <v>79</v>
      </c>
      <c r="B20" s="20" t="s">
        <v>44</v>
      </c>
      <c r="C20" s="21">
        <v>9</v>
      </c>
      <c r="D20" s="22" t="s">
        <v>2</v>
      </c>
      <c r="E20" s="23">
        <v>3</v>
      </c>
      <c r="F20" s="37" t="s">
        <v>352</v>
      </c>
      <c r="G20" s="37" t="s">
        <v>391</v>
      </c>
      <c r="H20" s="71" t="s">
        <v>79</v>
      </c>
      <c r="I20" s="8">
        <v>34100</v>
      </c>
      <c r="J20" s="8">
        <v>33900</v>
      </c>
      <c r="K20" s="8">
        <v>33900</v>
      </c>
      <c r="L20" s="230">
        <f t="shared" si="2"/>
        <v>-0.6</v>
      </c>
      <c r="M20" s="231">
        <f t="shared" si="2"/>
        <v>0</v>
      </c>
      <c r="N20" s="111">
        <f>COUNT(K18:K20)</f>
        <v>3</v>
      </c>
      <c r="O20" s="85">
        <f>SUM(K18:K20)</f>
        <v>67500</v>
      </c>
      <c r="P20" s="85">
        <f>IF(N20=0," ",ROUND(O20/N20,-2))</f>
        <v>22500</v>
      </c>
      <c r="Q20" s="86">
        <f>SUM(M18:M20)/S20</f>
        <v>0</v>
      </c>
      <c r="R20" s="96" t="s">
        <v>616</v>
      </c>
      <c r="S20" s="97">
        <v>3</v>
      </c>
    </row>
    <row r="21" spans="1:19" ht="20.149999999999999" customHeight="1">
      <c r="A21" s="11" t="s">
        <v>79</v>
      </c>
      <c r="B21" s="20" t="s">
        <v>74</v>
      </c>
      <c r="C21" s="21">
        <v>9</v>
      </c>
      <c r="D21" s="22" t="s">
        <v>2</v>
      </c>
      <c r="E21" s="23">
        <v>1</v>
      </c>
      <c r="F21" s="37" t="s">
        <v>487</v>
      </c>
      <c r="G21" s="37" t="s">
        <v>492</v>
      </c>
      <c r="H21" s="71" t="s">
        <v>79</v>
      </c>
      <c r="I21" s="8">
        <v>23500</v>
      </c>
      <c r="J21" s="8">
        <v>23400</v>
      </c>
      <c r="K21" s="8">
        <v>23400</v>
      </c>
      <c r="L21" s="230">
        <f t="shared" ref="L21:M21" si="3">IF(I21="","",ROUND((J21-I21)/I21*100,1))</f>
        <v>-0.4</v>
      </c>
      <c r="M21" s="231">
        <f t="shared" si="3"/>
        <v>0</v>
      </c>
      <c r="N21" s="111">
        <f>COUNT(K21:K21)</f>
        <v>1</v>
      </c>
      <c r="O21" s="85">
        <f>SUM(K21:K21)</f>
        <v>23400</v>
      </c>
      <c r="P21" s="85">
        <f>IF(N21=0," ",ROUND(O21/N21,-2))</f>
        <v>23400</v>
      </c>
      <c r="Q21" s="86">
        <f>SUM(M21:M21)/S21</f>
        <v>0</v>
      </c>
      <c r="R21" s="96" t="s">
        <v>623</v>
      </c>
      <c r="S21" s="97">
        <v>1</v>
      </c>
    </row>
    <row r="22" spans="1:19" s="2" customFormat="1" ht="24.9" customHeight="1" thickBot="1">
      <c r="A22" s="4"/>
      <c r="B22" s="87"/>
      <c r="C22" s="88"/>
      <c r="D22" s="88"/>
      <c r="E22" s="89"/>
      <c r="F22" s="88"/>
      <c r="G22" s="88"/>
      <c r="H22" s="90"/>
      <c r="I22" s="91"/>
      <c r="J22" s="91"/>
      <c r="K22" s="91"/>
      <c r="L22" s="244"/>
      <c r="M22" s="245"/>
      <c r="N22" s="112">
        <f>SUM(N15:N21)</f>
        <v>16</v>
      </c>
      <c r="O22" s="102">
        <f>SUM(O15:O21)</f>
        <v>413400</v>
      </c>
      <c r="P22" s="102">
        <f>IF(N22=0," ",ROUND(O22/N22,-2))</f>
        <v>25800</v>
      </c>
      <c r="Q22" s="103">
        <f>SUM(M6:M21)/S22</f>
        <v>0</v>
      </c>
      <c r="R22" s="93" t="s">
        <v>584</v>
      </c>
      <c r="S22" s="100">
        <f>SUM(S15:S21)</f>
        <v>16</v>
      </c>
    </row>
    <row r="23" spans="1:19" ht="20.149999999999999" customHeight="1" thickTop="1">
      <c r="A23" s="11" t="s">
        <v>79</v>
      </c>
      <c r="B23" s="16" t="s">
        <v>1</v>
      </c>
      <c r="C23" s="17">
        <v>9</v>
      </c>
      <c r="D23" s="18" t="s">
        <v>2</v>
      </c>
      <c r="E23" s="19">
        <v>1</v>
      </c>
      <c r="F23" s="35" t="s">
        <v>123</v>
      </c>
      <c r="G23" s="35" t="s">
        <v>181</v>
      </c>
      <c r="H23" s="70" t="s">
        <v>79</v>
      </c>
      <c r="I23" s="7">
        <v>18400</v>
      </c>
      <c r="J23" s="7">
        <v>18200</v>
      </c>
      <c r="K23" s="7">
        <v>18100</v>
      </c>
      <c r="L23" s="228">
        <f t="shared" ref="L23:M25" si="4">IF(I23="","",ROUND((J23-I23)/I23*100,1))</f>
        <v>-1.1000000000000001</v>
      </c>
      <c r="M23" s="229">
        <f t="shared" si="4"/>
        <v>-0.5</v>
      </c>
    </row>
    <row r="24" spans="1:19" ht="20.149999999999999" customHeight="1">
      <c r="A24" s="11" t="s">
        <v>79</v>
      </c>
      <c r="B24" s="16" t="s">
        <v>1</v>
      </c>
      <c r="C24" s="17">
        <v>9</v>
      </c>
      <c r="D24" s="18" t="s">
        <v>2</v>
      </c>
      <c r="E24" s="19">
        <v>2</v>
      </c>
      <c r="F24" s="35" t="s">
        <v>123</v>
      </c>
      <c r="G24" s="35" t="s">
        <v>182</v>
      </c>
      <c r="H24" s="70" t="s">
        <v>79</v>
      </c>
      <c r="I24" s="7">
        <v>11300</v>
      </c>
      <c r="J24" s="7">
        <v>11100</v>
      </c>
      <c r="K24" s="7">
        <v>11000</v>
      </c>
      <c r="L24" s="228">
        <f t="shared" si="4"/>
        <v>-1.8</v>
      </c>
      <c r="M24" s="229">
        <f t="shared" si="4"/>
        <v>-0.9</v>
      </c>
    </row>
    <row r="25" spans="1:19" ht="20.149999999999999" customHeight="1">
      <c r="A25" s="11" t="s">
        <v>79</v>
      </c>
      <c r="B25" s="20" t="s">
        <v>1</v>
      </c>
      <c r="C25" s="21">
        <v>9</v>
      </c>
      <c r="D25" s="22" t="s">
        <v>2</v>
      </c>
      <c r="E25" s="23">
        <v>3</v>
      </c>
      <c r="F25" s="37" t="s">
        <v>123</v>
      </c>
      <c r="G25" s="37" t="s">
        <v>183</v>
      </c>
      <c r="H25" s="71" t="s">
        <v>79</v>
      </c>
      <c r="I25" s="8">
        <v>9600</v>
      </c>
      <c r="J25" s="8">
        <v>9600</v>
      </c>
      <c r="K25" s="8">
        <v>9600</v>
      </c>
      <c r="L25" s="230">
        <f t="shared" si="4"/>
        <v>0</v>
      </c>
      <c r="M25" s="231">
        <f t="shared" si="4"/>
        <v>0</v>
      </c>
      <c r="N25" s="111">
        <f>COUNT(K23:K25)</f>
        <v>3</v>
      </c>
      <c r="O25" s="85">
        <f>SUM(K23:K25)</f>
        <v>38700</v>
      </c>
      <c r="P25" s="85">
        <f>IF(N25=0," ",ROUND(O25/N25,-2))</f>
        <v>12900</v>
      </c>
      <c r="Q25" s="86">
        <f>SUM(M23:M25)/S25</f>
        <v>-0.46666666666666662</v>
      </c>
      <c r="R25" s="96" t="s">
        <v>627</v>
      </c>
      <c r="S25" s="97">
        <v>3</v>
      </c>
    </row>
    <row r="26" spans="1:19" ht="20.149999999999999" customHeight="1">
      <c r="A26" s="11" t="s">
        <v>79</v>
      </c>
      <c r="B26" s="16" t="s">
        <v>42</v>
      </c>
      <c r="C26" s="17">
        <v>9</v>
      </c>
      <c r="D26" s="18" t="s">
        <v>2</v>
      </c>
      <c r="E26" s="19">
        <v>1</v>
      </c>
      <c r="F26" s="35" t="s">
        <v>283</v>
      </c>
      <c r="G26" s="35" t="s">
        <v>309</v>
      </c>
      <c r="H26" s="70" t="s">
        <v>79</v>
      </c>
      <c r="I26" s="7">
        <v>15200</v>
      </c>
      <c r="J26" s="7">
        <v>14900</v>
      </c>
      <c r="K26" s="7">
        <v>14700</v>
      </c>
      <c r="L26" s="228">
        <f t="shared" ref="L26:M27" si="5">IF(I26="","",ROUND((J26-I26)/I26*100,1))</f>
        <v>-2</v>
      </c>
      <c r="M26" s="229">
        <f t="shared" si="5"/>
        <v>-1.3</v>
      </c>
    </row>
    <row r="27" spans="1:19" ht="20.149999999999999" customHeight="1">
      <c r="A27" s="11" t="s">
        <v>79</v>
      </c>
      <c r="B27" s="20" t="s">
        <v>42</v>
      </c>
      <c r="C27" s="21">
        <v>9</v>
      </c>
      <c r="D27" s="22" t="s">
        <v>2</v>
      </c>
      <c r="E27" s="23">
        <v>2</v>
      </c>
      <c r="F27" s="37" t="s">
        <v>283</v>
      </c>
      <c r="G27" s="37" t="s">
        <v>310</v>
      </c>
      <c r="H27" s="71" t="s">
        <v>79</v>
      </c>
      <c r="I27" s="8">
        <v>13800</v>
      </c>
      <c r="J27" s="8">
        <v>13700</v>
      </c>
      <c r="K27" s="8">
        <v>13600</v>
      </c>
      <c r="L27" s="230">
        <f t="shared" si="5"/>
        <v>-0.7</v>
      </c>
      <c r="M27" s="231">
        <f t="shared" si="5"/>
        <v>-0.7</v>
      </c>
      <c r="N27" s="111">
        <f>COUNT(K26:K27)</f>
        <v>2</v>
      </c>
      <c r="O27" s="85">
        <f>SUM(K26:K27)</f>
        <v>28300</v>
      </c>
      <c r="P27" s="85">
        <f>IF(N27=0," ",ROUND(O27/N27,-2))</f>
        <v>14200</v>
      </c>
      <c r="Q27" s="86">
        <f>SUM(M26:M27)/S27</f>
        <v>-1</v>
      </c>
      <c r="R27" s="96" t="s">
        <v>626</v>
      </c>
      <c r="S27" s="97">
        <v>2</v>
      </c>
    </row>
    <row r="28" spans="1:19" ht="20.149999999999999" customHeight="1" thickBot="1">
      <c r="A28" s="11"/>
      <c r="B28" s="56"/>
      <c r="C28" s="57"/>
      <c r="D28" s="58"/>
      <c r="E28" s="53"/>
      <c r="F28" s="54"/>
      <c r="G28" s="54"/>
      <c r="H28" s="104"/>
      <c r="I28" s="55"/>
      <c r="J28" s="55"/>
      <c r="K28" s="55"/>
      <c r="L28" s="246"/>
      <c r="M28" s="247"/>
      <c r="N28" s="113">
        <f>SUM(N25:N27)</f>
        <v>5</v>
      </c>
      <c r="O28" s="101">
        <f>SUM(O25:O27)</f>
        <v>67000</v>
      </c>
      <c r="P28" s="101">
        <f>IF(N28=0," ",ROUND(O28/N28,-2))</f>
        <v>13400</v>
      </c>
      <c r="Q28" s="105">
        <f>SUM(M23:M27)/S28</f>
        <v>-0.68</v>
      </c>
      <c r="R28" s="106" t="s">
        <v>628</v>
      </c>
      <c r="S28" s="97">
        <f>SUM(S25:S27)</f>
        <v>5</v>
      </c>
    </row>
    <row r="29" spans="1:19" ht="20.149999999999999" customHeight="1" thickTop="1">
      <c r="A29" s="11" t="s">
        <v>79</v>
      </c>
      <c r="B29" s="16" t="s">
        <v>82</v>
      </c>
      <c r="C29" s="17">
        <v>9</v>
      </c>
      <c r="D29" s="18" t="s">
        <v>2</v>
      </c>
      <c r="E29" s="19">
        <v>1</v>
      </c>
      <c r="F29" s="35" t="s">
        <v>443</v>
      </c>
      <c r="G29" s="35" t="s">
        <v>464</v>
      </c>
      <c r="H29" s="70" t="s">
        <v>79</v>
      </c>
      <c r="I29" s="7">
        <v>13800</v>
      </c>
      <c r="J29" s="7">
        <v>13700</v>
      </c>
      <c r="K29" s="7">
        <v>13700</v>
      </c>
      <c r="L29" s="228">
        <f t="shared" ref="L29:M31" si="6">IF(I29="","",ROUND((J29-I29)/I29*100,1))</f>
        <v>-0.7</v>
      </c>
      <c r="M29" s="229">
        <f t="shared" si="6"/>
        <v>0</v>
      </c>
    </row>
    <row r="30" spans="1:19" ht="20.149999999999999" customHeight="1">
      <c r="A30" s="11" t="s">
        <v>79</v>
      </c>
      <c r="B30" s="16" t="s">
        <v>82</v>
      </c>
      <c r="C30" s="17">
        <v>9</v>
      </c>
      <c r="D30" s="18" t="s">
        <v>2</v>
      </c>
      <c r="E30" s="19">
        <v>2</v>
      </c>
      <c r="F30" s="35" t="s">
        <v>443</v>
      </c>
      <c r="G30" s="35" t="s">
        <v>465</v>
      </c>
      <c r="H30" s="70" t="s">
        <v>79</v>
      </c>
      <c r="I30" s="7">
        <v>13400</v>
      </c>
      <c r="J30" s="7">
        <v>13300</v>
      </c>
      <c r="K30" s="7">
        <v>13300</v>
      </c>
      <c r="L30" s="228">
        <f t="shared" si="6"/>
        <v>-0.7</v>
      </c>
      <c r="M30" s="229">
        <f t="shared" si="6"/>
        <v>0</v>
      </c>
    </row>
    <row r="31" spans="1:19" ht="20.149999999999999" customHeight="1">
      <c r="A31" s="11" t="s">
        <v>79</v>
      </c>
      <c r="B31" s="20" t="s">
        <v>82</v>
      </c>
      <c r="C31" s="21">
        <v>9</v>
      </c>
      <c r="D31" s="22" t="s">
        <v>2</v>
      </c>
      <c r="E31" s="23">
        <v>3</v>
      </c>
      <c r="F31" s="37" t="s">
        <v>443</v>
      </c>
      <c r="G31" s="37" t="s">
        <v>570</v>
      </c>
      <c r="H31" s="71" t="s">
        <v>79</v>
      </c>
      <c r="I31" s="8">
        <v>22200</v>
      </c>
      <c r="J31" s="8">
        <v>21900</v>
      </c>
      <c r="K31" s="8">
        <v>21700</v>
      </c>
      <c r="L31" s="230">
        <f t="shared" si="6"/>
        <v>-1.4</v>
      </c>
      <c r="M31" s="231">
        <f t="shared" si="6"/>
        <v>-0.9</v>
      </c>
      <c r="N31" s="111">
        <f>COUNT(K29:K31)</f>
        <v>3</v>
      </c>
      <c r="O31" s="85">
        <f>SUM(K29:K31)</f>
        <v>48700</v>
      </c>
      <c r="P31" s="85">
        <f>IF(N31=0," ",ROUND(O31/N31,-2))</f>
        <v>16200</v>
      </c>
      <c r="Q31" s="86">
        <f>SUM(M29:M31)/S31</f>
        <v>-0.3</v>
      </c>
      <c r="R31" s="96" t="s">
        <v>633</v>
      </c>
      <c r="S31" s="97">
        <v>3</v>
      </c>
    </row>
    <row r="32" spans="1:19" ht="20.149999999999999" customHeight="1" thickBot="1">
      <c r="A32" s="11"/>
      <c r="B32" s="56"/>
      <c r="C32" s="57"/>
      <c r="D32" s="58"/>
      <c r="E32" s="53"/>
      <c r="F32" s="54"/>
      <c r="G32" s="54"/>
      <c r="H32" s="104"/>
      <c r="I32" s="55"/>
      <c r="J32" s="55"/>
      <c r="K32" s="55"/>
      <c r="L32" s="246"/>
      <c r="M32" s="247"/>
      <c r="N32" s="113">
        <f>SUM(N29:N31)</f>
        <v>3</v>
      </c>
      <c r="O32" s="101">
        <f>SUM(O29:O31)</f>
        <v>48700</v>
      </c>
      <c r="P32" s="101">
        <f>IF(N32=0," ",ROUND(O32/N32,-2))</f>
        <v>16200</v>
      </c>
      <c r="Q32" s="105">
        <f>SUM(M29:M31)/S32</f>
        <v>-0.3</v>
      </c>
      <c r="R32" s="106" t="s">
        <v>641</v>
      </c>
      <c r="S32" s="97">
        <f>SUM(S29:S31)</f>
        <v>3</v>
      </c>
    </row>
    <row r="33" spans="2:19" ht="15.75" thickTop="1" thickBot="1">
      <c r="B33" s="77"/>
      <c r="C33" s="77"/>
      <c r="D33" s="78"/>
      <c r="E33" s="78"/>
      <c r="F33" s="79"/>
      <c r="G33" s="79"/>
      <c r="H33" s="68"/>
    </row>
    <row r="34" spans="2:19" ht="21.45" customHeight="1" thickTop="1" thickBot="1">
      <c r="H34" s="68"/>
      <c r="N34" s="136">
        <f>SUM(N22,N28,N32)</f>
        <v>24</v>
      </c>
      <c r="O34" s="134">
        <f>SUM(O22,O28,O32)</f>
        <v>529100</v>
      </c>
      <c r="P34" s="131">
        <f>IF(N34=0," ",ROUND(O34/N34,-2))</f>
        <v>22000</v>
      </c>
      <c r="Q34" s="132">
        <f>SUM(M6:M31)/S34</f>
        <v>-0.1791666666666667</v>
      </c>
      <c r="R34" s="133" t="s">
        <v>668</v>
      </c>
      <c r="S34" s="135">
        <f>SUM(S22,S28,S32)</f>
        <v>24</v>
      </c>
    </row>
    <row r="35" spans="2:19" ht="15.05" thickTop="1">
      <c r="H35" s="68"/>
    </row>
    <row r="36" spans="2:19">
      <c r="H36" s="68"/>
    </row>
    <row r="37" spans="2:19">
      <c r="H37" s="68"/>
    </row>
    <row r="38" spans="2:19">
      <c r="H38" s="68"/>
    </row>
    <row r="39" spans="2:19">
      <c r="H39" s="68"/>
    </row>
    <row r="40" spans="2:19">
      <c r="H40" s="68"/>
    </row>
    <row r="41" spans="2:19">
      <c r="H41" s="68"/>
    </row>
    <row r="42" spans="2:19">
      <c r="H42" s="68"/>
    </row>
    <row r="43" spans="2:19">
      <c r="H43" s="68"/>
    </row>
    <row r="44" spans="2:19">
      <c r="H44" s="68"/>
    </row>
    <row r="45" spans="2:19">
      <c r="H45" s="68"/>
    </row>
    <row r="46" spans="2:19">
      <c r="H46" s="68"/>
    </row>
    <row r="47" spans="2:19">
      <c r="H47" s="68"/>
    </row>
    <row r="48" spans="2:19">
      <c r="H48" s="68"/>
    </row>
    <row r="49" spans="8:8">
      <c r="H49" s="68"/>
    </row>
    <row r="50" spans="8:8">
      <c r="H50" s="68"/>
    </row>
    <row r="51" spans="8:8">
      <c r="H51" s="68"/>
    </row>
    <row r="52" spans="8:8">
      <c r="H52" s="68"/>
    </row>
    <row r="53" spans="8:8">
      <c r="H53" s="68"/>
    </row>
    <row r="54" spans="8:8">
      <c r="H54" s="68"/>
    </row>
    <row r="55" spans="8:8">
      <c r="H55" s="68"/>
    </row>
    <row r="56" spans="8:8">
      <c r="H56" s="68"/>
    </row>
    <row r="57" spans="8:8">
      <c r="H57" s="68"/>
    </row>
    <row r="58" spans="8:8">
      <c r="H58" s="68"/>
    </row>
    <row r="59" spans="8:8">
      <c r="H59" s="68"/>
    </row>
    <row r="60" spans="8:8">
      <c r="H60" s="68"/>
    </row>
    <row r="61" spans="8:8">
      <c r="H61" s="68"/>
    </row>
    <row r="62" spans="8:8">
      <c r="H62" s="68"/>
    </row>
    <row r="63" spans="8:8">
      <c r="H63" s="68"/>
    </row>
    <row r="64" spans="8:8">
      <c r="H64" s="68"/>
    </row>
    <row r="65" spans="8:8">
      <c r="H65" s="68"/>
    </row>
    <row r="66" spans="8:8">
      <c r="H66" s="68"/>
    </row>
    <row r="67" spans="8:8">
      <c r="H67" s="68"/>
    </row>
    <row r="68" spans="8:8">
      <c r="H68" s="68"/>
    </row>
    <row r="69" spans="8:8">
      <c r="H69" s="68"/>
    </row>
    <row r="70" spans="8:8">
      <c r="H70" s="68"/>
    </row>
    <row r="71" spans="8:8">
      <c r="H71" s="68"/>
    </row>
    <row r="72" spans="8:8">
      <c r="H72" s="68"/>
    </row>
    <row r="73" spans="8:8">
      <c r="H73" s="68"/>
    </row>
    <row r="74" spans="8:8">
      <c r="H74" s="68"/>
    </row>
    <row r="75" spans="8:8">
      <c r="H75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F4:G5"/>
    <mergeCell ref="H4:H5"/>
    <mergeCell ref="I4:K4"/>
    <mergeCell ref="L4:M4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53"/>
  <sheetViews>
    <sheetView zoomScale="90" zoomScaleNormal="90" zoomScaleSheetLayoutView="100" workbookViewId="0">
      <pane ySplit="5" topLeftCell="A6" activePane="bottomLeft" state="frozen"/>
      <selection activeCell="O93" sqref="O93"/>
      <selection pane="bottomLeft" activeCell="O19" sqref="O19"/>
    </sheetView>
  </sheetViews>
  <sheetFormatPr defaultColWidth="9" defaultRowHeight="14.4"/>
  <cols>
    <col min="1" max="1" width="3.33203125" style="3" bestFit="1" customWidth="1"/>
    <col min="2" max="2" width="8.21875" style="66" bestFit="1" customWidth="1"/>
    <col min="3" max="3" width="3.44140625" style="66" bestFit="1" customWidth="1"/>
    <col min="4" max="4" width="2.6640625" style="67" customWidth="1"/>
    <col min="5" max="5" width="4" style="67" customWidth="1"/>
    <col min="6" max="6" width="12.21875" style="68" bestFit="1" customWidth="1"/>
    <col min="7" max="7" width="27.77734375" style="68" bestFit="1" customWidth="1"/>
    <col min="8" max="8" width="18.109375" style="66" customWidth="1"/>
    <col min="9" max="10" width="8" style="3" bestFit="1" customWidth="1"/>
    <col min="11" max="11" width="8" style="66" customWidth="1"/>
    <col min="12" max="13" width="7.21875" style="221" bestFit="1" customWidth="1"/>
    <col min="14" max="14" width="12.5546875" style="46" bestFit="1" customWidth="1"/>
    <col min="15" max="15" width="11.6640625" style="3" customWidth="1"/>
    <col min="16" max="16" width="8.88671875" style="3" bestFit="1" customWidth="1"/>
    <col min="17" max="17" width="9" style="3"/>
    <col min="18" max="18" width="10.5546875" style="94" customWidth="1"/>
    <col min="19" max="19" width="9" style="97"/>
    <col min="20" max="16384" width="9" style="3"/>
  </cols>
  <sheetData>
    <row r="1" spans="1:19">
      <c r="D1" s="66"/>
      <c r="E1" s="66"/>
      <c r="F1" s="66"/>
      <c r="G1" s="66"/>
    </row>
    <row r="2" spans="1:19">
      <c r="D2" s="66"/>
      <c r="E2" s="66"/>
      <c r="F2" s="66"/>
      <c r="G2" s="66"/>
    </row>
    <row r="3" spans="1:19" ht="15.05" thickBot="1"/>
    <row r="4" spans="1:19" s="2" customFormat="1" ht="24.9" customHeight="1">
      <c r="A4" s="4"/>
      <c r="B4" s="195" t="s">
        <v>121</v>
      </c>
      <c r="C4" s="196"/>
      <c r="D4" s="196"/>
      <c r="E4" s="197"/>
      <c r="F4" s="206" t="s">
        <v>120</v>
      </c>
      <c r="G4" s="207"/>
      <c r="H4" s="201" t="s">
        <v>0</v>
      </c>
      <c r="I4" s="203" t="s">
        <v>122</v>
      </c>
      <c r="J4" s="204"/>
      <c r="K4" s="205"/>
      <c r="L4" s="222" t="s">
        <v>119</v>
      </c>
      <c r="M4" s="223"/>
      <c r="N4" s="46"/>
      <c r="O4" s="3"/>
      <c r="P4" s="3"/>
      <c r="R4" s="92"/>
      <c r="S4" s="99"/>
    </row>
    <row r="5" spans="1:19" s="2" customFormat="1" ht="24.9" customHeight="1">
      <c r="A5" s="4"/>
      <c r="B5" s="198"/>
      <c r="C5" s="199"/>
      <c r="D5" s="199"/>
      <c r="E5" s="200"/>
      <c r="F5" s="208"/>
      <c r="G5" s="209"/>
      <c r="H5" s="202"/>
      <c r="I5" s="5" t="s">
        <v>589</v>
      </c>
      <c r="J5" s="5" t="s">
        <v>590</v>
      </c>
      <c r="K5" s="5" t="s">
        <v>605</v>
      </c>
      <c r="L5" s="224" t="s">
        <v>591</v>
      </c>
      <c r="M5" s="225" t="s">
        <v>607</v>
      </c>
      <c r="N5" s="46"/>
      <c r="O5" s="3"/>
      <c r="P5" s="3"/>
      <c r="R5" s="92"/>
      <c r="S5" s="99"/>
    </row>
    <row r="6" spans="1:19" ht="20.149999999999999" customHeight="1">
      <c r="A6" s="11" t="s">
        <v>79</v>
      </c>
      <c r="B6" s="59" t="s">
        <v>16</v>
      </c>
      <c r="C6" s="60">
        <v>3</v>
      </c>
      <c r="D6" s="61" t="s">
        <v>2</v>
      </c>
      <c r="E6" s="62">
        <v>1</v>
      </c>
      <c r="F6" s="63" t="s">
        <v>511</v>
      </c>
      <c r="G6" s="63" t="s">
        <v>543</v>
      </c>
      <c r="H6" s="76" t="s">
        <v>79</v>
      </c>
      <c r="I6" s="64">
        <v>13300</v>
      </c>
      <c r="J6" s="64">
        <v>13200</v>
      </c>
      <c r="K6" s="64">
        <v>13100</v>
      </c>
      <c r="L6" s="242">
        <f t="shared" ref="L6:M6" si="0">IF(I6="","",ROUND((J6-I6)/I6*100,1))</f>
        <v>-0.8</v>
      </c>
      <c r="M6" s="243">
        <f t="shared" si="0"/>
        <v>-0.8</v>
      </c>
      <c r="N6" s="108">
        <f>COUNT(K6:K6)</f>
        <v>1</v>
      </c>
      <c r="O6" s="85">
        <f>SUM(K6:K6)</f>
        <v>13100</v>
      </c>
      <c r="P6" s="85">
        <f>IF(N6=0," ",ROUND(O6/N6,-2))</f>
        <v>13100</v>
      </c>
      <c r="Q6" s="86">
        <f>SUM(M6:M6)/S6</f>
        <v>-0.8</v>
      </c>
      <c r="R6" s="96" t="s">
        <v>601</v>
      </c>
      <c r="S6" s="97">
        <v>1</v>
      </c>
    </row>
    <row r="7" spans="1:19" ht="20.149999999999999" customHeight="1">
      <c r="A7" s="11" t="s">
        <v>79</v>
      </c>
      <c r="B7" s="24" t="s">
        <v>43</v>
      </c>
      <c r="C7" s="25">
        <v>3</v>
      </c>
      <c r="D7" s="26" t="s">
        <v>2</v>
      </c>
      <c r="E7" s="27">
        <v>1</v>
      </c>
      <c r="F7" s="42" t="s">
        <v>311</v>
      </c>
      <c r="G7" s="42" t="s">
        <v>595</v>
      </c>
      <c r="H7" s="107" t="s">
        <v>79</v>
      </c>
      <c r="I7" s="10"/>
      <c r="J7" s="10">
        <v>14500</v>
      </c>
      <c r="K7" s="10">
        <v>14600</v>
      </c>
      <c r="L7" s="232" t="str">
        <f t="shared" ref="L7:M7" si="1">IF(I7="","",ROUND((J7-I7)/I7*100,1))</f>
        <v/>
      </c>
      <c r="M7" s="233">
        <f t="shared" si="1"/>
        <v>0.7</v>
      </c>
      <c r="N7" s="108">
        <f>COUNT(K7:K7)</f>
        <v>1</v>
      </c>
      <c r="O7" s="85">
        <f>SUM(K7:K7)</f>
        <v>14600</v>
      </c>
      <c r="P7" s="85">
        <f>IF(N7=0," ",ROUND(O7/N7,-2))</f>
        <v>14600</v>
      </c>
      <c r="Q7" s="86">
        <f>SUM(M7:M7)/S7</f>
        <v>0.7</v>
      </c>
      <c r="R7" s="96" t="s">
        <v>615</v>
      </c>
      <c r="S7" s="97">
        <v>1</v>
      </c>
    </row>
    <row r="8" spans="1:19" s="2" customFormat="1" ht="24.9" customHeight="1" thickBot="1">
      <c r="A8" s="4"/>
      <c r="B8" s="87"/>
      <c r="C8" s="88"/>
      <c r="D8" s="88"/>
      <c r="E8" s="89"/>
      <c r="F8" s="88"/>
      <c r="G8" s="88"/>
      <c r="H8" s="90"/>
      <c r="I8" s="91"/>
      <c r="J8" s="91"/>
      <c r="K8" s="91"/>
      <c r="L8" s="244"/>
      <c r="M8" s="245"/>
      <c r="N8" s="102">
        <f>SUM(N6:N7)</f>
        <v>2</v>
      </c>
      <c r="O8" s="102">
        <f>SUM(O6:O7)</f>
        <v>27700</v>
      </c>
      <c r="P8" s="102">
        <f>IF(N8=0," ",ROUND(O8/N8,-2))</f>
        <v>13900</v>
      </c>
      <c r="Q8" s="103">
        <f>SUM(M6:M7)/S8</f>
        <v>-5.0000000000000044E-2</v>
      </c>
      <c r="R8" s="93" t="s">
        <v>584</v>
      </c>
      <c r="S8" s="100">
        <f>SUM(S6:S7)</f>
        <v>2</v>
      </c>
    </row>
    <row r="9" spans="1:19" ht="20.149999999999999" customHeight="1" thickTop="1">
      <c r="A9" s="11" t="s">
        <v>79</v>
      </c>
      <c r="B9" s="16" t="s">
        <v>1</v>
      </c>
      <c r="C9" s="17">
        <v>3</v>
      </c>
      <c r="D9" s="18" t="s">
        <v>2</v>
      </c>
      <c r="E9" s="19">
        <v>1</v>
      </c>
      <c r="F9" s="35" t="s">
        <v>123</v>
      </c>
      <c r="G9" s="35" t="s">
        <v>536</v>
      </c>
      <c r="H9" s="70" t="s">
        <v>79</v>
      </c>
      <c r="I9" s="7">
        <v>8100</v>
      </c>
      <c r="J9" s="7">
        <v>7900</v>
      </c>
      <c r="K9" s="7">
        <v>7800</v>
      </c>
      <c r="L9" s="228">
        <f t="shared" ref="L9" si="2">IF(I9="","",ROUND((J9-I9)/I9*100,1))</f>
        <v>-2.5</v>
      </c>
      <c r="M9" s="229">
        <f t="shared" ref="M9" si="3">IF(J9="","",ROUND((K9-J9)/J9*100,1))</f>
        <v>-1.3</v>
      </c>
      <c r="N9" s="108">
        <f>COUNT(K9:K9)</f>
        <v>1</v>
      </c>
      <c r="O9" s="85">
        <f>SUM(K9:K9)</f>
        <v>7800</v>
      </c>
      <c r="P9" s="85">
        <f>IF(N9=0," ",ROUND(O9/N9,-2))</f>
        <v>7800</v>
      </c>
      <c r="Q9" s="86">
        <f>SUM(M9:M9)/S9</f>
        <v>-1.3</v>
      </c>
      <c r="R9" s="96" t="s">
        <v>627</v>
      </c>
      <c r="S9" s="97">
        <v>1</v>
      </c>
    </row>
    <row r="10" spans="1:19" ht="20.149999999999999" customHeight="1" thickBot="1">
      <c r="A10" s="11"/>
      <c r="B10" s="56"/>
      <c r="C10" s="57"/>
      <c r="D10" s="58"/>
      <c r="E10" s="53"/>
      <c r="F10" s="54"/>
      <c r="G10" s="54"/>
      <c r="H10" s="104"/>
      <c r="I10" s="55"/>
      <c r="J10" s="55"/>
      <c r="K10" s="55"/>
      <c r="L10" s="246"/>
      <c r="M10" s="247"/>
      <c r="N10" s="109">
        <f>SUM(N9:N9)</f>
        <v>1</v>
      </c>
      <c r="O10" s="101">
        <f>SUM(O9:O9)</f>
        <v>7800</v>
      </c>
      <c r="P10" s="101">
        <f>IF(N10=0," ",ROUND(O10/N10,-2))</f>
        <v>7800</v>
      </c>
      <c r="Q10" s="105">
        <f>SUM(M9:M9)/S10</f>
        <v>-1.3</v>
      </c>
      <c r="R10" s="106" t="s">
        <v>628</v>
      </c>
      <c r="S10" s="97">
        <f>SUM(S9:S9)</f>
        <v>1</v>
      </c>
    </row>
    <row r="11" spans="1:19" ht="15.75" thickTop="1" thickBot="1">
      <c r="B11" s="77"/>
      <c r="C11" s="77"/>
      <c r="D11" s="78"/>
      <c r="E11" s="78"/>
      <c r="F11" s="79"/>
      <c r="G11" s="79"/>
      <c r="H11" s="68"/>
    </row>
    <row r="12" spans="1:19" ht="21.45" customHeight="1" thickTop="1" thickBot="1">
      <c r="H12" s="68"/>
      <c r="N12" s="136">
        <f>SUM(N8,N10)</f>
        <v>3</v>
      </c>
      <c r="O12" s="134">
        <f>SUM(O8,O10)</f>
        <v>35500</v>
      </c>
      <c r="P12" s="131">
        <f>IF(N12=0," ",ROUND(O12/N12,-2))</f>
        <v>11800</v>
      </c>
      <c r="Q12" s="132">
        <f>SUM(M6:M9)/S12</f>
        <v>-0.46666666666666673</v>
      </c>
      <c r="R12" s="133" t="s">
        <v>668</v>
      </c>
      <c r="S12" s="135">
        <f>SUM(S8,S10)</f>
        <v>3</v>
      </c>
    </row>
    <row r="13" spans="1:19" ht="15.05" thickTop="1">
      <c r="H13" s="68"/>
    </row>
    <row r="14" spans="1:19">
      <c r="H14" s="68"/>
    </row>
    <row r="15" spans="1:19">
      <c r="H15" s="68"/>
    </row>
    <row r="16" spans="1:19">
      <c r="H16" s="68"/>
    </row>
    <row r="17" spans="8:8">
      <c r="H17" s="68"/>
    </row>
    <row r="18" spans="8:8">
      <c r="H18" s="68"/>
    </row>
    <row r="19" spans="8:8">
      <c r="H19" s="68"/>
    </row>
    <row r="20" spans="8:8">
      <c r="H20" s="68"/>
    </row>
    <row r="21" spans="8:8">
      <c r="H21" s="68"/>
    </row>
    <row r="22" spans="8:8">
      <c r="H22" s="68"/>
    </row>
    <row r="23" spans="8:8">
      <c r="H23" s="68"/>
    </row>
    <row r="24" spans="8:8">
      <c r="H24" s="68"/>
    </row>
    <row r="25" spans="8:8">
      <c r="H25" s="68"/>
    </row>
    <row r="26" spans="8:8">
      <c r="H26" s="68"/>
    </row>
    <row r="27" spans="8:8">
      <c r="H27" s="68"/>
    </row>
    <row r="28" spans="8:8">
      <c r="H28" s="68"/>
    </row>
    <row r="29" spans="8:8">
      <c r="H29" s="68"/>
    </row>
    <row r="30" spans="8:8">
      <c r="H30" s="68"/>
    </row>
    <row r="31" spans="8:8">
      <c r="H31" s="68"/>
    </row>
    <row r="32" spans="8:8">
      <c r="H32" s="68"/>
    </row>
    <row r="33" spans="8:8">
      <c r="H33" s="68"/>
    </row>
    <row r="34" spans="8:8">
      <c r="H34" s="68"/>
    </row>
    <row r="35" spans="8:8">
      <c r="H35" s="68"/>
    </row>
    <row r="36" spans="8:8">
      <c r="H36" s="68"/>
    </row>
    <row r="37" spans="8:8">
      <c r="H37" s="68"/>
    </row>
    <row r="38" spans="8:8">
      <c r="H38" s="68"/>
    </row>
    <row r="39" spans="8:8">
      <c r="H39" s="68"/>
    </row>
    <row r="40" spans="8:8">
      <c r="H40" s="68"/>
    </row>
    <row r="41" spans="8:8">
      <c r="H41" s="68"/>
    </row>
    <row r="42" spans="8:8">
      <c r="H42" s="68"/>
    </row>
    <row r="43" spans="8:8">
      <c r="H43" s="68"/>
    </row>
    <row r="44" spans="8:8">
      <c r="H44" s="68"/>
    </row>
    <row r="45" spans="8:8">
      <c r="H45" s="68"/>
    </row>
    <row r="46" spans="8:8">
      <c r="H46" s="68"/>
    </row>
    <row r="47" spans="8:8">
      <c r="H47" s="68"/>
    </row>
    <row r="48" spans="8:8">
      <c r="H48" s="68"/>
    </row>
    <row r="49" spans="8:8">
      <c r="H49" s="68"/>
    </row>
    <row r="50" spans="8:8">
      <c r="H50" s="68"/>
    </row>
    <row r="51" spans="8:8">
      <c r="H51" s="68"/>
    </row>
    <row r="52" spans="8:8">
      <c r="H52" s="68"/>
    </row>
    <row r="53" spans="8:8">
      <c r="H53" s="68"/>
    </row>
  </sheetData>
  <sheetProtection formatCells="0" formatColumns="0" formatRows="0" insertColumns="0" insertRows="0" insertHyperlinks="0" deleteColumns="0" deleteRows="0" sort="0" pivotTables="0"/>
  <mergeCells count="5">
    <mergeCell ref="B4:E5"/>
    <mergeCell ref="F4:G5"/>
    <mergeCell ref="H4:H5"/>
    <mergeCell ref="I4:K4"/>
    <mergeCell ref="L4:M4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1"/>
  <sheetViews>
    <sheetView zoomScale="75" zoomScaleNormal="75" zoomScaleSheetLayoutView="7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Y2" sqref="Y2"/>
    </sheetView>
  </sheetViews>
  <sheetFormatPr defaultColWidth="9" defaultRowHeight="13.1"/>
  <cols>
    <col min="1" max="1" width="1.6640625" style="115" customWidth="1"/>
    <col min="2" max="2" width="9.6640625" style="115" customWidth="1"/>
    <col min="3" max="4" width="4.6640625" style="127" customWidth="1"/>
    <col min="5" max="5" width="7.6640625" style="127" customWidth="1"/>
    <col min="6" max="6" width="7.109375" style="128" customWidth="1"/>
    <col min="7" max="8" width="4.6640625" style="127" customWidth="1"/>
    <col min="9" max="9" width="7.6640625" style="127" customWidth="1"/>
    <col min="10" max="10" width="7.109375" style="128" customWidth="1"/>
    <col min="11" max="12" width="4.6640625" style="127" customWidth="1"/>
    <col min="13" max="13" width="7.6640625" style="127" customWidth="1"/>
    <col min="14" max="14" width="7.109375" style="128" customWidth="1"/>
    <col min="15" max="16" width="4.6640625" style="127" customWidth="1"/>
    <col min="17" max="17" width="7.6640625" style="127" customWidth="1"/>
    <col min="18" max="18" width="7.109375" style="128" customWidth="1"/>
    <col min="19" max="20" width="4.6640625" style="127" customWidth="1"/>
    <col min="21" max="21" width="7.6640625" style="127" customWidth="1"/>
    <col min="22" max="22" width="7.109375" style="128" customWidth="1"/>
    <col min="23" max="16384" width="9" style="115"/>
  </cols>
  <sheetData>
    <row r="1" spans="2:22" ht="20.149999999999999" customHeight="1">
      <c r="B1" s="114" t="s">
        <v>667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2:22" ht="20.149999999999999" customHeight="1" thickBot="1">
      <c r="B2" s="97"/>
      <c r="C2" s="116"/>
      <c r="D2" s="116"/>
      <c r="E2" s="116"/>
      <c r="F2" s="117"/>
      <c r="G2" s="116"/>
      <c r="H2" s="116"/>
      <c r="I2" s="116"/>
      <c r="J2" s="117"/>
      <c r="K2" s="116"/>
      <c r="L2" s="116"/>
      <c r="M2" s="116"/>
      <c r="N2" s="117"/>
      <c r="O2" s="116"/>
      <c r="P2" s="116"/>
      <c r="Q2" s="116"/>
      <c r="R2" s="118" t="s">
        <v>642</v>
      </c>
      <c r="S2" s="116"/>
      <c r="T2" s="116"/>
      <c r="U2" s="116"/>
      <c r="V2" s="117"/>
    </row>
    <row r="3" spans="2:22" ht="20.149999999999999" customHeight="1">
      <c r="B3" s="210"/>
      <c r="C3" s="212" t="s">
        <v>643</v>
      </c>
      <c r="D3" s="213"/>
      <c r="E3" s="213"/>
      <c r="F3" s="214"/>
      <c r="G3" s="212" t="s">
        <v>644</v>
      </c>
      <c r="H3" s="213"/>
      <c r="I3" s="213"/>
      <c r="J3" s="214"/>
      <c r="K3" s="212" t="s">
        <v>645</v>
      </c>
      <c r="L3" s="213"/>
      <c r="M3" s="213"/>
      <c r="N3" s="214"/>
      <c r="O3" s="215" t="s">
        <v>646</v>
      </c>
      <c r="P3" s="213"/>
      <c r="Q3" s="213"/>
      <c r="R3" s="214"/>
      <c r="S3" s="212" t="s">
        <v>669</v>
      </c>
      <c r="T3" s="213"/>
      <c r="U3" s="213"/>
      <c r="V3" s="214"/>
    </row>
    <row r="4" spans="2:22" ht="20.149999999999999" customHeight="1">
      <c r="B4" s="211"/>
      <c r="C4" s="216" t="s">
        <v>647</v>
      </c>
      <c r="D4" s="217"/>
      <c r="E4" s="217" t="s">
        <v>648</v>
      </c>
      <c r="F4" s="219" t="s">
        <v>583</v>
      </c>
      <c r="G4" s="216" t="s">
        <v>647</v>
      </c>
      <c r="H4" s="217"/>
      <c r="I4" s="217" t="s">
        <v>648</v>
      </c>
      <c r="J4" s="219" t="s">
        <v>583</v>
      </c>
      <c r="K4" s="216" t="s">
        <v>647</v>
      </c>
      <c r="L4" s="217"/>
      <c r="M4" s="217" t="s">
        <v>648</v>
      </c>
      <c r="N4" s="219" t="s">
        <v>583</v>
      </c>
      <c r="O4" s="216" t="s">
        <v>647</v>
      </c>
      <c r="P4" s="217"/>
      <c r="Q4" s="217" t="s">
        <v>648</v>
      </c>
      <c r="R4" s="219" t="s">
        <v>583</v>
      </c>
      <c r="S4" s="216" t="s">
        <v>647</v>
      </c>
      <c r="T4" s="217"/>
      <c r="U4" s="217" t="s">
        <v>648</v>
      </c>
      <c r="V4" s="219" t="s">
        <v>583</v>
      </c>
    </row>
    <row r="5" spans="2:22" ht="20.149999999999999" customHeight="1">
      <c r="B5" s="211"/>
      <c r="C5" s="119" t="s">
        <v>649</v>
      </c>
      <c r="D5" s="120" t="s">
        <v>650</v>
      </c>
      <c r="E5" s="218"/>
      <c r="F5" s="220"/>
      <c r="G5" s="119" t="s">
        <v>649</v>
      </c>
      <c r="H5" s="120" t="s">
        <v>650</v>
      </c>
      <c r="I5" s="218"/>
      <c r="J5" s="220"/>
      <c r="K5" s="119" t="s">
        <v>649</v>
      </c>
      <c r="L5" s="120" t="s">
        <v>650</v>
      </c>
      <c r="M5" s="218"/>
      <c r="N5" s="220"/>
      <c r="O5" s="119" t="s">
        <v>649</v>
      </c>
      <c r="P5" s="120" t="s">
        <v>650</v>
      </c>
      <c r="Q5" s="218"/>
      <c r="R5" s="220"/>
      <c r="S5" s="119" t="s">
        <v>649</v>
      </c>
      <c r="T5" s="120" t="s">
        <v>650</v>
      </c>
      <c r="U5" s="218"/>
      <c r="V5" s="220"/>
    </row>
    <row r="6" spans="2:22" ht="20.149999999999999" customHeight="1">
      <c r="B6" s="121" t="s">
        <v>651</v>
      </c>
      <c r="C6" s="137">
        <f>SUM(C8,C20,C26,C33,C37)</f>
        <v>293</v>
      </c>
      <c r="D6" s="138">
        <f>SUM(D8,D20,D26,D33,D37)</f>
        <v>293</v>
      </c>
      <c r="E6" s="144">
        <f>'R4地価公示【住宅地】'!P305</f>
        <v>37900</v>
      </c>
      <c r="F6" s="145">
        <f>'R4地価公示【住宅地】'!Q305</f>
        <v>-0.65938566552901035</v>
      </c>
      <c r="G6" s="137">
        <f>SUM(G8,G20,G26,G33,G37)</f>
        <v>3</v>
      </c>
      <c r="H6" s="138">
        <f>SUM(H8,H20,H26,H33,H37)</f>
        <v>3</v>
      </c>
      <c r="I6" s="144">
        <f>'R4地価公示【宅地見込地】'!P12</f>
        <v>11800</v>
      </c>
      <c r="J6" s="145">
        <f>'R4地価公示【宅地見込地】'!Q12</f>
        <v>-0.46666666666666673</v>
      </c>
      <c r="K6" s="137">
        <f>SUM(K8,K20,K26,K33,K37)</f>
        <v>110</v>
      </c>
      <c r="L6" s="138">
        <f>SUM(L8,L20,L26,L33,L37)</f>
        <v>108</v>
      </c>
      <c r="M6" s="144">
        <f>'R4地価公示【商業地】'!P123</f>
        <v>68600</v>
      </c>
      <c r="N6" s="145">
        <f>'R4地価公示【商業地】'!Q123</f>
        <v>-0.79907407407407416</v>
      </c>
      <c r="O6" s="141">
        <f>SUM(O8,O20,O26,O33,O37)</f>
        <v>24</v>
      </c>
      <c r="P6" s="138">
        <f>SUM(P8,P20,P26,P33,P37)</f>
        <v>24</v>
      </c>
      <c r="Q6" s="144">
        <f>'R4地価公示【工業地】'!P34</f>
        <v>22000</v>
      </c>
      <c r="R6" s="145">
        <f>'R4地価公示【工業地】'!Q34</f>
        <v>-0.1791666666666667</v>
      </c>
      <c r="S6" s="137">
        <f>SUM(S8,S20,S26,S33,S37)</f>
        <v>430</v>
      </c>
      <c r="T6" s="138">
        <f>SUM(T8,T20,T26,T33,T37)</f>
        <v>428</v>
      </c>
      <c r="U6" s="144">
        <f>'R4地価公示【全用途(林地以外)】'!P443</f>
        <v>44500</v>
      </c>
      <c r="V6" s="145">
        <f>'R4地価公示【全用途(林地以外)】'!Q443</f>
        <v>-0.66635514018691555</v>
      </c>
    </row>
    <row r="7" spans="2:22" ht="10" customHeight="1">
      <c r="B7" s="121"/>
      <c r="C7" s="142"/>
      <c r="D7" s="139"/>
      <c r="E7" s="139"/>
      <c r="F7" s="140"/>
      <c r="G7" s="142"/>
      <c r="H7" s="139"/>
      <c r="I7" s="139"/>
      <c r="J7" s="140"/>
      <c r="K7" s="142"/>
      <c r="L7" s="139"/>
      <c r="M7" s="139"/>
      <c r="N7" s="140"/>
      <c r="O7" s="143"/>
      <c r="P7" s="139"/>
      <c r="Q7" s="139"/>
      <c r="R7" s="140"/>
      <c r="S7" s="142"/>
      <c r="T7" s="139"/>
      <c r="U7" s="139"/>
      <c r="V7" s="140"/>
    </row>
    <row r="8" spans="2:22" ht="20.149999999999999" customHeight="1">
      <c r="B8" s="121" t="s">
        <v>584</v>
      </c>
      <c r="C8" s="137">
        <f>SUM(C9:C18)</f>
        <v>165</v>
      </c>
      <c r="D8" s="138">
        <f>SUM(D9:D18)</f>
        <v>165</v>
      </c>
      <c r="E8" s="144">
        <f>'R4地価公示【住宅地】'!$P$171</f>
        <v>43600</v>
      </c>
      <c r="F8" s="145">
        <f>'R4地価公示【住宅地】'!$Q$171</f>
        <v>-0.27939393939393936</v>
      </c>
      <c r="G8" s="137">
        <f t="shared" ref="G8:H8" si="0">SUM(G9:G18)</f>
        <v>2</v>
      </c>
      <c r="H8" s="138">
        <f t="shared" si="0"/>
        <v>2</v>
      </c>
      <c r="I8" s="144">
        <f>'R4地価公示【宅地見込地】'!P8</f>
        <v>13900</v>
      </c>
      <c r="J8" s="145">
        <f>'R4地価公示【宅地見込地】'!Q8</f>
        <v>-5.0000000000000044E-2</v>
      </c>
      <c r="K8" s="137">
        <f>SUM(K9:K18)</f>
        <v>51</v>
      </c>
      <c r="L8" s="138">
        <f>SUM(L9:L18)</f>
        <v>49</v>
      </c>
      <c r="M8" s="144">
        <f>'R4地価公示【商業地】'!P58</f>
        <v>74700</v>
      </c>
      <c r="N8" s="145">
        <f>'R4地価公示【商業地】'!Q58</f>
        <v>-0.21836734693877549</v>
      </c>
      <c r="O8" s="141">
        <f>SUM(O9:O18)</f>
        <v>16</v>
      </c>
      <c r="P8" s="138">
        <f>SUM(P9:P18)</f>
        <v>16</v>
      </c>
      <c r="Q8" s="144">
        <f>'R4地価公示【工業地】'!P22</f>
        <v>25800</v>
      </c>
      <c r="R8" s="145">
        <f>'R4地価公示【工業地】'!Q22</f>
        <v>0</v>
      </c>
      <c r="S8" s="137">
        <f>SUM(S9:S18)</f>
        <v>234</v>
      </c>
      <c r="T8" s="138">
        <f>SUM(T9:T18)</f>
        <v>232</v>
      </c>
      <c r="U8" s="144">
        <f>'R4地価公示【全用途(林地以外)】'!P241</f>
        <v>48700</v>
      </c>
      <c r="V8" s="145">
        <f>'R4地価公示【全用途(林地以外)】'!Q241</f>
        <v>-0.24525862068965504</v>
      </c>
    </row>
    <row r="9" spans="2:22" ht="20.149999999999999" customHeight="1">
      <c r="B9" s="122" t="s">
        <v>601</v>
      </c>
      <c r="C9" s="146">
        <f>'R4地価公示【住宅地】'!$N$67</f>
        <v>62</v>
      </c>
      <c r="D9" s="147">
        <f>'R4地価公示【住宅地】'!$S$67</f>
        <v>62</v>
      </c>
      <c r="E9" s="147">
        <f>'R4地価公示【住宅地】'!$P$67</f>
        <v>47200</v>
      </c>
      <c r="F9" s="148">
        <f>'R4地価公示【住宅地】'!$Q$67</f>
        <v>-0.10322580645161289</v>
      </c>
      <c r="G9" s="146">
        <f>'R4地価公示【宅地見込地】'!$N$6</f>
        <v>1</v>
      </c>
      <c r="H9" s="147">
        <f>'R4地価公示【宅地見込地】'!$S$6</f>
        <v>1</v>
      </c>
      <c r="I9" s="147">
        <f>'R4地価公示【宅地見込地】'!P6</f>
        <v>13100</v>
      </c>
      <c r="J9" s="148">
        <f>'R4地価公示【宅地見込地】'!Q6</f>
        <v>-0.8</v>
      </c>
      <c r="K9" s="146">
        <f>'R4地価公示【商業地】'!$N$34</f>
        <v>28</v>
      </c>
      <c r="L9" s="147">
        <f>'R4地価公示【商業地】'!$S$34</f>
        <v>26</v>
      </c>
      <c r="M9" s="147">
        <f>'R4地価公示【商業地】'!P34</f>
        <v>84500</v>
      </c>
      <c r="N9" s="148">
        <f>'R4地価公示【商業地】'!Q34</f>
        <v>-0.12692307692307694</v>
      </c>
      <c r="O9" s="192">
        <f>'R4地価公示【工業地】'!$N$15</f>
        <v>10</v>
      </c>
      <c r="P9" s="147">
        <f>'R4地価公示【工業地】'!$S$15</f>
        <v>10</v>
      </c>
      <c r="Q9" s="147">
        <f>'R4地価公示【工業地】'!P15</f>
        <v>26900</v>
      </c>
      <c r="R9" s="148">
        <f>'R4地価公示【工業地】'!Q15</f>
        <v>0</v>
      </c>
      <c r="S9" s="146">
        <f>'R4地価公示【全用途(林地以外)】'!$N$107</f>
        <v>101</v>
      </c>
      <c r="T9" s="147">
        <f>'R4地価公示【全用途(林地以外)】'!$S$107</f>
        <v>99</v>
      </c>
      <c r="U9" s="147">
        <f>'R4地価公示【全用途(林地以外)】'!P107</f>
        <v>54500</v>
      </c>
      <c r="V9" s="148">
        <f>'R4地価公示【全用途(林地以外)】'!Q107</f>
        <v>-0.11212121212121209</v>
      </c>
    </row>
    <row r="10" spans="2:22" ht="20.149999999999999" customHeight="1">
      <c r="B10" s="123" t="s">
        <v>588</v>
      </c>
      <c r="C10" s="153">
        <f>'R4地価公示【住宅地】'!$N$106</f>
        <v>39</v>
      </c>
      <c r="D10" s="154">
        <f>'R4地価公示【住宅地】'!$S$106</f>
        <v>39</v>
      </c>
      <c r="E10" s="154">
        <f>'R4地価公示【住宅地】'!$P$106</f>
        <v>51300</v>
      </c>
      <c r="F10" s="155">
        <f>'R4地価公示【住宅地】'!$Q$106</f>
        <v>-0.3692307692307692</v>
      </c>
      <c r="G10" s="153">
        <f>'R4地価公示【宅地見込地】'!$N$7</f>
        <v>1</v>
      </c>
      <c r="H10" s="154">
        <f>'R4地価公示【宅地見込地】'!$S$7</f>
        <v>1</v>
      </c>
      <c r="I10" s="154">
        <f>'R4地価公示【宅地見込地】'!P7</f>
        <v>14600</v>
      </c>
      <c r="J10" s="155">
        <f>'R4地価公示【宅地見込地】'!Q7</f>
        <v>0.7</v>
      </c>
      <c r="K10" s="153">
        <f>'R4地価公示【商業地】'!$N$41</f>
        <v>7</v>
      </c>
      <c r="L10" s="154">
        <f>'R4地価公示【商業地】'!$S$41</f>
        <v>7</v>
      </c>
      <c r="M10" s="154">
        <f>'R4地価公示【商業地】'!P41</f>
        <v>84600</v>
      </c>
      <c r="N10" s="155">
        <f>'R4地価公示【商業地】'!Q41</f>
        <v>-0.22857142857142856</v>
      </c>
      <c r="O10" s="193">
        <f>'R4地価公示【工業地】'!$N$17</f>
        <v>2</v>
      </c>
      <c r="P10" s="154">
        <f>'R4地価公示【工業地】'!$S$17</f>
        <v>2</v>
      </c>
      <c r="Q10" s="154">
        <f>'R4地価公示【工業地】'!P17</f>
        <v>27000</v>
      </c>
      <c r="R10" s="155">
        <f>'R4地価公示【工業地】'!Q17</f>
        <v>0</v>
      </c>
      <c r="S10" s="153">
        <f>'R4地価公示【全用途(林地以外)】'!$N$156</f>
        <v>49</v>
      </c>
      <c r="T10" s="154">
        <f>'R4地価公示【全用途(林地以外)】'!$S$156</f>
        <v>49</v>
      </c>
      <c r="U10" s="154">
        <f>'R4地価公示【全用途(林地以外)】'!P156</f>
        <v>54300</v>
      </c>
      <c r="V10" s="155">
        <f>'R4地価公示【全用途(林地以外)】'!Q156</f>
        <v>-0.31224489795918364</v>
      </c>
    </row>
    <row r="11" spans="2:22" ht="20.149999999999999" customHeight="1">
      <c r="B11" s="123" t="s">
        <v>652</v>
      </c>
      <c r="C11" s="153">
        <f>'R4地価公示【住宅地】'!$N$138</f>
        <v>32</v>
      </c>
      <c r="D11" s="154">
        <f>'R4地価公示【住宅地】'!$S$138</f>
        <v>32</v>
      </c>
      <c r="E11" s="154">
        <f>'R4地価公示【住宅地】'!$P$138</f>
        <v>36600</v>
      </c>
      <c r="F11" s="155">
        <f>'R4地価公示【住宅地】'!$Q$138</f>
        <v>-0.22187499999999996</v>
      </c>
      <c r="G11" s="156"/>
      <c r="H11" s="157"/>
      <c r="I11" s="157"/>
      <c r="J11" s="158"/>
      <c r="K11" s="153">
        <f>'R4地価公示【商業地】'!$N$49</f>
        <v>8</v>
      </c>
      <c r="L11" s="154">
        <f>'R4地価公示【商業地】'!$S$49</f>
        <v>8</v>
      </c>
      <c r="M11" s="154">
        <f>'R4地価公示【商業地】'!P49</f>
        <v>59900</v>
      </c>
      <c r="N11" s="155">
        <f>'R4地価公示【商業地】'!Q49</f>
        <v>-0.23749999999999999</v>
      </c>
      <c r="O11" s="193">
        <f>'R4地価公示【工業地】'!$N$20</f>
        <v>3</v>
      </c>
      <c r="P11" s="154">
        <f>'R4地価公示【工業地】'!$S$20</f>
        <v>3</v>
      </c>
      <c r="Q11" s="154">
        <f>'R4地価公示【工業地】'!P20</f>
        <v>22500</v>
      </c>
      <c r="R11" s="155">
        <f>'R4地価公示【工業地】'!Q20</f>
        <v>0</v>
      </c>
      <c r="S11" s="153">
        <f>'R4地価公示【全用途(林地以外)】'!$N$199</f>
        <v>43</v>
      </c>
      <c r="T11" s="154">
        <f>'R4地価公示【全用途(林地以外)】'!$S$199</f>
        <v>43</v>
      </c>
      <c r="U11" s="154">
        <f>'R4地価公示【全用途(林地以外)】'!P199</f>
        <v>40000</v>
      </c>
      <c r="V11" s="155">
        <f>'R4地価公示【全用途(林地以外)】'!Q199</f>
        <v>-0.2093023255813953</v>
      </c>
    </row>
    <row r="12" spans="2:22" ht="20.149999999999999" customHeight="1">
      <c r="B12" s="123" t="s">
        <v>653</v>
      </c>
      <c r="C12" s="153">
        <f>'R4地価公示【住宅地】'!$N$142</f>
        <v>4</v>
      </c>
      <c r="D12" s="154">
        <f>'R4地価公示【住宅地】'!$S$142</f>
        <v>4</v>
      </c>
      <c r="E12" s="154">
        <f>'R4地価公示【住宅地】'!$P$142</f>
        <v>27600</v>
      </c>
      <c r="F12" s="155">
        <f>'R4地価公示【住宅地】'!$Q$142</f>
        <v>-0.42499999999999999</v>
      </c>
      <c r="G12" s="156"/>
      <c r="H12" s="157"/>
      <c r="I12" s="157"/>
      <c r="J12" s="158"/>
      <c r="K12" s="153">
        <f>'R4地価公示【商業地】'!$N$53</f>
        <v>4</v>
      </c>
      <c r="L12" s="154">
        <f>'R4地価公示【商業地】'!$S$53</f>
        <v>4</v>
      </c>
      <c r="M12" s="154">
        <f>'R4地価公示【商業地】'!P53</f>
        <v>36000</v>
      </c>
      <c r="N12" s="155">
        <f>'R4地価公示【商業地】'!Q53</f>
        <v>-0.67500000000000004</v>
      </c>
      <c r="O12" s="159"/>
      <c r="P12" s="157"/>
      <c r="Q12" s="157"/>
      <c r="R12" s="158"/>
      <c r="S12" s="153">
        <f>'R4地価公示【全用途(林地以外)】'!$N$207</f>
        <v>8</v>
      </c>
      <c r="T12" s="154">
        <f>'R4地価公示【全用途(林地以外)】'!$S$207</f>
        <v>8</v>
      </c>
      <c r="U12" s="154">
        <f>'R4地価公示【全用途(林地以外)】'!P207</f>
        <v>31800</v>
      </c>
      <c r="V12" s="155">
        <f>'R4地価公示【全用途(林地以外)】'!Q207</f>
        <v>-0.55000000000000004</v>
      </c>
    </row>
    <row r="13" spans="2:22" ht="20.149999999999999" customHeight="1">
      <c r="B13" s="123" t="s">
        <v>618</v>
      </c>
      <c r="C13" s="153">
        <f>'R4地価公示【住宅地】'!$N$149</f>
        <v>7</v>
      </c>
      <c r="D13" s="154">
        <f>'R4地価公示【住宅地】'!$S$149</f>
        <v>7</v>
      </c>
      <c r="E13" s="154">
        <f>'R4地価公示【住宅地】'!$P$149</f>
        <v>25100</v>
      </c>
      <c r="F13" s="155">
        <f>'R4地価公示【住宅地】'!$Q$149</f>
        <v>-0.75714285714285712</v>
      </c>
      <c r="G13" s="156"/>
      <c r="H13" s="157"/>
      <c r="I13" s="157"/>
      <c r="J13" s="158"/>
      <c r="K13" s="153">
        <f>'R4地価公示【商業地】'!$N$55</f>
        <v>2</v>
      </c>
      <c r="L13" s="154">
        <f>'R4地価公示【商業地】'!$S$55</f>
        <v>2</v>
      </c>
      <c r="M13" s="154">
        <f>'R4地価公示【商業地】'!P55</f>
        <v>41600</v>
      </c>
      <c r="N13" s="155">
        <f>'R4地価公示【商業地】'!Q55</f>
        <v>-0.35</v>
      </c>
      <c r="O13" s="159"/>
      <c r="P13" s="157"/>
      <c r="Q13" s="157"/>
      <c r="R13" s="158"/>
      <c r="S13" s="153">
        <f>'R4地価公示【全用途(林地以外)】'!$N$216</f>
        <v>9</v>
      </c>
      <c r="T13" s="154">
        <f>'R4地価公示【全用途(林地以外)】'!$S$216</f>
        <v>9</v>
      </c>
      <c r="U13" s="154">
        <f>'R4地価公示【全用途(林地以外)】'!P216</f>
        <v>28700</v>
      </c>
      <c r="V13" s="155">
        <f>'R4地価公示【全用途(林地以外)】'!Q216</f>
        <v>-0.66666666666666663</v>
      </c>
    </row>
    <row r="14" spans="2:22" ht="20.149999999999999" customHeight="1">
      <c r="B14" s="123" t="s">
        <v>654</v>
      </c>
      <c r="C14" s="153">
        <f>'R4地価公示【住宅地】'!$N$152</f>
        <v>3</v>
      </c>
      <c r="D14" s="154">
        <f>'R4地価公示【住宅地】'!$S$152</f>
        <v>3</v>
      </c>
      <c r="E14" s="154">
        <f>'R4地価公示【住宅地】'!$P$152</f>
        <v>27000</v>
      </c>
      <c r="F14" s="155">
        <f>'R4地価公示【住宅地】'!$Q$152</f>
        <v>-2.5333333333333332</v>
      </c>
      <c r="G14" s="156"/>
      <c r="H14" s="157"/>
      <c r="I14" s="157"/>
      <c r="J14" s="158"/>
      <c r="K14" s="156"/>
      <c r="L14" s="157"/>
      <c r="M14" s="157"/>
      <c r="N14" s="158"/>
      <c r="O14" s="159"/>
      <c r="P14" s="157"/>
      <c r="Q14" s="157"/>
      <c r="R14" s="158"/>
      <c r="S14" s="153">
        <f>'R4地価公示【全用途(林地以外)】'!$N$219</f>
        <v>3</v>
      </c>
      <c r="T14" s="154">
        <f>'R4地価公示【全用途(林地以外)】'!$S$219</f>
        <v>3</v>
      </c>
      <c r="U14" s="154">
        <f>'R4地価公示【全用途(林地以外)】'!P219</f>
        <v>27000</v>
      </c>
      <c r="V14" s="155">
        <f>'R4地価公示【全用途(林地以外)】'!Q219</f>
        <v>-2.5333333333333332</v>
      </c>
    </row>
    <row r="15" spans="2:22" ht="20.149999999999999" customHeight="1">
      <c r="B15" s="123" t="s">
        <v>655</v>
      </c>
      <c r="C15" s="153">
        <f>'R4地価公示【住宅地】'!$N$157</f>
        <v>5</v>
      </c>
      <c r="D15" s="154">
        <f>'R4地価公示【住宅地】'!$S$157</f>
        <v>5</v>
      </c>
      <c r="E15" s="154">
        <f>'R4地価公示【住宅地】'!$P$157</f>
        <v>34900</v>
      </c>
      <c r="F15" s="155">
        <f>'R4地価公示【住宅地】'!$Q$157</f>
        <v>-0.45999999999999996</v>
      </c>
      <c r="G15" s="156"/>
      <c r="H15" s="157"/>
      <c r="I15" s="157"/>
      <c r="J15" s="158"/>
      <c r="K15" s="156"/>
      <c r="L15" s="157"/>
      <c r="M15" s="157"/>
      <c r="N15" s="158"/>
      <c r="O15" s="159"/>
      <c r="P15" s="157"/>
      <c r="Q15" s="157"/>
      <c r="R15" s="158"/>
      <c r="S15" s="153">
        <f>'R4地価公示【全用途(林地以外)】'!$N$224</f>
        <v>5</v>
      </c>
      <c r="T15" s="154">
        <f>'R4地価公示【全用途(林地以外)】'!$S$224</f>
        <v>5</v>
      </c>
      <c r="U15" s="154">
        <f>'R4地価公示【全用途(林地以外)】'!P224</f>
        <v>34900</v>
      </c>
      <c r="V15" s="155">
        <f>'R4地価公示【全用途(林地以外)】'!Q224</f>
        <v>-0.45999999999999996</v>
      </c>
    </row>
    <row r="16" spans="2:22" ht="20.149999999999999" customHeight="1">
      <c r="B16" s="123" t="s">
        <v>656</v>
      </c>
      <c r="C16" s="153">
        <f>'R4地価公示【住宅地】'!$N$163</f>
        <v>6</v>
      </c>
      <c r="D16" s="154">
        <f>'R4地価公示【住宅地】'!$S$163</f>
        <v>6</v>
      </c>
      <c r="E16" s="154">
        <f>'R4地価公示【住宅地】'!$P$163</f>
        <v>36300</v>
      </c>
      <c r="F16" s="155">
        <f>'R4地価公示【住宅地】'!$Q$163</f>
        <v>-0.21666666666666667</v>
      </c>
      <c r="G16" s="156"/>
      <c r="H16" s="157"/>
      <c r="I16" s="157"/>
      <c r="J16" s="158"/>
      <c r="K16" s="153">
        <f>'R4地価公示【商業地】'!$N$56</f>
        <v>1</v>
      </c>
      <c r="L16" s="154">
        <f>'R4地価公示【商業地】'!$S$56</f>
        <v>1</v>
      </c>
      <c r="M16" s="154">
        <f>'R4地価公示【商業地】'!P56</f>
        <v>66200</v>
      </c>
      <c r="N16" s="155">
        <f>'R4地価公示【商業地】'!Q56</f>
        <v>-0.2</v>
      </c>
      <c r="O16" s="159"/>
      <c r="P16" s="157"/>
      <c r="Q16" s="157"/>
      <c r="R16" s="158"/>
      <c r="S16" s="153">
        <f>'R4地価公示【全用途(林地以外)】'!$N$231</f>
        <v>7</v>
      </c>
      <c r="T16" s="154">
        <f>'R4地価公示【全用途(林地以外)】'!$S$231</f>
        <v>7</v>
      </c>
      <c r="U16" s="154">
        <f>'R4地価公示【全用途(林地以外)】'!P231</f>
        <v>40600</v>
      </c>
      <c r="V16" s="155">
        <f>'R4地価公示【全用途(林地以外)】'!Q231</f>
        <v>-0.21428571428571427</v>
      </c>
    </row>
    <row r="17" spans="2:22" ht="20.149999999999999" customHeight="1">
      <c r="B17" s="123" t="s">
        <v>657</v>
      </c>
      <c r="C17" s="153">
        <f>'R4地価公示【住宅地】'!$N$167</f>
        <v>4</v>
      </c>
      <c r="D17" s="154">
        <f>'R4地価公示【住宅地】'!$S$167</f>
        <v>4</v>
      </c>
      <c r="E17" s="154">
        <f>'R4地価公示【住宅地】'!$P$167</f>
        <v>51000</v>
      </c>
      <c r="F17" s="155">
        <f>'R4地価公示【住宅地】'!$Q$167</f>
        <v>-0.05</v>
      </c>
      <c r="G17" s="156"/>
      <c r="H17" s="157"/>
      <c r="I17" s="157"/>
      <c r="J17" s="158"/>
      <c r="K17" s="156"/>
      <c r="L17" s="157"/>
      <c r="M17" s="157"/>
      <c r="N17" s="158"/>
      <c r="O17" s="159"/>
      <c r="P17" s="157"/>
      <c r="Q17" s="157"/>
      <c r="R17" s="158"/>
      <c r="S17" s="153">
        <f>'R4地価公示【全用途(林地以外)】'!$N$235</f>
        <v>4</v>
      </c>
      <c r="T17" s="154">
        <f>'R4地価公示【全用途(林地以外)】'!$S$235</f>
        <v>4</v>
      </c>
      <c r="U17" s="154">
        <f>'R4地価公示【全用途(林地以外)】'!P235</f>
        <v>51000</v>
      </c>
      <c r="V17" s="155">
        <f>'R4地価公示【全用途(林地以外)】'!Q235</f>
        <v>-0.05</v>
      </c>
    </row>
    <row r="18" spans="2:22" ht="20.149999999999999" customHeight="1">
      <c r="B18" s="124" t="s">
        <v>658</v>
      </c>
      <c r="C18" s="160">
        <f>'R4地価公示【住宅地】'!$N$170</f>
        <v>3</v>
      </c>
      <c r="D18" s="161">
        <f>'R4地価公示【住宅地】'!$S$170</f>
        <v>3</v>
      </c>
      <c r="E18" s="161">
        <f>'R4地価公示【住宅地】'!$P$170</f>
        <v>47400</v>
      </c>
      <c r="F18" s="162">
        <f>'R4地価公示【住宅地】'!$Q$170</f>
        <v>6.6666666666666666E-2</v>
      </c>
      <c r="G18" s="163"/>
      <c r="H18" s="164"/>
      <c r="I18" s="164"/>
      <c r="J18" s="165"/>
      <c r="K18" s="160">
        <f>'R4地価公示【商業地】'!$N$57</f>
        <v>1</v>
      </c>
      <c r="L18" s="161">
        <f>'R4地価公示【商業地】'!$S$57</f>
        <v>1</v>
      </c>
      <c r="M18" s="161">
        <f>'R4地価公示【商業地】'!P57</f>
        <v>79800</v>
      </c>
      <c r="N18" s="162">
        <f>'R4地価公示【商業地】'!Q57</f>
        <v>-0.3</v>
      </c>
      <c r="O18" s="194">
        <f>'R4地価公示【工業地】'!$N$21</f>
        <v>1</v>
      </c>
      <c r="P18" s="161">
        <f>'R4地価公示【工業地】'!$S$21</f>
        <v>1</v>
      </c>
      <c r="Q18" s="161">
        <f>'R4地価公示【工業地】'!P21</f>
        <v>23400</v>
      </c>
      <c r="R18" s="162">
        <f>'R4地価公示【工業地】'!Q21</f>
        <v>0</v>
      </c>
      <c r="S18" s="160">
        <f>'R4地価公示【全用途(林地以外)】'!$N$240</f>
        <v>5</v>
      </c>
      <c r="T18" s="161">
        <f>'R4地価公示【全用途(林地以外)】'!$S$240</f>
        <v>5</v>
      </c>
      <c r="U18" s="161">
        <f>'R4地価公示【全用途(林地以外)】'!P240</f>
        <v>49100</v>
      </c>
      <c r="V18" s="162">
        <f>'R4地価公示【全用途(林地以外)】'!Q240</f>
        <v>-1.9999999999999997E-2</v>
      </c>
    </row>
    <row r="19" spans="2:22" ht="10" customHeight="1">
      <c r="B19" s="121"/>
      <c r="C19" s="142"/>
      <c r="D19" s="139"/>
      <c r="E19" s="139"/>
      <c r="F19" s="140"/>
      <c r="G19" s="142"/>
      <c r="H19" s="139"/>
      <c r="I19" s="139"/>
      <c r="J19" s="140"/>
      <c r="K19" s="142"/>
      <c r="L19" s="139"/>
      <c r="M19" s="139"/>
      <c r="N19" s="140"/>
      <c r="O19" s="143"/>
      <c r="P19" s="139"/>
      <c r="Q19" s="139"/>
      <c r="R19" s="140"/>
      <c r="S19" s="142"/>
      <c r="T19" s="139"/>
      <c r="U19" s="139"/>
      <c r="V19" s="140"/>
    </row>
    <row r="20" spans="2:22" ht="20.149999999999999" customHeight="1">
      <c r="B20" s="121" t="s">
        <v>628</v>
      </c>
      <c r="C20" s="167">
        <f>SUM(C21:C24)</f>
        <v>70</v>
      </c>
      <c r="D20" s="168">
        <f>SUM(D21:D24)</f>
        <v>70</v>
      </c>
      <c r="E20" s="144">
        <f>'R4地価公示【住宅地】'!$P$242</f>
        <v>36000</v>
      </c>
      <c r="F20" s="145">
        <f>'R4地価公示【住宅地】'!$Q$242</f>
        <v>-0.76571428571428568</v>
      </c>
      <c r="G20" s="167">
        <f t="shared" ref="G20:H20" si="1">SUM(G21:G24)</f>
        <v>1</v>
      </c>
      <c r="H20" s="168">
        <f t="shared" si="1"/>
        <v>1</v>
      </c>
      <c r="I20" s="144">
        <f>'R4地価公示【宅地見込地】'!P10</f>
        <v>7800</v>
      </c>
      <c r="J20" s="145">
        <f>'R4地価公示【宅地見込地】'!Q10</f>
        <v>-1.3</v>
      </c>
      <c r="K20" s="167">
        <f>SUM(K21:K24)</f>
        <v>30</v>
      </c>
      <c r="L20" s="168">
        <f>SUM(L21:L24)</f>
        <v>30</v>
      </c>
      <c r="M20" s="144">
        <f>'R4地価公示【商業地】'!P89</f>
        <v>72800</v>
      </c>
      <c r="N20" s="145">
        <f>'R4地価公示【商業地】'!Q89</f>
        <v>-0.7599999999999999</v>
      </c>
      <c r="O20" s="169">
        <f>SUM(O21:O24)</f>
        <v>5</v>
      </c>
      <c r="P20" s="168">
        <f>SUM(P21:P24)</f>
        <v>5</v>
      </c>
      <c r="Q20" s="144">
        <f>'R4地価公示【工業地】'!P28</f>
        <v>13400</v>
      </c>
      <c r="R20" s="145">
        <f>'R4地価公示【工業地】'!Q28</f>
        <v>-0.68</v>
      </c>
      <c r="S20" s="167">
        <f>SUM(S21:S24)</f>
        <v>106</v>
      </c>
      <c r="T20" s="168">
        <f>SUM(T21:T24)</f>
        <v>106</v>
      </c>
      <c r="U20" s="144">
        <f>'R4地価公示【全用途(林地以外)】'!P348</f>
        <v>45000</v>
      </c>
      <c r="V20" s="145">
        <f>'R4地価公示【全用途(林地以外)】'!Q348</f>
        <v>-0.76509433962264128</v>
      </c>
    </row>
    <row r="21" spans="2:22" ht="20.149999999999999" customHeight="1">
      <c r="B21" s="122" t="s">
        <v>627</v>
      </c>
      <c r="C21" s="146">
        <f>'R4地価公示【住宅地】'!$N$214</f>
        <v>43</v>
      </c>
      <c r="D21" s="147">
        <f>'R4地価公示【住宅地】'!$S$214</f>
        <v>43</v>
      </c>
      <c r="E21" s="147">
        <f>'R4地価公示【住宅地】'!$P$214</f>
        <v>40500</v>
      </c>
      <c r="F21" s="148">
        <f>'R4地価公示【住宅地】'!$Q$214</f>
        <v>-0.47674418604651164</v>
      </c>
      <c r="G21" s="146">
        <f>'R4地価公示【宅地見込地】'!$N$9</f>
        <v>1</v>
      </c>
      <c r="H21" s="147">
        <f>'R4地価公示【宅地見込地】'!$S$9</f>
        <v>1</v>
      </c>
      <c r="I21" s="147">
        <f>'R4地価公示【宅地見込地】'!P9</f>
        <v>7800</v>
      </c>
      <c r="J21" s="148">
        <f>'R4地価公示【宅地見込地】'!Q9</f>
        <v>-1.3</v>
      </c>
      <c r="K21" s="146">
        <f>'R4地価公示【商業地】'!$N$79</f>
        <v>21</v>
      </c>
      <c r="L21" s="147">
        <f>'R4地価公示【商業地】'!$S$79</f>
        <v>21</v>
      </c>
      <c r="M21" s="147">
        <f>'R4地価公示【商業地】'!P79</f>
        <v>79200</v>
      </c>
      <c r="N21" s="148">
        <f>'R4地価公示【商業地】'!Q79</f>
        <v>-0.57619047619047614</v>
      </c>
      <c r="O21" s="192">
        <f>'R4地価公示【工業地】'!$N$25</f>
        <v>3</v>
      </c>
      <c r="P21" s="147">
        <f>'R4地価公示【工業地】'!$S$25</f>
        <v>3</v>
      </c>
      <c r="Q21" s="147">
        <f>'R4地価公示【工業地】'!P25</f>
        <v>12900</v>
      </c>
      <c r="R21" s="148">
        <f>'R4地価公示【工業地】'!Q25</f>
        <v>-0.46666666666666662</v>
      </c>
      <c r="S21" s="146">
        <f>'R4地価公示【全用途(林地以外)】'!$N$309</f>
        <v>68</v>
      </c>
      <c r="T21" s="147">
        <f>'R4地価公示【全用途(林地以外)】'!$S$309</f>
        <v>68</v>
      </c>
      <c r="U21" s="147">
        <f>'R4地価公示【全用途(林地以外)】'!P309</f>
        <v>50700</v>
      </c>
      <c r="V21" s="148">
        <f>'R4地価公示【全用途(林地以外)】'!Q309</f>
        <v>-0.51911764705882346</v>
      </c>
    </row>
    <row r="22" spans="2:22" ht="20.149999999999999" customHeight="1">
      <c r="B22" s="123" t="s">
        <v>626</v>
      </c>
      <c r="C22" s="153">
        <f>'R4地価公示【住宅地】'!$N$237</f>
        <v>23</v>
      </c>
      <c r="D22" s="154">
        <f>'R4地価公示【住宅地】'!$S$237</f>
        <v>23</v>
      </c>
      <c r="E22" s="154">
        <f>'R4地価公示【住宅地】'!$P$237</f>
        <v>30400</v>
      </c>
      <c r="F22" s="155">
        <f>'R4地価公示【住宅地】'!$Q$237</f>
        <v>-1.1956521739130437</v>
      </c>
      <c r="G22" s="156"/>
      <c r="H22" s="157"/>
      <c r="I22" s="157"/>
      <c r="J22" s="158"/>
      <c r="K22" s="153">
        <f>'R4地価公示【商業地】'!$N$86</f>
        <v>7</v>
      </c>
      <c r="L22" s="154">
        <f>'R4地価公示【商業地】'!$S$86</f>
        <v>7</v>
      </c>
      <c r="M22" s="154">
        <f>'R4地価公示【商業地】'!P86</f>
        <v>65100</v>
      </c>
      <c r="N22" s="155">
        <f>'R4地価公示【商業地】'!Q86</f>
        <v>-1.0142857142857142</v>
      </c>
      <c r="O22" s="193">
        <f>'R4地価公示【工業地】'!$N$27</f>
        <v>2</v>
      </c>
      <c r="P22" s="154">
        <f>'R4地価公示【工業地】'!$S$27</f>
        <v>2</v>
      </c>
      <c r="Q22" s="154">
        <f>'R4地価公示【工業地】'!P27</f>
        <v>14200</v>
      </c>
      <c r="R22" s="155">
        <f>'R4地価公示【工業地】'!Q27</f>
        <v>-1</v>
      </c>
      <c r="S22" s="153">
        <f>'R4地価公示【全用途(林地以外)】'!$N$341</f>
        <v>32</v>
      </c>
      <c r="T22" s="154">
        <f>'R4地価公示【全用途(林地以外)】'!$S$341</f>
        <v>32</v>
      </c>
      <c r="U22" s="154">
        <f>'R4地価公示【全用途(林地以外)】'!P341</f>
        <v>37000</v>
      </c>
      <c r="V22" s="155">
        <f>'R4地価公示【全用途(林地以外)】'!Q341</f>
        <v>-1.1437500000000003</v>
      </c>
    </row>
    <row r="23" spans="2:22" ht="20.149999999999999" customHeight="1">
      <c r="B23" s="123" t="s">
        <v>659</v>
      </c>
      <c r="C23" s="153">
        <f>'R4地価公示【住宅地】'!$N$238</f>
        <v>1</v>
      </c>
      <c r="D23" s="154">
        <f>'R4地価公示【住宅地】'!$S$238</f>
        <v>1</v>
      </c>
      <c r="E23" s="154">
        <f>'R4地価公示【住宅地】'!$P$238</f>
        <v>28800</v>
      </c>
      <c r="F23" s="155">
        <f>'R4地価公示【住宅地】'!$Q$238</f>
        <v>-0.3</v>
      </c>
      <c r="G23" s="156"/>
      <c r="H23" s="157"/>
      <c r="I23" s="157"/>
      <c r="J23" s="158"/>
      <c r="K23" s="153">
        <f>'R4地価公示【商業地】'!$N$87</f>
        <v>1</v>
      </c>
      <c r="L23" s="154">
        <f>'R4地価公示【商業地】'!$S$87</f>
        <v>1</v>
      </c>
      <c r="M23" s="154">
        <f>'R4地価公示【商業地】'!P87</f>
        <v>28600</v>
      </c>
      <c r="N23" s="155">
        <f>'R4地価公示【商業地】'!Q87</f>
        <v>-1.4</v>
      </c>
      <c r="O23" s="159"/>
      <c r="P23" s="157"/>
      <c r="Q23" s="157"/>
      <c r="R23" s="158"/>
      <c r="S23" s="153">
        <f>'R4地価公示【全用途(林地以外)】'!$N$343</f>
        <v>2</v>
      </c>
      <c r="T23" s="154">
        <f>'R4地価公示【全用途(林地以外)】'!$S$343</f>
        <v>2</v>
      </c>
      <c r="U23" s="154">
        <f>'R4地価公示【全用途(林地以外)】'!P343</f>
        <v>28700</v>
      </c>
      <c r="V23" s="155">
        <f>'R4地価公示【全用途(林地以外)】'!Q343</f>
        <v>-0.85</v>
      </c>
    </row>
    <row r="24" spans="2:22" ht="20.149999999999999" customHeight="1">
      <c r="B24" s="124" t="s">
        <v>660</v>
      </c>
      <c r="C24" s="160">
        <f>'R4地価公示【住宅地】'!$N$241</f>
        <v>3</v>
      </c>
      <c r="D24" s="161">
        <f>'R4地価公示【住宅地】'!$S$241</f>
        <v>3</v>
      </c>
      <c r="E24" s="161">
        <f>'R4地価公示【住宅地】'!$P$241</f>
        <v>15800</v>
      </c>
      <c r="F24" s="162">
        <f>'R4地価公示【住宅地】'!$Q$241</f>
        <v>-1.7666666666666668</v>
      </c>
      <c r="G24" s="163"/>
      <c r="H24" s="164"/>
      <c r="I24" s="164"/>
      <c r="J24" s="165"/>
      <c r="K24" s="160">
        <f>'R4地価公示【商業地】'!$N$88</f>
        <v>1</v>
      </c>
      <c r="L24" s="161">
        <f>'R4地価公示【商業地】'!$S$88</f>
        <v>1</v>
      </c>
      <c r="M24" s="161">
        <f>'R4地価公示【商業地】'!P88</f>
        <v>35500</v>
      </c>
      <c r="N24" s="162">
        <f>'R4地価公示【商業地】'!Q88</f>
        <v>-2.2000000000000002</v>
      </c>
      <c r="O24" s="166"/>
      <c r="P24" s="164"/>
      <c r="Q24" s="164"/>
      <c r="R24" s="165"/>
      <c r="S24" s="160">
        <f>'R4地価公示【全用途(林地以外)】'!$N$347</f>
        <v>4</v>
      </c>
      <c r="T24" s="161">
        <f>'R4地価公示【全用途(林地以外)】'!$S$347</f>
        <v>4</v>
      </c>
      <c r="U24" s="161">
        <f>'R4地価公示【全用途(林地以外)】'!P347</f>
        <v>20700</v>
      </c>
      <c r="V24" s="162">
        <f>'R4地価公示【全用途(林地以外)】'!Q347</f>
        <v>-1.8750000000000002</v>
      </c>
    </row>
    <row r="25" spans="2:22" ht="10" customHeight="1">
      <c r="B25" s="121"/>
      <c r="C25" s="142"/>
      <c r="D25" s="139"/>
      <c r="E25" s="139"/>
      <c r="F25" s="140"/>
      <c r="G25" s="142"/>
      <c r="H25" s="139"/>
      <c r="I25" s="139"/>
      <c r="J25" s="140"/>
      <c r="K25" s="142"/>
      <c r="L25" s="139"/>
      <c r="M25" s="139"/>
      <c r="N25" s="140"/>
      <c r="O25" s="143"/>
      <c r="P25" s="139"/>
      <c r="Q25" s="139"/>
      <c r="R25" s="140"/>
      <c r="S25" s="142"/>
      <c r="T25" s="139"/>
      <c r="U25" s="139"/>
      <c r="V25" s="140"/>
    </row>
    <row r="26" spans="2:22" ht="20.149999999999999" customHeight="1">
      <c r="B26" s="121" t="s">
        <v>661</v>
      </c>
      <c r="C26" s="167">
        <f>SUM(C27:C31)</f>
        <v>27</v>
      </c>
      <c r="D26" s="168">
        <f>SUM(D27:D31)</f>
        <v>27</v>
      </c>
      <c r="E26" s="144">
        <f>'R4地価公示【住宅地】'!$P$270</f>
        <v>23400</v>
      </c>
      <c r="F26" s="145">
        <f>'R4地価公示【住宅地】'!$Q$270</f>
        <v>-1.5740740740740742</v>
      </c>
      <c r="G26" s="170"/>
      <c r="H26" s="171"/>
      <c r="I26" s="171"/>
      <c r="J26" s="172" t="s">
        <v>79</v>
      </c>
      <c r="K26" s="167">
        <f>SUM(K27:K31)</f>
        <v>14</v>
      </c>
      <c r="L26" s="168">
        <f t="shared" ref="L26" si="2">SUM(L27:L31)</f>
        <v>14</v>
      </c>
      <c r="M26" s="144">
        <f>'R4地価公示【商業地】'!P104</f>
        <v>62800</v>
      </c>
      <c r="N26" s="145">
        <f>'R4地価公示【商業地】'!Q104</f>
        <v>-1.8714285714285717</v>
      </c>
      <c r="O26" s="173"/>
      <c r="P26" s="171"/>
      <c r="Q26" s="171"/>
      <c r="R26" s="172"/>
      <c r="S26" s="167">
        <f>SUM(S27:S31)</f>
        <v>41</v>
      </c>
      <c r="T26" s="168">
        <f>SUM(T27:T31)</f>
        <v>41</v>
      </c>
      <c r="U26" s="144">
        <f>'R4地価公示【全用途(林地以外)】'!P390</f>
        <v>36800</v>
      </c>
      <c r="V26" s="145">
        <f>'R4地価公示【全用途(林地以外)】'!Q390</f>
        <v>-1.6756097560975611</v>
      </c>
    </row>
    <row r="27" spans="2:22" ht="20.149999999999999" customHeight="1">
      <c r="B27" s="122" t="s">
        <v>662</v>
      </c>
      <c r="C27" s="146">
        <f>'R4地価公示【住宅地】'!$N$254</f>
        <v>12</v>
      </c>
      <c r="D27" s="147">
        <f>'R4地価公示【住宅地】'!$S$254</f>
        <v>12</v>
      </c>
      <c r="E27" s="147">
        <f>'R4地価公示【住宅地】'!$P$254</f>
        <v>32500</v>
      </c>
      <c r="F27" s="148">
        <f>'R4地価公示【住宅地】'!$Q$254</f>
        <v>-1.333333333333333</v>
      </c>
      <c r="G27" s="149"/>
      <c r="H27" s="150"/>
      <c r="I27" s="150"/>
      <c r="J27" s="151"/>
      <c r="K27" s="146">
        <f>'R4地価公示【商業地】'!$N$95</f>
        <v>6</v>
      </c>
      <c r="L27" s="147">
        <f>'R4地価公示【商業地】'!$S$95</f>
        <v>6</v>
      </c>
      <c r="M27" s="147">
        <f>'R4地価公示【商業地】'!P95</f>
        <v>106900</v>
      </c>
      <c r="N27" s="148">
        <f>'R4地価公示【商業地】'!Q95</f>
        <v>-1.1666666666666667</v>
      </c>
      <c r="O27" s="152"/>
      <c r="P27" s="150"/>
      <c r="Q27" s="150"/>
      <c r="R27" s="151"/>
      <c r="S27" s="146">
        <f>'R4地価公示【全用途(林地以外)】'!$N$366</f>
        <v>18</v>
      </c>
      <c r="T27" s="147">
        <f>'R4地価公示【全用途(林地以外)】'!$S$366</f>
        <v>18</v>
      </c>
      <c r="U27" s="147">
        <f>'R4地価公示【全用途(林地以外)】'!P366</f>
        <v>57300</v>
      </c>
      <c r="V27" s="148">
        <f>'R4地価公示【全用途(林地以外)】'!Q366</f>
        <v>-1.2777777777777777</v>
      </c>
    </row>
    <row r="28" spans="2:22" ht="20.149999999999999" customHeight="1">
      <c r="B28" s="123" t="s">
        <v>638</v>
      </c>
      <c r="C28" s="153">
        <f>'R4地価公示【住宅地】'!$N$257</f>
        <v>3</v>
      </c>
      <c r="D28" s="154">
        <f>'R4地価公示【住宅地】'!$S$257</f>
        <v>3</v>
      </c>
      <c r="E28" s="154">
        <f>'R4地価公示【住宅地】'!$P$257</f>
        <v>20200</v>
      </c>
      <c r="F28" s="155">
        <f>'R4地価公示【住宅地】'!$Q$257</f>
        <v>-2.0666666666666669</v>
      </c>
      <c r="G28" s="156"/>
      <c r="H28" s="157"/>
      <c r="I28" s="157"/>
      <c r="J28" s="158"/>
      <c r="K28" s="153">
        <f>'R4地価公示【商業地】'!$N$97</f>
        <v>2</v>
      </c>
      <c r="L28" s="154">
        <f>'R4地価公示【商業地】'!$S$97</f>
        <v>2</v>
      </c>
      <c r="M28" s="154">
        <f>'R4地価公示【商業地】'!P97</f>
        <v>32300</v>
      </c>
      <c r="N28" s="155">
        <f>'R4地価公示【商業地】'!Q97</f>
        <v>-2.5999999999999996</v>
      </c>
      <c r="O28" s="159"/>
      <c r="P28" s="157"/>
      <c r="Q28" s="157"/>
      <c r="R28" s="158"/>
      <c r="S28" s="153">
        <f>'R4地価公示【全用途(林地以外)】'!$N$371</f>
        <v>5</v>
      </c>
      <c r="T28" s="154">
        <f>'R4地価公示【全用途(林地以外)】'!$S$371</f>
        <v>5</v>
      </c>
      <c r="U28" s="154">
        <f>'R4地価公示【全用途(林地以外)】'!P371</f>
        <v>25000</v>
      </c>
      <c r="V28" s="155">
        <f>'R4地価公示【全用途(林地以外)】'!Q371</f>
        <v>-2.2799999999999998</v>
      </c>
    </row>
    <row r="29" spans="2:22" ht="20.149999999999999" customHeight="1">
      <c r="B29" s="123" t="s">
        <v>637</v>
      </c>
      <c r="C29" s="153">
        <f>'R4地価公示【住宅地】'!$N$265</f>
        <v>8</v>
      </c>
      <c r="D29" s="154">
        <f>'R4地価公示【住宅地】'!$S$265</f>
        <v>8</v>
      </c>
      <c r="E29" s="154">
        <f>'R4地価公示【住宅地】'!$P$265</f>
        <v>14200</v>
      </c>
      <c r="F29" s="155">
        <f>'R4地価公示【住宅地】'!$Q$265</f>
        <v>-1.7375</v>
      </c>
      <c r="G29" s="156"/>
      <c r="H29" s="157"/>
      <c r="I29" s="157"/>
      <c r="J29" s="158"/>
      <c r="K29" s="153">
        <f>'R4地価公示【商業地】'!$N$101</f>
        <v>4</v>
      </c>
      <c r="L29" s="154">
        <f>'R4地価公示【商業地】'!$S$101</f>
        <v>4</v>
      </c>
      <c r="M29" s="154">
        <f>'R4地価公示【商業地】'!P101</f>
        <v>29000</v>
      </c>
      <c r="N29" s="155">
        <f>'R4地価公示【商業地】'!Q101</f>
        <v>-2.625</v>
      </c>
      <c r="O29" s="159"/>
      <c r="P29" s="157"/>
      <c r="Q29" s="157"/>
      <c r="R29" s="158"/>
      <c r="S29" s="153">
        <f>'R4地価公示【全用途(林地以外)】'!$N$383</f>
        <v>12</v>
      </c>
      <c r="T29" s="154">
        <f>'R4地価公示【全用途(林地以外)】'!$S$383</f>
        <v>12</v>
      </c>
      <c r="U29" s="154">
        <f>'R4地価公示【全用途(林地以外)】'!P383</f>
        <v>19100</v>
      </c>
      <c r="V29" s="155">
        <f>'R4地価公示【全用途(林地以外)】'!Q383</f>
        <v>-2.0333333333333337</v>
      </c>
    </row>
    <row r="30" spans="2:22" ht="20.149999999999999" customHeight="1">
      <c r="B30" s="123" t="s">
        <v>663</v>
      </c>
      <c r="C30" s="153">
        <f>'R4地価公示【住宅地】'!$N$267</f>
        <v>2</v>
      </c>
      <c r="D30" s="154">
        <f>'R4地価公示【住宅地】'!$S$267</f>
        <v>2</v>
      </c>
      <c r="E30" s="154">
        <f>'R4地価公示【住宅地】'!$P$267</f>
        <v>17900</v>
      </c>
      <c r="F30" s="155">
        <f>'R4地価公示【住宅地】'!$Q$267</f>
        <v>-0.95</v>
      </c>
      <c r="G30" s="156"/>
      <c r="H30" s="157"/>
      <c r="I30" s="157"/>
      <c r="J30" s="158"/>
      <c r="K30" s="153">
        <f>'R4地価公示【商業地】'!$N$102</f>
        <v>1</v>
      </c>
      <c r="L30" s="154">
        <f>'R4地価公示【商業地】'!$S$102</f>
        <v>1</v>
      </c>
      <c r="M30" s="154">
        <f>'R4地価公示【商業地】'!P102</f>
        <v>31100</v>
      </c>
      <c r="N30" s="155">
        <f>'R4地価公示【商業地】'!Q102</f>
        <v>-1.3</v>
      </c>
      <c r="O30" s="159"/>
      <c r="P30" s="157"/>
      <c r="Q30" s="157"/>
      <c r="R30" s="158"/>
      <c r="S30" s="153">
        <f>'R4地価公示【全用途(林地以外)】'!$N$386</f>
        <v>3</v>
      </c>
      <c r="T30" s="154">
        <f>'R4地価公示【全用途(林地以外)】'!$S$386</f>
        <v>3</v>
      </c>
      <c r="U30" s="154">
        <f>'R4地価公示【全用途(林地以外)】'!P386</f>
        <v>22300</v>
      </c>
      <c r="V30" s="155">
        <f>'R4地価公示【全用途(林地以外)】'!Q386</f>
        <v>-1.0666666666666667</v>
      </c>
    </row>
    <row r="31" spans="2:22" ht="20.149999999999999" customHeight="1">
      <c r="B31" s="124" t="s">
        <v>664</v>
      </c>
      <c r="C31" s="160">
        <f>'R4地価公示【住宅地】'!$N$269</f>
        <v>2</v>
      </c>
      <c r="D31" s="161">
        <f>'R4地価公示【住宅地】'!$S$269</f>
        <v>2</v>
      </c>
      <c r="E31" s="161">
        <f>'R4地価公示【住宅地】'!$P$269</f>
        <v>15200</v>
      </c>
      <c r="F31" s="162">
        <f>'R4地価公示【住宅地】'!$Q$269</f>
        <v>-2.25</v>
      </c>
      <c r="G31" s="163"/>
      <c r="H31" s="164"/>
      <c r="I31" s="164"/>
      <c r="J31" s="165"/>
      <c r="K31" s="160">
        <f>'R4地価公示【商業地】'!$N$103</f>
        <v>1</v>
      </c>
      <c r="L31" s="161">
        <f>'R4地価公示【商業地】'!$S$103</f>
        <v>1</v>
      </c>
      <c r="M31" s="161">
        <f>'R4地価公示【商業地】'!P103</f>
        <v>26700</v>
      </c>
      <c r="N31" s="162">
        <f>'R4地価公示【商業地】'!Q103</f>
        <v>-2.2000000000000002</v>
      </c>
      <c r="O31" s="166"/>
      <c r="P31" s="164"/>
      <c r="Q31" s="164"/>
      <c r="R31" s="165"/>
      <c r="S31" s="160">
        <f>'R4地価公示【全用途(林地以外)】'!$N$389</f>
        <v>3</v>
      </c>
      <c r="T31" s="161">
        <f>'R4地価公示【全用途(林地以外)】'!$S$389</f>
        <v>3</v>
      </c>
      <c r="U31" s="161">
        <f>'R4地価公示【全用途(林地以外)】'!P389</f>
        <v>19000</v>
      </c>
      <c r="V31" s="162">
        <f>'R4地価公示【全用途(林地以外)】'!Q389</f>
        <v>-2.2333333333333334</v>
      </c>
    </row>
    <row r="32" spans="2:22" ht="10" customHeight="1">
      <c r="B32" s="121"/>
      <c r="C32" s="142"/>
      <c r="D32" s="139"/>
      <c r="E32" s="139"/>
      <c r="F32" s="140"/>
      <c r="G32" s="142"/>
      <c r="H32" s="139"/>
      <c r="I32" s="139"/>
      <c r="J32" s="140"/>
      <c r="K32" s="142"/>
      <c r="L32" s="139"/>
      <c r="M32" s="139"/>
      <c r="N32" s="140"/>
      <c r="O32" s="143"/>
      <c r="P32" s="139"/>
      <c r="Q32" s="139"/>
      <c r="R32" s="140"/>
      <c r="S32" s="142"/>
      <c r="T32" s="139"/>
      <c r="U32" s="139"/>
      <c r="V32" s="140"/>
    </row>
    <row r="33" spans="2:22" ht="20.149999999999999" customHeight="1">
      <c r="B33" s="121" t="s">
        <v>641</v>
      </c>
      <c r="C33" s="167">
        <f>SUM(C34:C35)</f>
        <v>21</v>
      </c>
      <c r="D33" s="168">
        <f>SUM(D34:D35)</f>
        <v>21</v>
      </c>
      <c r="E33" s="144">
        <f>'R4地価公示【住宅地】'!$P$292</f>
        <v>24900</v>
      </c>
      <c r="F33" s="145">
        <f>'R4地価公示【住宅地】'!$Q$292</f>
        <v>-1.3380952380952382</v>
      </c>
      <c r="G33" s="170"/>
      <c r="H33" s="171"/>
      <c r="I33" s="171"/>
      <c r="J33" s="172" t="s">
        <v>79</v>
      </c>
      <c r="K33" s="167">
        <f t="shared" ref="K33:L33" si="3">SUM(K34:K35)</f>
        <v>11</v>
      </c>
      <c r="L33" s="168">
        <f t="shared" si="3"/>
        <v>11</v>
      </c>
      <c r="M33" s="144">
        <f>'R4地価公示【商業地】'!P116</f>
        <v>44300</v>
      </c>
      <c r="N33" s="145">
        <f>'R4地価公示【商業地】'!Q116</f>
        <v>-1.5272727272727271</v>
      </c>
      <c r="O33" s="174">
        <f t="shared" ref="O33:P33" si="4">SUM(O34:O35)</f>
        <v>3</v>
      </c>
      <c r="P33" s="175">
        <f t="shared" si="4"/>
        <v>3</v>
      </c>
      <c r="Q33" s="161">
        <f>'R4地価公示【工業地】'!P32</f>
        <v>16200</v>
      </c>
      <c r="R33" s="145">
        <f>'R4地価公示【工業地】'!Q32</f>
        <v>-0.3</v>
      </c>
      <c r="S33" s="167">
        <f>SUM(S34:S35)</f>
        <v>35</v>
      </c>
      <c r="T33" s="168">
        <f>SUM(T34:T35)</f>
        <v>35</v>
      </c>
      <c r="U33" s="144">
        <f>'R4地価公示【全用途(林地以外)】'!P426</f>
        <v>30200</v>
      </c>
      <c r="V33" s="145">
        <f>'R4地価公示【全用途(林地以外)】'!Q426</f>
        <v>-1.3085714285714289</v>
      </c>
    </row>
    <row r="34" spans="2:22" ht="20.149999999999999" customHeight="1">
      <c r="B34" s="122" t="s">
        <v>634</v>
      </c>
      <c r="C34" s="184">
        <f>'R4地価公示【住宅地】'!$N$275</f>
        <v>5</v>
      </c>
      <c r="D34" s="147">
        <f>'R4地価公示【住宅地】'!$S$275</f>
        <v>5</v>
      </c>
      <c r="E34" s="147">
        <f>'R4地価公示【住宅地】'!$P$275</f>
        <v>29200</v>
      </c>
      <c r="F34" s="148">
        <f>'R4地価公示【住宅地】'!$Q$275</f>
        <v>-1.18</v>
      </c>
      <c r="G34" s="149"/>
      <c r="H34" s="150"/>
      <c r="I34" s="150"/>
      <c r="J34" s="151"/>
      <c r="K34" s="146">
        <f>'R4地価公示【商業地】'!$N$106</f>
        <v>2</v>
      </c>
      <c r="L34" s="147">
        <f>'R4地価公示【商業地】'!$S$106</f>
        <v>2</v>
      </c>
      <c r="M34" s="147">
        <f>'R4地価公示【商業地】'!P106</f>
        <v>58400</v>
      </c>
      <c r="N34" s="148">
        <f>'R4地価公示【商業地】'!Q106</f>
        <v>-0.7</v>
      </c>
      <c r="O34" s="152"/>
      <c r="P34" s="150"/>
      <c r="Q34" s="150"/>
      <c r="R34" s="151"/>
      <c r="S34" s="184">
        <f>'R4地価公示【全用途(林地以外)】'!$N$397</f>
        <v>7</v>
      </c>
      <c r="T34" s="147">
        <f>'R4地価公示【全用途(林地以外)】'!$S$397</f>
        <v>7</v>
      </c>
      <c r="U34" s="147">
        <f>'R4地価公示【全用途(林地以外)】'!P397</f>
        <v>37500</v>
      </c>
      <c r="V34" s="148">
        <f>'R4地価公示【全用途(林地以外)】'!Q397</f>
        <v>-1.0428571428571427</v>
      </c>
    </row>
    <row r="35" spans="2:22" ht="20.149999999999999" customHeight="1">
      <c r="B35" s="124" t="s">
        <v>633</v>
      </c>
      <c r="C35" s="185">
        <f>'R4地価公示【住宅地】'!$N$291</f>
        <v>16</v>
      </c>
      <c r="D35" s="161">
        <f>'R4地価公示【住宅地】'!$S$291</f>
        <v>16</v>
      </c>
      <c r="E35" s="161">
        <f>'R4地価公示【住宅地】'!$P$291</f>
        <v>23500</v>
      </c>
      <c r="F35" s="162">
        <f>'R4地価公示【住宅地】'!$Q$291</f>
        <v>-1.3875000000000002</v>
      </c>
      <c r="G35" s="163"/>
      <c r="H35" s="164"/>
      <c r="I35" s="164"/>
      <c r="J35" s="165"/>
      <c r="K35" s="160">
        <f>'R4地価公示【商業地】'!$N$115</f>
        <v>9</v>
      </c>
      <c r="L35" s="161">
        <f>'R4地価公示【商業地】'!$S$115</f>
        <v>9</v>
      </c>
      <c r="M35" s="161">
        <f>'R4地価公示【商業地】'!P115</f>
        <v>41200</v>
      </c>
      <c r="N35" s="162">
        <f>'R4地価公示【商業地】'!Q115</f>
        <v>-1.711111111111111</v>
      </c>
      <c r="O35" s="194">
        <f>'R4地価公示【工業地】'!$N$31</f>
        <v>3</v>
      </c>
      <c r="P35" s="161">
        <f>'R4地価公示【工業地】'!$S$31</f>
        <v>3</v>
      </c>
      <c r="Q35" s="161">
        <f>'R4地価公示【工業地】'!P31</f>
        <v>16200</v>
      </c>
      <c r="R35" s="162">
        <f>'R4地価公示【工業地】'!Q31</f>
        <v>-0.3</v>
      </c>
      <c r="S35" s="185">
        <f>'R4地価公示【全用途(林地以外)】'!$N$425</f>
        <v>28</v>
      </c>
      <c r="T35" s="161">
        <f>'R4地価公示【全用途(林地以外)】'!$S$425</f>
        <v>28</v>
      </c>
      <c r="U35" s="161">
        <f>'R4地価公示【全用途(林地以外)】'!P425</f>
        <v>28400</v>
      </c>
      <c r="V35" s="162">
        <f>'R4地価公示【全用途(林地以外)】'!Q425</f>
        <v>-1.3750000000000002</v>
      </c>
    </row>
    <row r="36" spans="2:22" ht="10" customHeight="1">
      <c r="B36" s="121"/>
      <c r="C36" s="142"/>
      <c r="D36" s="139"/>
      <c r="E36" s="139"/>
      <c r="F36" s="140"/>
      <c r="G36" s="142"/>
      <c r="H36" s="139"/>
      <c r="I36" s="139"/>
      <c r="J36" s="140"/>
      <c r="K36" s="142"/>
      <c r="L36" s="139"/>
      <c r="M36" s="139"/>
      <c r="N36" s="140"/>
      <c r="O36" s="143"/>
      <c r="P36" s="139"/>
      <c r="Q36" s="139"/>
      <c r="R36" s="140"/>
      <c r="S36" s="142"/>
      <c r="T36" s="139"/>
      <c r="U36" s="139"/>
      <c r="V36" s="140"/>
    </row>
    <row r="37" spans="2:22" ht="20.149999999999999" customHeight="1">
      <c r="B37" s="121" t="s">
        <v>586</v>
      </c>
      <c r="C37" s="167">
        <f>SUM(C38:C41)</f>
        <v>10</v>
      </c>
      <c r="D37" s="168">
        <f>SUM(D38:D41)</f>
        <v>10</v>
      </c>
      <c r="E37" s="144">
        <f>'R4地価公示【住宅地】'!$P$303</f>
        <v>22900</v>
      </c>
      <c r="F37" s="145">
        <f>'R4地価公示【住宅地】'!$Q$303</f>
        <v>-2.29</v>
      </c>
      <c r="G37" s="170"/>
      <c r="H37" s="171"/>
      <c r="I37" s="171"/>
      <c r="J37" s="172" t="s">
        <v>79</v>
      </c>
      <c r="K37" s="167">
        <f t="shared" ref="K37:L37" si="5">SUM(K38:K41)</f>
        <v>4</v>
      </c>
      <c r="L37" s="168">
        <f t="shared" si="5"/>
        <v>4</v>
      </c>
      <c r="M37" s="144">
        <f>'R4地価公示【商業地】'!P121</f>
        <v>46700</v>
      </c>
      <c r="N37" s="145">
        <f>'R4地価公示【商業地】'!Q121</f>
        <v>-2.4500000000000002</v>
      </c>
      <c r="O37" s="173"/>
      <c r="P37" s="171"/>
      <c r="Q37" s="171"/>
      <c r="R37" s="172"/>
      <c r="S37" s="167">
        <f>SUM(S38:S41)</f>
        <v>14</v>
      </c>
      <c r="T37" s="168">
        <f>SUM(T38:T41)</f>
        <v>14</v>
      </c>
      <c r="U37" s="144">
        <f>'R4地価公示【全用途(林地以外)】'!P441</f>
        <v>29700</v>
      </c>
      <c r="V37" s="145">
        <f>'R4地価公示【全用途(林地以外)】'!Q441</f>
        <v>-2.3357142857142854</v>
      </c>
    </row>
    <row r="38" spans="2:22" ht="20.149999999999999" customHeight="1">
      <c r="B38" s="125" t="s">
        <v>632</v>
      </c>
      <c r="C38" s="186">
        <f>'R4地価公示【住宅地】'!$N$295</f>
        <v>3</v>
      </c>
      <c r="D38" s="187">
        <f>'R4地価公示【住宅地】'!$S$295</f>
        <v>3</v>
      </c>
      <c r="E38" s="187">
        <f>'R4地価公示【住宅地】'!$P$295</f>
        <v>27600</v>
      </c>
      <c r="F38" s="188">
        <f>'R4地価公示【住宅地】'!$Q$295</f>
        <v>-2.4666666666666668</v>
      </c>
      <c r="G38" s="176"/>
      <c r="H38" s="177"/>
      <c r="I38" s="177"/>
      <c r="J38" s="178"/>
      <c r="K38" s="186">
        <f>'R4地価公示【商業地】'!$N$118</f>
        <v>2</v>
      </c>
      <c r="L38" s="187">
        <f>'R4地価公示【商業地】'!$S$118</f>
        <v>2</v>
      </c>
      <c r="M38" s="187">
        <f>'R4地価公示【商業地】'!P118</f>
        <v>50000</v>
      </c>
      <c r="N38" s="188">
        <f>'R4地価公示【商業地】'!Q118</f>
        <v>-2.5499999999999998</v>
      </c>
      <c r="O38" s="179"/>
      <c r="P38" s="177"/>
      <c r="Q38" s="177"/>
      <c r="R38" s="178"/>
      <c r="S38" s="186">
        <f>'R4地価公示【全用途(林地以外)】'!$N$431</f>
        <v>5</v>
      </c>
      <c r="T38" s="187">
        <f>'R4地価公示【全用途(林地以外)】'!$S$431</f>
        <v>5</v>
      </c>
      <c r="U38" s="187">
        <f>'R4地価公示【全用途(林地以外)】'!P431</f>
        <v>36500</v>
      </c>
      <c r="V38" s="188">
        <f>'R4地価公示【全用途(林地以外)】'!Q431</f>
        <v>-2.5</v>
      </c>
    </row>
    <row r="39" spans="2:22" ht="20.149999999999999" customHeight="1">
      <c r="B39" s="123" t="s">
        <v>631</v>
      </c>
      <c r="C39" s="153">
        <f>'R4地価公示【住宅地】'!$N$298</f>
        <v>3</v>
      </c>
      <c r="D39" s="154">
        <f>'R4地価公示【住宅地】'!$S$298</f>
        <v>3</v>
      </c>
      <c r="E39" s="154">
        <f>'R4地価公示【住宅地】'!$P$298</f>
        <v>26300</v>
      </c>
      <c r="F39" s="155">
        <f>'R4地価公示【住宅地】'!$Q$298</f>
        <v>-2.0333333333333332</v>
      </c>
      <c r="G39" s="156"/>
      <c r="H39" s="157"/>
      <c r="I39" s="157"/>
      <c r="J39" s="158"/>
      <c r="K39" s="153">
        <f>'R4地価公示【商業地】'!$N$120</f>
        <v>2</v>
      </c>
      <c r="L39" s="154">
        <f>'R4地価公示【商業地】'!$S$120</f>
        <v>2</v>
      </c>
      <c r="M39" s="154">
        <f>'R4地価公示【商業地】'!P120</f>
        <v>43500</v>
      </c>
      <c r="N39" s="155">
        <f>'R4地価公示【商業地】'!Q120</f>
        <v>-2.3499999999999996</v>
      </c>
      <c r="O39" s="159"/>
      <c r="P39" s="157"/>
      <c r="Q39" s="157"/>
      <c r="R39" s="158"/>
      <c r="S39" s="153">
        <f>'R4地価公示【全用途(林地以外)】'!$N$436</f>
        <v>5</v>
      </c>
      <c r="T39" s="154">
        <f>'R4地価公示【全用途(林地以外)】'!$S$436</f>
        <v>5</v>
      </c>
      <c r="U39" s="154">
        <f>'R4地価公示【全用途(林地以外)】'!P436</f>
        <v>33200</v>
      </c>
      <c r="V39" s="155">
        <f>'R4地価公示【全用途(林地以外)】'!Q436</f>
        <v>-2.16</v>
      </c>
    </row>
    <row r="40" spans="2:22" ht="20.149999999999999" customHeight="1">
      <c r="B40" s="123" t="s">
        <v>665</v>
      </c>
      <c r="C40" s="153">
        <f>'R4地価公示【住宅地】'!$N$300</f>
        <v>2</v>
      </c>
      <c r="D40" s="154">
        <f>'R4地価公示【住宅地】'!$S$300</f>
        <v>2</v>
      </c>
      <c r="E40" s="154">
        <f>'R4地価公示【住宅地】'!$P$300</f>
        <v>15600</v>
      </c>
      <c r="F40" s="155">
        <f>'R4地価公示【住宅地】'!$Q$300</f>
        <v>-2.5499999999999998</v>
      </c>
      <c r="G40" s="156"/>
      <c r="H40" s="157"/>
      <c r="I40" s="157"/>
      <c r="J40" s="158"/>
      <c r="K40" s="156"/>
      <c r="L40" s="157"/>
      <c r="M40" s="157"/>
      <c r="N40" s="158"/>
      <c r="O40" s="159"/>
      <c r="P40" s="157"/>
      <c r="Q40" s="157"/>
      <c r="R40" s="158"/>
      <c r="S40" s="153">
        <f>'R4地価公示【全用途(林地以外)】'!$N$438</f>
        <v>2</v>
      </c>
      <c r="T40" s="154">
        <f>'R4地価公示【全用途(林地以外)】'!$S$438</f>
        <v>2</v>
      </c>
      <c r="U40" s="154">
        <f>'R4地価公示【全用途(林地以外)】'!P438</f>
        <v>15600</v>
      </c>
      <c r="V40" s="155">
        <f>'R4地価公示【全用途(林地以外)】'!Q438</f>
        <v>-2.5499999999999998</v>
      </c>
    </row>
    <row r="41" spans="2:22" ht="20.149999999999999" customHeight="1" thickBot="1">
      <c r="B41" s="126" t="s">
        <v>666</v>
      </c>
      <c r="C41" s="189">
        <f>'R4地価公示【住宅地】'!$N$302</f>
        <v>2</v>
      </c>
      <c r="D41" s="190">
        <f>'R4地価公示【住宅地】'!$S$302</f>
        <v>2</v>
      </c>
      <c r="E41" s="190">
        <f>'R4地価公示【住宅地】'!$P$302</f>
        <v>18300</v>
      </c>
      <c r="F41" s="191">
        <f>'R4地価公示【住宅地】'!$Q$302</f>
        <v>-2.15</v>
      </c>
      <c r="G41" s="180"/>
      <c r="H41" s="181"/>
      <c r="I41" s="181"/>
      <c r="J41" s="182"/>
      <c r="K41" s="180"/>
      <c r="L41" s="181"/>
      <c r="M41" s="181"/>
      <c r="N41" s="182"/>
      <c r="O41" s="183"/>
      <c r="P41" s="181"/>
      <c r="Q41" s="181"/>
      <c r="R41" s="182"/>
      <c r="S41" s="189">
        <f>'R4地価公示【全用途(林地以外)】'!$N$440</f>
        <v>2</v>
      </c>
      <c r="T41" s="190">
        <f>'R4地価公示【全用途(林地以外)】'!$S$440</f>
        <v>2</v>
      </c>
      <c r="U41" s="190">
        <f>'R4地価公示【全用途(林地以外)】'!P440</f>
        <v>18300</v>
      </c>
      <c r="V41" s="191">
        <f>'R4地価公示【全用途(林地以外)】'!Q440</f>
        <v>-2.15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S3:V3"/>
    <mergeCell ref="S4:T4"/>
    <mergeCell ref="U4:U5"/>
    <mergeCell ref="V4:V5"/>
    <mergeCell ref="O4:P4"/>
    <mergeCell ref="Q4:Q5"/>
    <mergeCell ref="B3:B5"/>
    <mergeCell ref="C3:F3"/>
    <mergeCell ref="G3:J3"/>
    <mergeCell ref="K3:N3"/>
    <mergeCell ref="O3:R3"/>
    <mergeCell ref="C4:D4"/>
    <mergeCell ref="E4:E5"/>
    <mergeCell ref="F4:F5"/>
    <mergeCell ref="G4:H4"/>
    <mergeCell ref="I4:I5"/>
    <mergeCell ref="R4:R5"/>
    <mergeCell ref="J4:J5"/>
    <mergeCell ref="K4:L4"/>
    <mergeCell ref="M4:M5"/>
    <mergeCell ref="N4:N5"/>
  </mergeCells>
  <phoneticPr fontId="2"/>
  <printOptions horizontalCentered="1"/>
  <pageMargins left="0.78740157480314965" right="0.78740157480314965" top="0.96" bottom="0.7874015748031496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R4地価公示一覧表</vt:lpstr>
      <vt:lpstr>R4地価公示【全用途(林地以外)】</vt:lpstr>
      <vt:lpstr>R4地価公示【住宅地】</vt:lpstr>
      <vt:lpstr>R4地価公示【商業地】</vt:lpstr>
      <vt:lpstr>R4地価公示【工業地】</vt:lpstr>
      <vt:lpstr>R4地価公示【宅地見込地】</vt:lpstr>
      <vt:lpstr>平均価格・変動率</vt:lpstr>
      <vt:lpstr>'R4地価公示【工業地】'!Print_Area</vt:lpstr>
      <vt:lpstr>'R4地価公示【住宅地】'!Print_Area</vt:lpstr>
      <vt:lpstr>'R4地価公示【商業地】'!Print_Area</vt:lpstr>
      <vt:lpstr>'R4地価公示【全用途(林地以外)】'!Print_Area</vt:lpstr>
      <vt:lpstr>'R4地価公示【宅地見込地】'!Print_Area</vt:lpstr>
      <vt:lpstr>'R4地価公示一覧表'!Print_Area</vt:lpstr>
      <vt:lpstr>平均価格・変動率!Print_Area</vt:lpstr>
      <vt:lpstr>'R4地価公示【工業地】'!Print_Titles</vt:lpstr>
      <vt:lpstr>'R4地価公示【住宅地】'!Print_Titles</vt:lpstr>
      <vt:lpstr>'R4地価公示【商業地】'!Print_Titles</vt:lpstr>
      <vt:lpstr>'R4地価公示【全用途(林地以外)】'!Print_Titles</vt:lpstr>
      <vt:lpstr>'R4地価公示【宅地見込地】'!Print_Titles</vt:lpstr>
      <vt:lpstr>'R4地価公示一覧表'!Print_Titles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2022-03-04T02:40:11Z</cp:lastPrinted>
  <dcterms:created xsi:type="dcterms:W3CDTF">2013-03-15T02:32:59Z</dcterms:created>
  <dcterms:modified xsi:type="dcterms:W3CDTF">2022-03-10T07:05:09Z</dcterms:modified>
</cp:coreProperties>
</file>