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財政係\係フォルダ\財政経営課照会分\令和3年度\34    公営企業に係る経営比較分析表（令和２年度決算）の分析等について\"/>
    </mc:Choice>
  </mc:AlternateContent>
  <workbookProtection workbookAlgorithmName="SHA-512" workbookHashValue="zWNs7fy5rTuT4Jkn9wAOXJovUJdooQ4FEeKC0XLVL4NWrL+b3f5ZZ66utLENePX64ddm61L2/PgsAX+ecqjb9w==" workbookSaltValue="UyiAFa5cuG51+bkuy4Y+Q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<sst xmlns="http://schemas.openxmlformats.org/spreadsheetml/2006/main" count="231" uniqueCount="116">
  <si>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</si>
  <si>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</si>
  <si>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</si>
  <si>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</si>
  <si>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</si>
  <si>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</si>
  <si>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</si>
  <si>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</si>
  <si>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</si>
  <si>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</si>
  <si>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</si>
  <si>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</si>
  <si>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</si>
  <si>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</si>
  <si>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</si>
  <si>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</si>
  <si>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</si>
  <si>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</si>
  <si>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</si>
  <si>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</si>
  <si>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</si>
  <si>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</si>
  <si>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</si>
  <si>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</si>
  <si>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</si>
  <si>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</si>
  <si>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</si>
  <si>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</si>
  <si>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</si>
  <si>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</si>
  <si>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</si>
  <si>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</si>
  <si>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</si>
  <si>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</si>
  <si>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</si>
  <si>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</si>
  <si>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</si>
  <si>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</si>
  <si>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</si>
  <si>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</si>
  <si>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</si>
  <si>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</si>
  <si>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</si>
  <si>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</si>
  <si>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</si>
  <si>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</si>
  <si>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</si>
  <si>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</si>
  <si>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</si>
  <si>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</si>
  <si>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</si>
  <si>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</si>
  <si>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</si>
  <si>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</si>
  <si>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</si>
  <si>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</si>
  <si>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</si>
  <si>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</si>
  <si>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</si>
  <si>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</si>
  <si>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</si>
  <si>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</si>
  <si>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</si>
  <si>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</si>
  <si>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</si>
  <si>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</si>
  <si>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</si>
  <si>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</si>
  <si>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</si>
  <si>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</si>
  <si>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</si>
  <si>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</si>
  <si>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</si>
  <si>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</si>
  <si>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</si>
  <si>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</si>
  <si>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</si>
  <si>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</si>
  <si>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</si>
  <si>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</si>
  <si>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</si>
  <si>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</si>
  <si>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</si>
  <si>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</si>
  <si>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</si>
  <si>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</si>
  <si>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</si>
  <si>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</si>
  <si>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</si>
  <si>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</si>
  <si>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</si>
  <si>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</si>
  <si>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</si>
  <si>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</si>
  <si>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</si>
  <si>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</si>
  <si>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</si>
  <si>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</si>
  <si>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</si>
  <si>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</si>
  <si>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</si>
  <si>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</si>
  <si>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</si>
  <si>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</si>
  <si>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</si>
  <si>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</si>
  <si>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</si>
  <si>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</si>
  <si>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</si>
  <si>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</si>
  <si>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</si>
  <si>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</si>
  <si>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</si>
  <si>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①経常収支比率…平均値より5.78P低い状況であるが、公共下水道事業と合わせて経営を行っているため収支100%である。
　③流動比率…流動資産については公共下水道事業に含めているため、ゼロとなっている。
　④企業債残高対事業規模比率…水洗化率が平均値より低いことに伴い営業収益が少なくなるため、平均値より高くなっている。水洗化率の向上を図り収益を確保する必要がある。
　⑤経費回収率…対前年度比同となり、平均値より26.64P高い状況にある。
　⑥汚水処理原価…公共下水道と同一の処理場で処理しており処理場への設備投資がない分、平均値に比べ低くなっており、対前年度比2.05円低い状況にある。
　⑦施設利用率…一般的には高い数値が望まれているが、公共下水道と同一の処理場で処理しているため、処理能力が大きい分、平均値より低くなっている。
　⑧水洗化率…対前年度比10.24P増加し、平均値とほぼ同水準となった。さらなる水洗化率の向上に向けて、積極的に取り組んでいく。</t>
    <rPh sb="398" eb="401">
      <t>ドウスイジュン</t>
    </rPh>
    <rPh sb="410" eb="413">
      <t>スイセンカ</t>
    </rPh>
    <rPh sb="413" eb="414">
      <t>リツ</t>
    </rPh>
    <rPh sb="415" eb="417">
      <t>コウジョウ</t>
    </rPh>
    <rPh sb="418" eb="419">
      <t>ム</t>
    </rPh>
    <rPh sb="422" eb="425">
      <t>セッキョクテキ</t>
    </rPh>
    <rPh sb="426" eb="427">
      <t>ト</t>
    </rPh>
    <rPh sb="428" eb="429">
      <t>ク</t>
    </rPh>
    <phoneticPr fontId="4"/>
  </si>
  <si>
    <t>　①有形固定資産減価償却率…耐用年数の短い資産の償却が始まったことにより、対前年度比2.01P増加し、平均値より5.79P高くなっている。
　②管渠老朽化率…事業開始が平成5年であるため、ゼロとなっている。
　③管渠改善率…法定耐用年数を超えた管渠がないことから、更新を行っていない。
（※管路の法定耐用年数：50年）</t>
    <phoneticPr fontId="4"/>
  </si>
  <si>
    <t>　「1.経営の健全性・効率性」における④企業債残高対事業規模比率⑥汚水処理原価及び⑧水洗化率が前年度よりも改善した。
　汚水処理経費の一部について、国の基準に基づき一般会計からの繰入（税金）を受けており、引き続き下水道使用料のあり方を検討し健全経営に努めていく。</t>
    <rPh sb="20" eb="22">
      <t>キギョウ</t>
    </rPh>
    <rPh sb="22" eb="23">
      <t>サイ</t>
    </rPh>
    <rPh sb="23" eb="25">
      <t>ザンダカ</t>
    </rPh>
    <rPh sb="25" eb="26">
      <t>タイ</t>
    </rPh>
    <rPh sb="26" eb="28">
      <t>ジギョウ</t>
    </rPh>
    <rPh sb="28" eb="30">
      <t>キボ</t>
    </rPh>
    <rPh sb="30" eb="32">
      <t>ヒリツ</t>
    </rPh>
    <rPh sb="33" eb="35">
      <t>オスイ</t>
    </rPh>
    <rPh sb="35" eb="37">
      <t>ショリ</t>
    </rPh>
    <rPh sb="37" eb="39">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</si>
</sst>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D2-41AC-AF34-ED8FB23812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EAD2-41AC-AF34-ED8FB23812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4.33</c:v>
                </c:pt>
                <c:pt idx="1">
                  <c:v>4.33</c:v>
                </c:pt>
                <c:pt idx="2">
                  <c:v>4.33</c:v>
                </c:pt>
                <c:pt idx="3">
                  <c:v>4.33</c:v>
                </c:pt>
                <c:pt idx="4">
                  <c:v>4.33</c:v>
                </c:pt>
              </c:numCache>
            </c:numRef>
          </c:val>
          <c:extLst>
            <c:ext xmlns:c16="http://schemas.microsoft.com/office/drawing/2014/chart" uri="{C3380CC4-5D6E-409C-BE32-E72D297353CC}">
              <c16:uniqueId val="{00000000-E2E1-429D-9267-7D2E734A79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E2E1-429D-9267-7D2E734A79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69.11</c:v>
                </c:pt>
                <c:pt idx="1">
                  <c:v>71.900000000000006</c:v>
                </c:pt>
                <c:pt idx="2">
                  <c:v>71.319999999999993</c:v>
                </c:pt>
                <c:pt idx="3">
                  <c:v>73.900000000000006</c:v>
                </c:pt>
                <c:pt idx="4">
                  <c:v>84.14</c:v>
                </c:pt>
              </c:numCache>
            </c:numRef>
          </c:val>
          <c:extLst>
            <c:ext xmlns:c16="http://schemas.microsoft.com/office/drawing/2014/chart" uri="{C3380CC4-5D6E-409C-BE32-E72D297353CC}">
              <c16:uniqueId val="{00000000-1969-4CE6-8C83-A8E0496C4E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1969-4CE6-8C83-A8E0496C4E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1B2-42A8-881A-7DFEB8609F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41B2-42A8-881A-7DFEB8609F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22.19</c:v>
                </c:pt>
                <c:pt idx="1">
                  <c:v>23.5</c:v>
                </c:pt>
                <c:pt idx="2">
                  <c:v>24.31</c:v>
                </c:pt>
                <c:pt idx="3">
                  <c:v>25.14</c:v>
                </c:pt>
                <c:pt idx="4">
                  <c:v>27.15</c:v>
                </c:pt>
              </c:numCache>
            </c:numRef>
          </c:val>
          <c:extLst>
            <c:ext xmlns:c16="http://schemas.microsoft.com/office/drawing/2014/chart" uri="{C3380CC4-5D6E-409C-BE32-E72D297353CC}">
              <c16:uniqueId val="{00000000-F3B0-4CAF-8B88-CF936785A5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F3B0-4CAF-8B88-CF936785A5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1A-4583-9E4A-5A46CA0911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0D1A-4583-9E4A-5A46CA0911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20-4FDA-97A7-6078FF8B86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DC20-4FDA-97A7-6078FF8B86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64-4FB0-BBD2-4ABD96D54E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0664-4FB0-BBD2-4ABD96D54E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4124.1499999999996</c:v>
                </c:pt>
                <c:pt idx="1">
                  <c:v>4306.63</c:v>
                </c:pt>
                <c:pt idx="2">
                  <c:v>3558.16</c:v>
                </c:pt>
                <c:pt idx="3">
                  <c:v>3846.58</c:v>
                </c:pt>
                <c:pt idx="4">
                  <c:v>3624.78</c:v>
                </c:pt>
              </c:numCache>
            </c:numRef>
          </c:val>
          <c:extLst>
            <c:ext xmlns:c16="http://schemas.microsoft.com/office/drawing/2014/chart" uri="{C3380CC4-5D6E-409C-BE32-E72D297353CC}">
              <c16:uniqueId val="{00000000-C383-4095-949D-57E6C24663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C383-4095-949D-57E6C24663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B3-486C-BC9C-51CD58FCF2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BAB3-486C-BC9C-51CD58FCF2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159.46</c:v>
                </c:pt>
                <c:pt idx="1">
                  <c:v>155.51</c:v>
                </c:pt>
                <c:pt idx="2">
                  <c:v>194.42</c:v>
                </c:pt>
                <c:pt idx="3">
                  <c:v>193.75</c:v>
                </c:pt>
                <c:pt idx="4">
                  <c:v>191.7</c:v>
                </c:pt>
              </c:numCache>
            </c:numRef>
          </c:val>
          <c:extLst>
            <c:ext xmlns:c16="http://schemas.microsoft.com/office/drawing/2014/chart" uri="{C3380CC4-5D6E-409C-BE32-E72D297353CC}">
              <c16:uniqueId val="{00000000-8CF2-426E-8D42-1107220D33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CF2-426E-8D42-1107220D33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四日市市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311347</v>
      </c>
      <c r="AM8" s="69"/>
      <c r="AN8" s="69"/>
      <c r="AO8" s="69"/>
      <c r="AP8" s="69"/>
      <c r="AQ8" s="69"/>
      <c r="AR8" s="69"/>
      <c r="AS8" s="69"/>
      <c r="AT8" s="68">
        <f>データ!T6</f>
        <v>206.52</v>
      </c>
      <c r="AU8" s="68"/>
      <c r="AV8" s="68"/>
      <c r="AW8" s="68"/>
      <c r="AX8" s="68"/>
      <c r="AY8" s="68"/>
      <c r="AZ8" s="68"/>
      <c r="BA8" s="68"/>
      <c r="BB8" s="68">
        <f>データ!U6</f>
        <v>1507.59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47.58</v>
      </c>
      <c r="J10" s="68"/>
      <c r="K10" s="68"/>
      <c r="L10" s="68"/>
      <c r="M10" s="68"/>
      <c r="N10" s="68"/>
      <c r="O10" s="68"/>
      <c r="P10" s="68">
        <f>データ!P6</f>
        <v>0.49</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1513</v>
      </c>
      <c r="AM10" s="69"/>
      <c r="AN10" s="69"/>
      <c r="AO10" s="69"/>
      <c r="AP10" s="69"/>
      <c r="AQ10" s="69"/>
      <c r="AR10" s="69"/>
      <c r="AS10" s="69"/>
      <c r="AT10" s="68">
        <f>データ!W6</f>
        <v>0.82</v>
      </c>
      <c r="AU10" s="68"/>
      <c r="AV10" s="68"/>
      <c r="AW10" s="68"/>
      <c r="AX10" s="68"/>
      <c r="AY10" s="68"/>
      <c r="AZ10" s="68"/>
      <c r="BA10" s="68"/>
      <c r="BB10" s="68">
        <f>データ!X6</f>
        <v>1845.12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51bEZpVLXEmONj6/ckyv5Nvl4ZpDMRHY564UWDjQpA9s/cYAHSfr0mw6MLYy10ySkeJyzmYA4RnFGMGIGfkrIQ==" saltValue="H/dGUAmPbMLAgU7yEPdC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242021</v>
      </c>
      <c r="D6" s="33">
        <f t="shared" si="3"/>
        <v>46</v>
      </c>
      <c r="E6" s="33">
        <f t="shared" si="3"/>
        <v>17</v>
      </c>
      <c r="F6" s="33">
        <f t="shared" si="3"/>
        <v>4</v>
      </c>
      <c r="G6" s="33">
        <f t="shared" si="3"/>
        <v>0</v>
      </c>
      <c r="H6" s="33" t="str">
        <f t="shared" si="3"/>
        <v>三重県　四日市市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47.58</v>
      </c>
      <c r="P6" s="34">
        <f t="shared" si="3"/>
        <v>0.49</v>
      </c>
      <c r="Q6" s="34">
        <f t="shared" si="3"/>
        <v>100</v>
      </c>
      <c r="R6" s="34">
        <f t="shared" si="3"/>
        <v>3520</v>
      </c>
      <c r="S6" s="34">
        <f t="shared" si="3"/>
        <v>311347</v>
      </c>
      <c r="T6" s="34">
        <f t="shared" si="3"/>
        <v>206.52</v>
      </c>
      <c r="U6" s="34">
        <f t="shared" si="3"/>
        <v>1507.59</v>
      </c>
      <c r="V6" s="34">
        <f t="shared" si="3"/>
        <v>1513</v>
      </c>
      <c r="W6" s="34">
        <f t="shared" si="3"/>
        <v>0.82</v>
      </c>
      <c r="X6" s="34">
        <f t="shared" si="3"/>
        <v>1845.12</v>
      </c>
      <c r="Y6" s="35">
        <f>IF(Y7="",NA(),Y7)</f>
        <v>100</v>
      </c>
      <c r="Z6" s="35">
        <f t="shared" ref="Z6:AH6" si="4">IF(Z7="",NA(),Z7)</f>
        <v>100</v>
      </c>
      <c r="AA6" s="35">
        <f t="shared" si="4"/>
        <v>100</v>
      </c>
      <c r="AB6" s="35">
        <f t="shared" si="4"/>
        <v>100</v>
      </c>
      <c r="AC6" s="35">
        <f t="shared" si="4"/>
        <v>100</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4">
        <f>IF(AU7="",NA(),AU7)</f>
        <v>0</v>
      </c>
      <c r="AV6" s="34">
        <f t="shared" ref="AV6:BD6" si="6">IF(AV7="",NA(),AV7)</f>
        <v>0</v>
      </c>
      <c r="AW6" s="34">
        <f t="shared" si="6"/>
        <v>0</v>
      </c>
      <c r="AX6" s="34">
        <f t="shared" si="6"/>
        <v>0</v>
      </c>
      <c r="AY6" s="34">
        <f t="shared" si="6"/>
        <v>0</v>
      </c>
      <c r="AZ6" s="35">
        <f t="shared" si="6"/>
        <v>46.78</v>
      </c>
      <c r="BA6" s="35">
        <f t="shared" si="6"/>
        <v>47.44</v>
      </c>
      <c r="BB6" s="35">
        <f t="shared" si="6"/>
        <v>49.18</v>
      </c>
      <c r="BC6" s="35">
        <f t="shared" si="6"/>
        <v>47.72</v>
      </c>
      <c r="BD6" s="35">
        <f t="shared" si="6"/>
        <v>44.24</v>
      </c>
      <c r="BE6" s="34" t="str">
        <f>IF(BE7="","",IF(BE7="-","【-】","【"&amp;SUBSTITUTE(TEXT(BE7,"#,##0.00"),"-","△")&amp;"】"))</f>
        <v>【45.34】</v>
      </c>
      <c r="BF6" s="35">
        <f>IF(BF7="",NA(),BF7)</f>
        <v>4124.1499999999996</v>
      </c>
      <c r="BG6" s="35">
        <f t="shared" ref="BG6:BO6" si="7">IF(BG7="",NA(),BG7)</f>
        <v>4306.63</v>
      </c>
      <c r="BH6" s="35">
        <f t="shared" si="7"/>
        <v>3558.16</v>
      </c>
      <c r="BI6" s="35">
        <f t="shared" si="7"/>
        <v>3846.58</v>
      </c>
      <c r="BJ6" s="35">
        <f t="shared" si="7"/>
        <v>3624.78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100</v>
      </c>
      <c r="BR6" s="35">
        <f t="shared" ref="BR6:BZ6" si="8">IF(BR7="",NA(),BR7)</f>
        <v>100</v>
      </c>
      <c r="BS6" s="35">
        <f t="shared" si="8"/>
        <v>100</v>
      </c>
      <c r="BT6" s="35">
        <f t="shared" si="8"/>
        <v>100</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159.46</v>
      </c>
      <c r="CC6" s="35">
        <f t="shared" ref="CC6:CK6" si="9">IF(CC7="",NA(),CC7)</f>
        <v>155.51</v>
      </c>
      <c r="CD6" s="35">
        <f t="shared" si="9"/>
        <v>194.42</v>
      </c>
      <c r="CE6" s="35">
        <f t="shared" si="9"/>
        <v>193.75</v>
      </c>
      <c r="CF6" s="35">
        <f t="shared" si="9"/>
        <v>191.7</v>
      </c>
      <c r="CG6" s="35">
        <f t="shared" si="9"/>
        <v>234.96</v>
      </c>
      <c r="CH6" s="35">
        <f t="shared" si="9"/>
        <v>221.81</v>
      </c>
      <c r="CI6" s="35">
        <f t="shared" si="9"/>
        <v>230.02</v>
      </c>
      <c r="CJ6" s="35">
        <f t="shared" si="9"/>
        <v>228.47</v>
      </c>
      <c r="CK6" s="35">
        <f t="shared" si="9"/>
        <v>224.88</v>
      </c>
      <c r="CL6" s="34" t="str">
        <f>IF(CL7="","",IF(CL7="-","【-】","【"&amp;SUBSTITUTE(TEXT(CL7,"#,##0.00"),"-","△")&amp;"】"))</f>
        <v>【215.41】</v>
      </c>
      <c r="CM6" s="35">
        <f>IF(CM7="",NA(),CM7)</f>
        <v>4.33</v>
      </c>
      <c r="CN6" s="35">
        <f t="shared" ref="CN6:CV6" si="10">IF(CN7="",NA(),CN7)</f>
        <v>4.33</v>
      </c>
      <c r="CO6" s="35">
        <f t="shared" si="10"/>
        <v>4.33</v>
      </c>
      <c r="CP6" s="35">
        <f t="shared" si="10"/>
        <v>4.33</v>
      </c>
      <c r="CQ6" s="35">
        <f t="shared" si="10"/>
        <v>4.33</v>
      </c>
      <c r="CR6" s="35">
        <f t="shared" si="10"/>
        <v>42.9</v>
      </c>
      <c r="CS6" s="35">
        <f t="shared" si="10"/>
        <v>43.36</v>
      </c>
      <c r="CT6" s="35">
        <f t="shared" si="10"/>
        <v>42.56</v>
      </c>
      <c r="CU6" s="35">
        <f t="shared" si="10"/>
        <v>42.47</v>
      </c>
      <c r="CV6" s="35">
        <f t="shared" si="10"/>
        <v>42.4</v>
      </c>
      <c r="CW6" s="34" t="str">
        <f>IF(CW7="","",IF(CW7="-","【-】","【"&amp;SUBSTITUTE(TEXT(CW7,"#,##0.00"),"-","△")&amp;"】"))</f>
        <v>【42.90】</v>
      </c>
      <c r="CX6" s="35">
        <f>IF(CX7="",NA(),CX7)</f>
        <v>69.11</v>
      </c>
      <c r="CY6" s="35">
        <f t="shared" ref="CY6:DG6" si="11">IF(CY7="",NA(),CY7)</f>
        <v>71.900000000000006</v>
      </c>
      <c r="CZ6" s="35">
        <f t="shared" si="11"/>
        <v>71.319999999999993</v>
      </c>
      <c r="DA6" s="35">
        <f t="shared" si="11"/>
        <v>73.900000000000006</v>
      </c>
      <c r="DB6" s="35">
        <f t="shared" si="11"/>
        <v>84.14</v>
      </c>
      <c r="DC6" s="35">
        <f t="shared" si="11"/>
        <v>83.5</v>
      </c>
      <c r="DD6" s="35">
        <f t="shared" si="11"/>
        <v>83.06</v>
      </c>
      <c r="DE6" s="35">
        <f t="shared" si="11"/>
        <v>83.32</v>
      </c>
      <c r="DF6" s="35">
        <f t="shared" si="11"/>
        <v>83.75</v>
      </c>
      <c r="DG6" s="35">
        <f t="shared" si="11"/>
        <v>84.19</v>
      </c>
      <c r="DH6" s="34" t="str">
        <f>IF(DH7="","",IF(DH7="-","【-】","【"&amp;SUBSTITUTE(TEXT(DH7,"#,##0.00"),"-","△")&amp;"】"))</f>
        <v>【84.75】</v>
      </c>
      <c r="DI6" s="35">
        <f>IF(DI7="",NA(),DI7)</f>
        <v>22.19</v>
      </c>
      <c r="DJ6" s="35">
        <f t="shared" ref="DJ6:DR6" si="12">IF(DJ7="",NA(),DJ7)</f>
        <v>23.5</v>
      </c>
      <c r="DK6" s="35">
        <f t="shared" si="12"/>
        <v>24.31</v>
      </c>
      <c r="DL6" s="35">
        <f t="shared" si="12"/>
        <v>25.14</v>
      </c>
      <c r="DM6" s="35">
        <f t="shared" si="12"/>
        <v>27.15</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242021</v>
      </c>
      <c r="D7" s="37">
        <v>46</v>
      </c>
      <c r="E7" s="37">
        <v>17</v>
      </c>
      <c r="F7" s="37">
        <v>4</v>
      </c>
      <c r="G7" s="37">
        <v>0</v>
      </c>
      <c r="H7" s="37" t="s">
        <v>96</v>
      </c>
      <c r="I7" s="37" t="s">
        <v>97</v>
      </c>
      <c r="J7" s="37" t="s">
        <v>98</v>
      </c>
      <c r="K7" s="37" t="s">
        <v>99</v>
      </c>
      <c r="L7" s="37" t="s">
        <v>100</v>
      </c>
      <c r="M7" s="37" t="s">
        <v>101</v>
      </c>
      <c r="N7" s="38" t="s">
        <v>102</v>
      </c>
      <c r="O7" s="38">
        <v>47.58</v>
      </c>
      <c r="P7" s="38">
        <v>0.49</v>
      </c>
      <c r="Q7" s="38">
        <v>100</v>
      </c>
      <c r="R7" s="38">
        <v>3520</v>
      </c>
      <c r="S7" s="38">
        <v>311347</v>
      </c>
      <c r="T7" s="38">
        <v>206.52</v>
      </c>
      <c r="U7" s="38">
        <v>1507.59</v>
      </c>
      <c r="V7" s="38">
        <v>1513</v>
      </c>
      <c r="W7" s="38">
        <v>0.82</v>
      </c>
      <c r="X7" s="38">
        <v>1845.12</v>
      </c>
      <c r="Y7" s="38">
        <v>100</v>
      </c>
      <c r="Z7" s="38">
        <v>100</v>
      </c>
      <c r="AA7" s="38">
        <v>100</v>
      </c>
      <c r="AB7" s="38">
        <v>100</v>
      </c>
      <c r="AC7" s="38">
        <v>100</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0</v>
      </c>
      <c r="AV7" s="38">
        <v>0</v>
      </c>
      <c r="AW7" s="38">
        <v>0</v>
      </c>
      <c r="AX7" s="38">
        <v>0</v>
      </c>
      <c r="AY7" s="38">
        <v>0</v>
      </c>
      <c r="AZ7" s="38">
        <v>46.78</v>
      </c>
      <c r="BA7" s="38">
        <v>47.44</v>
      </c>
      <c r="BB7" s="38">
        <v>49.18</v>
      </c>
      <c r="BC7" s="38">
        <v>47.72</v>
      </c>
      <c r="BD7" s="38">
        <v>44.24</v>
      </c>
      <c r="BE7" s="38">
        <v>45.34</v>
      </c>
      <c r="BF7" s="38">
        <v>4124.1499999999996</v>
      </c>
      <c r="BG7" s="38">
        <v>4306.63</v>
      </c>
      <c r="BH7" s="38">
        <v>3558.16</v>
      </c>
      <c r="BI7" s="38">
        <v>3846.58</v>
      </c>
      <c r="BJ7" s="38">
        <v>3624.78</v>
      </c>
      <c r="BK7" s="38">
        <v>1298.9100000000001</v>
      </c>
      <c r="BL7" s="38">
        <v>1243.71</v>
      </c>
      <c r="BM7" s="38">
        <v>1194.1500000000001</v>
      </c>
      <c r="BN7" s="38">
        <v>1206.79</v>
      </c>
      <c r="BO7" s="38">
        <v>1258.43</v>
      </c>
      <c r="BP7" s="38">
        <v>1260.21</v>
      </c>
      <c r="BQ7" s="38">
        <v>100</v>
      </c>
      <c r="BR7" s="38">
        <v>100</v>
      </c>
      <c r="BS7" s="38">
        <v>100</v>
      </c>
      <c r="BT7" s="38">
        <v>100</v>
      </c>
      <c r="BU7" s="38">
        <v>100</v>
      </c>
      <c r="BV7" s="38">
        <v>69.87</v>
      </c>
      <c r="BW7" s="38">
        <v>74.3</v>
      </c>
      <c r="BX7" s="38">
        <v>72.260000000000005</v>
      </c>
      <c r="BY7" s="38">
        <v>71.84</v>
      </c>
      <c r="BZ7" s="38">
        <v>73.36</v>
      </c>
      <c r="CA7" s="38">
        <v>75.290000000000006</v>
      </c>
      <c r="CB7" s="38">
        <v>159.46</v>
      </c>
      <c r="CC7" s="38">
        <v>155.51</v>
      </c>
      <c r="CD7" s="38">
        <v>194.42</v>
      </c>
      <c r="CE7" s="38">
        <v>193.75</v>
      </c>
      <c r="CF7" s="38">
        <v>191.7</v>
      </c>
      <c r="CG7" s="38">
        <v>234.96</v>
      </c>
      <c r="CH7" s="38">
        <v>221.81</v>
      </c>
      <c r="CI7" s="38">
        <v>230.02</v>
      </c>
      <c r="CJ7" s="38">
        <v>228.47</v>
      </c>
      <c r="CK7" s="38">
        <v>224.88</v>
      </c>
      <c r="CL7" s="38">
        <v>215.41</v>
      </c>
      <c r="CM7" s="38">
        <v>4.33</v>
      </c>
      <c r="CN7" s="38">
        <v>4.33</v>
      </c>
      <c r="CO7" s="38">
        <v>4.33</v>
      </c>
      <c r="CP7" s="38">
        <v>4.33</v>
      </c>
      <c r="CQ7" s="38">
        <v>4.33</v>
      </c>
      <c r="CR7" s="38">
        <v>42.9</v>
      </c>
      <c r="CS7" s="38">
        <v>43.36</v>
      </c>
      <c r="CT7" s="38">
        <v>42.56</v>
      </c>
      <c r="CU7" s="38">
        <v>42.47</v>
      </c>
      <c r="CV7" s="38">
        <v>42.4</v>
      </c>
      <c r="CW7" s="38">
        <v>42.9</v>
      </c>
      <c r="CX7" s="38">
        <v>69.11</v>
      </c>
      <c r="CY7" s="38">
        <v>71.900000000000006</v>
      </c>
      <c r="CZ7" s="38">
        <v>71.319999999999993</v>
      </c>
      <c r="DA7" s="38">
        <v>73.900000000000006</v>
      </c>
      <c r="DB7" s="38">
        <v>84.14</v>
      </c>
      <c r="DC7" s="38">
        <v>83.5</v>
      </c>
      <c r="DD7" s="38">
        <v>83.06</v>
      </c>
      <c r="DE7" s="38">
        <v>83.32</v>
      </c>
      <c r="DF7" s="38">
        <v>83.75</v>
      </c>
      <c r="DG7" s="38">
        <v>84.19</v>
      </c>
      <c r="DH7" s="38">
        <v>84.75</v>
      </c>
      <c r="DI7" s="38">
        <v>22.19</v>
      </c>
      <c r="DJ7" s="38">
        <v>23.5</v>
      </c>
      <c r="DK7" s="38">
        <v>24.31</v>
      </c>
      <c r="DL7" s="38">
        <v>25.14</v>
      </c>
      <c r="DM7" s="38">
        <v>27.15</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河村 真理</cp:lastModifiedBy>
  <cp:lastPrinted>2022-02-02T00:29:18Z</cp:lastPrinted>
  <dcterms:created xsi:type="dcterms:W3CDTF">2021-12-03T07:25:11Z</dcterms:created>
  <dcterms:modified xsi:type="dcterms:W3CDTF">2022-02-02T00:29:20Z</dcterms:modified>
  <cp:category/>
</cp:coreProperties>
</file>