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2\経営比較分析表\【伊勢市　下水道】提出\"/>
    </mc:Choice>
  </mc:AlternateContent>
  <workbookProtection workbookAlgorithmName="SHA-512" workbookHashValue="QTfCYOo0EYlmwwcjniYaYC8IskaanVOTi24uJbt7JDRtZAAmLi4hdaC7S2kbaslGXffZU8akK/dK0jGMGIshJg==" workbookSaltValue="S2ZE2gvSR08Z5SicZ1bJog==" workbookSpinCount="100000" lockStructure="1"/>
  <bookViews>
    <workbookView xWindow="0" yWindow="0" windowWidth="28800" windowHeight="1248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<sst xmlns="http://schemas.openxmlformats.org/spreadsheetml/2006/main" count="231" uniqueCount="117">
  <si>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</si>
  <si>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</si>
  <si>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</si>
  <si>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</si>
  <si>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</si>
  <si>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</si>
  <si>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</si>
  <si>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</si>
  <si>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</si>
  <si>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</si>
  <si>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</si>
  <si>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</si>
  <si>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</si>
  <si>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</si>
  <si>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</si>
  <si>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</si>
  <si>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</si>
  <si>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</si>
  <si>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</si>
  <si>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</si>
  <si>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</si>
  <si>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</si>
  <si>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</si>
  <si>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</si>
  <si>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</si>
  <si>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</si>
  <si>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</si>
  <si>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</si>
  <si>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</si>
  <si>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</si>
  <si>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</si>
  <si>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</si>
  <si>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</si>
  <si>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</si>
  <si>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</si>
  <si>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</si>
  <si>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</si>
  <si>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</si>
  <si>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</si>
  <si>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</si>
  <si>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</si>
  <si>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</si>
  <si>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</si>
  <si>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</si>
  <si>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</si>
  <si>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</si>
  <si>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</si>
  <si>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</si>
  <si>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</si>
  <si>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</si>
  <si>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</si>
  <si>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</si>
  <si>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</si>
  <si>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</si>
  <si>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</si>
  <si>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</si>
  <si>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</si>
  <si>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</si>
  <si>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</si>
  <si>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</si>
  <si>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</si>
  <si>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</si>
  <si>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</si>
  <si>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</si>
  <si>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</si>
  <si>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</si>
  <si>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</si>
  <si>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</si>
  <si>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</si>
  <si>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</si>
  <si>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</si>
  <si>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</si>
  <si>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</si>
  <si>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</si>
  <si>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</si>
  <si>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</si>
  <si>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</si>
  <si>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</si>
  <si>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</si>
  <si>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</si>
  <si>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</si>
  <si>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</si>
  <si>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</si>
  <si>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</si>
  <si>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</si>
  <si>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</si>
  <si>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</si>
  <si>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</si>
  <si>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</si>
  <si>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</si>
  <si>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</si>
  <si>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</si>
  <si>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</si>
  <si>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</si>
  <si>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</si>
  <si>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</si>
  <si>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</si>
  <si>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</si>
  <si>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</si>
  <si>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</si>
  <si>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</si>
  <si>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</si>
  <si>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</si>
  <si>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</si>
  <si>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</si>
  <si>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</si>
  <si>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</si>
  <si>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</si>
  <si>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</si>
  <si>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</si>
  <si>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</si>
  <si>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</si>
  <si>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</si>
  <si>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</si>
  <si>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</si>
  <si>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このような状況下で、長期的な視点で下水道施設全体を対象とした耐震対策や老朽化した施設の強化・更新を進める下水道ストックマネジメント計画を着実に実行している。また、五十鈴川中村浄化センターを早期に流域下水道へ統合することで、経営の効率化を図る。
　また、宇治・中村地区は他の区域と異なり観光人口の増減に大きく左右される土地柄であり、新型コロナウイルスによる使用料収入の減少が引き続き見込まれている。令和３年度は経営戦略の見直しを行っており、経営基盤の強化と財政マネジメントの向上に取り組んでいる。</t>
    <rPh sb="105" eb="107">
      <t>ジョウキョウ</t>
    </rPh>
    <rPh sb="107" eb="108">
      <t>カ</t>
    </rPh>
    <rPh sb="211" eb="213">
      <t>ケイエイ</t>
    </rPh>
    <rPh sb="214" eb="217">
      <t>コウリツカ</t>
    </rPh>
    <rPh sb="218" eb="219">
      <t>ハカ</t>
    </rPh>
    <rPh sb="226" eb="228">
      <t>ウジ</t>
    </rPh>
    <rPh sb="229" eb="231">
      <t>ナカムラ</t>
    </rPh>
    <rPh sb="231" eb="233">
      <t>チク</t>
    </rPh>
    <rPh sb="265" eb="267">
      <t>シンガタ</t>
    </rPh>
    <rPh sb="286" eb="287">
      <t>ヒ</t>
    </rPh>
    <rPh sb="288" eb="289">
      <t>ツヅ</t>
    </rPh>
    <phoneticPr fontId="4"/>
  </si>
  <si>
    <t>　経営の健全性については、①経常収支比率が単年度の収支が黒字であることを示す100％を超え、かつ、②累積欠損金が発生していないことを示す0％であり、健全であると言える。
　また、１年以内に支払うべき債務に対して支払うことができる現金等がある状況を示す③流動比率は100％を大幅に超えて推移したため、短期的な債務の支払に問題はない。料金収入に対する企業債残高の割合を表す④企業債残高対事業規模比率は、新型コロナウイルス感染症防止対策により観光客が減少した影響を受け、下水道使用料が減収となったことにより、算定上0となった。使用料で回収すべき経費をどの程度使用料で賄えているかを表す⑤経費回収率は、④の理由による下水道使用料の減収に伴い、100％を下回った。①～⑤の分析からは、概ね類似団体より良好に推移し、健全な経営を行っているといえる。
　経営の効率性については、処理区域内人口のうち、実際に下水道に接続している人口の割合を表した⑧水洗化率は100％に近く、有収水量１㎥あたりの汚水処理に要した費用⑥汚水処理原価も類似団体より低い状態にあり、良好な経営状態である。また、施設・設備が一日に対応可能な処理能力に対する一日平均処理水量の割合である⑦施設利用率も、類似団体を上回っており、適正で効率よく稼動していることから、概ね効率的な経営を行っていると言える。</t>
    <rPh sb="136" eb="138">
      <t>オオハバ</t>
    </rPh>
    <rPh sb="142" eb="144">
      <t>スイイ</t>
    </rPh>
    <rPh sb="218" eb="221">
      <t>カンコウキャク</t>
    </rPh>
    <rPh sb="222" eb="224">
      <t>ゲンショウ</t>
    </rPh>
    <rPh sb="299" eb="301">
      <t>リユウ</t>
    </rPh>
    <rPh sb="304" eb="307">
      <t>ゲスイドウ</t>
    </rPh>
    <rPh sb="307" eb="310">
      <t>シヨウリョウ</t>
    </rPh>
    <rPh sb="311" eb="313">
      <t>ゲンシュウ</t>
    </rPh>
    <rPh sb="314" eb="315">
      <t>トモナ</t>
    </rPh>
    <rPh sb="322" eb="324">
      <t>シタマワ</t>
    </rPh>
    <rPh sb="331" eb="333">
      <t>ブンセキ</t>
    </rPh>
    <rPh sb="337" eb="338">
      <t>オオム</t>
    </rPh>
    <rPh sb="345" eb="347">
      <t>リョウコウ</t>
    </rPh>
    <rPh sb="355" eb="357">
      <t>ケイエイ</t>
    </rPh>
    <rPh sb="358" eb="359">
      <t>オコナ</t>
    </rPh>
    <rPh sb="534" eb="53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</si>
</sst>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47-4331-A6A0-31116F743256}"/>
            </c:ext>
          </c:extLst>
        </c:ser>
        <c:dLbls>
          <c:showLegendKey val="0"/>
          <c:showVal val="0"/>
          <c:showCatName val="0"/>
          <c:showSerName val="0"/>
          <c:showPercent val="0"/>
          <c:showBubbleSize val="0"/>
        </c:dLbls>
        <c:gapWidth val="150"/>
        <c:axId val="413842728"/>
        <c:axId val="4138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6147-4331-A6A0-31116F743256}"/>
            </c:ext>
          </c:extLst>
        </c:ser>
        <c:dLbls>
          <c:showLegendKey val="0"/>
          <c:showVal val="0"/>
          <c:showCatName val="0"/>
          <c:showSerName val="0"/>
          <c:showPercent val="0"/>
          <c:showBubbleSize val="0"/>
        </c:dLbls>
        <c:marker val="1"/>
        <c:smooth val="0"/>
        <c:axId val="413842728"/>
        <c:axId val="413840768"/>
      </c:lineChart>
      <c:dateAx>
        <c:axId val="413842728"/>
        <c:scaling>
          <c:orientation val="minMax"/>
        </c:scaling>
        <c:delete val="1"/>
        <c:axPos val="b"/>
        <c:numFmt formatCode="&quot;H&quot;yy" sourceLinked="1"/>
        <c:majorTickMark val="none"/>
        <c:minorTickMark val="none"/>
        <c:tickLblPos val="none"/>
        <c:crossAx val="413840768"/>
        <c:crosses val="autoZero"/>
        <c:auto val="1"/>
        <c:lblOffset val="100"/>
        <c:baseTimeUnit val="years"/>
      </c:dateAx>
      <c:valAx>
        <c:axId val="4138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4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118.58</c:v>
                </c:pt>
                <c:pt idx="1">
                  <c:v>100.5</c:v>
                </c:pt>
                <c:pt idx="2">
                  <c:v>131.53</c:v>
                </c:pt>
                <c:pt idx="3">
                  <c:v>113.41</c:v>
                </c:pt>
                <c:pt idx="4">
                  <c:v>103.56</c:v>
                </c:pt>
              </c:numCache>
            </c:numRef>
          </c:val>
          <c:extLst xmlns:c16r2="http://schemas.microsoft.com/office/drawing/2015/06/chart">
            <c:ext xmlns:c16="http://schemas.microsoft.com/office/drawing/2014/chart" uri="{C3380CC4-5D6E-409C-BE32-E72D297353CC}">
              <c16:uniqueId val="{00000000-CB31-43F7-9448-ACC2A2DA7EB8}"/>
            </c:ext>
          </c:extLst>
        </c:ser>
        <c:dLbls>
          <c:showLegendKey val="0"/>
          <c:showVal val="0"/>
          <c:showCatName val="0"/>
          <c:showSerName val="0"/>
          <c:showPercent val="0"/>
          <c:showBubbleSize val="0"/>
        </c:dLbls>
        <c:gapWidth val="150"/>
        <c:axId val="413842336"/>
        <c:axId val="41384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CB31-43F7-9448-ACC2A2DA7EB8}"/>
            </c:ext>
          </c:extLst>
        </c:ser>
        <c:dLbls>
          <c:showLegendKey val="0"/>
          <c:showVal val="0"/>
          <c:showCatName val="0"/>
          <c:showSerName val="0"/>
          <c:showPercent val="0"/>
          <c:showBubbleSize val="0"/>
        </c:dLbls>
        <c:marker val="1"/>
        <c:smooth val="0"/>
        <c:axId val="413842336"/>
        <c:axId val="413843120"/>
      </c:lineChart>
      <c:dateAx>
        <c:axId val="413842336"/>
        <c:scaling>
          <c:orientation val="minMax"/>
        </c:scaling>
        <c:delete val="1"/>
        <c:axPos val="b"/>
        <c:numFmt formatCode="&quot;H&quot;yy" sourceLinked="1"/>
        <c:majorTickMark val="none"/>
        <c:minorTickMark val="none"/>
        <c:tickLblPos val="none"/>
        <c:crossAx val="413843120"/>
        <c:crosses val="autoZero"/>
        <c:auto val="1"/>
        <c:lblOffset val="100"/>
        <c:baseTimeUnit val="years"/>
      </c:dateAx>
      <c:valAx>
        <c:axId val="41384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32.74</c:v>
                </c:pt>
                <c:pt idx="1">
                  <c:v>35.32</c:v>
                </c:pt>
                <c:pt idx="2">
                  <c:v>37.75</c:v>
                </c:pt>
                <c:pt idx="3">
                  <c:v>40</c:v>
                </c:pt>
                <c:pt idx="4">
                  <c:v>41.75</c:v>
                </c:pt>
              </c:numCache>
            </c:numRef>
          </c:val>
          <c:extLst xmlns:c16r2="http://schemas.microsoft.com/office/drawing/2015/06/chart">
            <c:ext xmlns:c16="http://schemas.microsoft.com/office/drawing/2014/chart" uri="{C3380CC4-5D6E-409C-BE32-E72D297353CC}">
              <c16:uniqueId val="{00000000-162E-4EBF-8B5A-769A5BB911C7}"/>
            </c:ext>
          </c:extLst>
        </c:ser>
        <c:dLbls>
          <c:showLegendKey val="0"/>
          <c:showVal val="0"/>
          <c:showCatName val="0"/>
          <c:showSerName val="0"/>
          <c:showPercent val="0"/>
          <c:showBubbleSize val="0"/>
        </c:dLbls>
        <c:gapWidth val="150"/>
        <c:axId val="413837632"/>
        <c:axId val="41754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162E-4EBF-8B5A-769A5BB911C7}"/>
            </c:ext>
          </c:extLst>
        </c:ser>
        <c:dLbls>
          <c:showLegendKey val="0"/>
          <c:showVal val="0"/>
          <c:showCatName val="0"/>
          <c:showSerName val="0"/>
          <c:showPercent val="0"/>
          <c:showBubbleSize val="0"/>
        </c:dLbls>
        <c:marker val="1"/>
        <c:smooth val="0"/>
        <c:axId val="413837632"/>
        <c:axId val="417543696"/>
      </c:lineChart>
      <c:dateAx>
        <c:axId val="413837632"/>
        <c:scaling>
          <c:orientation val="minMax"/>
        </c:scaling>
        <c:delete val="1"/>
        <c:axPos val="b"/>
        <c:numFmt formatCode="&quot;H&quot;yy" sourceLinked="1"/>
        <c:majorTickMark val="none"/>
        <c:minorTickMark val="none"/>
        <c:tickLblPos val="none"/>
        <c:crossAx val="417543696"/>
        <c:crosses val="autoZero"/>
        <c:auto val="1"/>
        <c:lblOffset val="100"/>
        <c:baseTimeUnit val="years"/>
      </c:dateAx>
      <c:valAx>
        <c:axId val="4175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DD-42AB-9CED-738325EE31BD}"/>
            </c:ext>
          </c:extLst>
        </c:ser>
        <c:dLbls>
          <c:showLegendKey val="0"/>
          <c:showVal val="0"/>
          <c:showCatName val="0"/>
          <c:showSerName val="0"/>
          <c:showPercent val="0"/>
          <c:showBubbleSize val="0"/>
        </c:dLbls>
        <c:gapWidth val="150"/>
        <c:axId val="417542128"/>
        <c:axId val="41754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07DD-42AB-9CED-738325EE31BD}"/>
            </c:ext>
          </c:extLst>
        </c:ser>
        <c:dLbls>
          <c:showLegendKey val="0"/>
          <c:showVal val="0"/>
          <c:showCatName val="0"/>
          <c:showSerName val="0"/>
          <c:showPercent val="0"/>
          <c:showBubbleSize val="0"/>
        </c:dLbls>
        <c:marker val="1"/>
        <c:smooth val="0"/>
        <c:axId val="417542128"/>
        <c:axId val="417543304"/>
      </c:lineChart>
      <c:dateAx>
        <c:axId val="417542128"/>
        <c:scaling>
          <c:orientation val="minMax"/>
        </c:scaling>
        <c:delete val="1"/>
        <c:axPos val="b"/>
        <c:numFmt formatCode="&quot;H&quot;yy" sourceLinked="1"/>
        <c:majorTickMark val="none"/>
        <c:minorTickMark val="none"/>
        <c:tickLblPos val="none"/>
        <c:crossAx val="417543304"/>
        <c:crosses val="autoZero"/>
        <c:auto val="1"/>
        <c:lblOffset val="100"/>
        <c:baseTimeUnit val="years"/>
      </c:dateAx>
      <c:valAx>
        <c:axId val="41754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10-43FF-8C1B-C9B17DB8A147}"/>
            </c:ext>
          </c:extLst>
        </c:ser>
        <c:dLbls>
          <c:showLegendKey val="0"/>
          <c:showVal val="0"/>
          <c:showCatName val="0"/>
          <c:showSerName val="0"/>
          <c:showPercent val="0"/>
          <c:showBubbleSize val="0"/>
        </c:dLbls>
        <c:gapWidth val="150"/>
        <c:axId val="417544088"/>
        <c:axId val="4175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0810-43FF-8C1B-C9B17DB8A147}"/>
            </c:ext>
          </c:extLst>
        </c:ser>
        <c:dLbls>
          <c:showLegendKey val="0"/>
          <c:showVal val="0"/>
          <c:showCatName val="0"/>
          <c:showSerName val="0"/>
          <c:showPercent val="0"/>
          <c:showBubbleSize val="0"/>
        </c:dLbls>
        <c:marker val="1"/>
        <c:smooth val="0"/>
        <c:axId val="417544088"/>
        <c:axId val="417544480"/>
      </c:lineChart>
      <c:dateAx>
        <c:axId val="417544088"/>
        <c:scaling>
          <c:orientation val="minMax"/>
        </c:scaling>
        <c:delete val="1"/>
        <c:axPos val="b"/>
        <c:numFmt formatCode="&quot;H&quot;yy" sourceLinked="1"/>
        <c:majorTickMark val="none"/>
        <c:minorTickMark val="none"/>
        <c:tickLblPos val="none"/>
        <c:crossAx val="417544480"/>
        <c:crosses val="autoZero"/>
        <c:auto val="1"/>
        <c:lblOffset val="100"/>
        <c:baseTimeUnit val="years"/>
      </c:dateAx>
      <c:valAx>
        <c:axId val="4175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267.07</c:v>
                </c:pt>
                <c:pt idx="1">
                  <c:v>236.3</c:v>
                </c:pt>
                <c:pt idx="2">
                  <c:v>225.49</c:v>
                </c:pt>
                <c:pt idx="3">
                  <c:v>213.06</c:v>
                </c:pt>
                <c:pt idx="4">
                  <c:v>183.69</c:v>
                </c:pt>
              </c:numCache>
            </c:numRef>
          </c:val>
          <c:extLst xmlns:c16r2="http://schemas.microsoft.com/office/drawing/2015/06/chart">
            <c:ext xmlns:c16="http://schemas.microsoft.com/office/drawing/2014/chart" uri="{C3380CC4-5D6E-409C-BE32-E72D297353CC}">
              <c16:uniqueId val="{00000000-B3A5-4BA8-9296-FEAAC70EF8D8}"/>
            </c:ext>
          </c:extLst>
        </c:ser>
        <c:dLbls>
          <c:showLegendKey val="0"/>
          <c:showVal val="0"/>
          <c:showCatName val="0"/>
          <c:showSerName val="0"/>
          <c:showPercent val="0"/>
          <c:showBubbleSize val="0"/>
        </c:dLbls>
        <c:gapWidth val="150"/>
        <c:axId val="417545264"/>
        <c:axId val="41754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B3A5-4BA8-9296-FEAAC70EF8D8}"/>
            </c:ext>
          </c:extLst>
        </c:ser>
        <c:dLbls>
          <c:showLegendKey val="0"/>
          <c:showVal val="0"/>
          <c:showCatName val="0"/>
          <c:showSerName val="0"/>
          <c:showPercent val="0"/>
          <c:showBubbleSize val="0"/>
        </c:dLbls>
        <c:marker val="1"/>
        <c:smooth val="0"/>
        <c:axId val="417545264"/>
        <c:axId val="417548008"/>
      </c:lineChart>
      <c:dateAx>
        <c:axId val="417545264"/>
        <c:scaling>
          <c:orientation val="minMax"/>
        </c:scaling>
        <c:delete val="1"/>
        <c:axPos val="b"/>
        <c:numFmt formatCode="&quot;H&quot;yy" sourceLinked="1"/>
        <c:majorTickMark val="none"/>
        <c:minorTickMark val="none"/>
        <c:tickLblPos val="none"/>
        <c:crossAx val="417548008"/>
        <c:crosses val="autoZero"/>
        <c:auto val="1"/>
        <c:lblOffset val="100"/>
        <c:baseTimeUnit val="years"/>
      </c:dateAx>
      <c:valAx>
        <c:axId val="4175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403.71</c:v>
                </c:pt>
                <c:pt idx="1">
                  <c:v>346.65</c:v>
                </c:pt>
                <c:pt idx="2">
                  <c:v>185.56</c:v>
                </c:pt>
                <c:pt idx="3">
                  <c:v>282.14</c:v>
                </c:pt>
                <c:pt idx="4" formatCode="#,##0.00;&quot;△&quot;#,##0.00">
                  <c:v>0</c:v>
                </c:pt>
              </c:numCache>
            </c:numRef>
          </c:val>
          <c:extLst xmlns:c16r2="http://schemas.microsoft.com/office/drawing/2015/06/chart">
            <c:ext xmlns:c16="http://schemas.microsoft.com/office/drawing/2014/chart" uri="{C3380CC4-5D6E-409C-BE32-E72D297353CC}">
              <c16:uniqueId val="{00000000-B95A-4655-AA7F-F364A1C7941F}"/>
            </c:ext>
          </c:extLst>
        </c:ser>
        <c:dLbls>
          <c:showLegendKey val="0"/>
          <c:showVal val="0"/>
          <c:showCatName val="0"/>
          <c:showSerName val="0"/>
          <c:showPercent val="0"/>
          <c:showBubbleSize val="0"/>
        </c:dLbls>
        <c:gapWidth val="150"/>
        <c:axId val="417547224"/>
        <c:axId val="41754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B95A-4655-AA7F-F364A1C7941F}"/>
            </c:ext>
          </c:extLst>
        </c:ser>
        <c:dLbls>
          <c:showLegendKey val="0"/>
          <c:showVal val="0"/>
          <c:showCatName val="0"/>
          <c:showSerName val="0"/>
          <c:showPercent val="0"/>
          <c:showBubbleSize val="0"/>
        </c:dLbls>
        <c:marker val="1"/>
        <c:smooth val="0"/>
        <c:axId val="417547224"/>
        <c:axId val="417540952"/>
      </c:lineChart>
      <c:dateAx>
        <c:axId val="417547224"/>
        <c:scaling>
          <c:orientation val="minMax"/>
        </c:scaling>
        <c:delete val="1"/>
        <c:axPos val="b"/>
        <c:numFmt formatCode="&quot;H&quot;yy" sourceLinked="1"/>
        <c:majorTickMark val="none"/>
        <c:minorTickMark val="none"/>
        <c:tickLblPos val="none"/>
        <c:crossAx val="417540952"/>
        <c:crosses val="autoZero"/>
        <c:auto val="1"/>
        <c:lblOffset val="100"/>
        <c:baseTimeUnit val="years"/>
      </c:dateAx>
      <c:valAx>
        <c:axId val="41754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97.97</c:v>
                </c:pt>
                <c:pt idx="1">
                  <c:v>100</c:v>
                </c:pt>
                <c:pt idx="2">
                  <c:v>100</c:v>
                </c:pt>
                <c:pt idx="3">
                  <c:v>100</c:v>
                </c:pt>
                <c:pt idx="4">
                  <c:v>84.21</c:v>
                </c:pt>
              </c:numCache>
            </c:numRef>
          </c:val>
          <c:extLst xmlns:c16r2="http://schemas.microsoft.com/office/drawing/2015/06/chart">
            <c:ext xmlns:c16="http://schemas.microsoft.com/office/drawing/2014/chart" uri="{C3380CC4-5D6E-409C-BE32-E72D297353CC}">
              <c16:uniqueId val="{00000000-EE43-4987-8F64-8D99101970DB}"/>
            </c:ext>
          </c:extLst>
        </c:ser>
        <c:dLbls>
          <c:showLegendKey val="0"/>
          <c:showVal val="0"/>
          <c:showCatName val="0"/>
          <c:showSerName val="0"/>
          <c:showPercent val="0"/>
          <c:showBubbleSize val="0"/>
        </c:dLbls>
        <c:gapWidth val="150"/>
        <c:axId val="417541736"/>
        <c:axId val="41797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EE43-4987-8F64-8D99101970DB}"/>
            </c:ext>
          </c:extLst>
        </c:ser>
        <c:dLbls>
          <c:showLegendKey val="0"/>
          <c:showVal val="0"/>
          <c:showCatName val="0"/>
          <c:showSerName val="0"/>
          <c:showPercent val="0"/>
          <c:showBubbleSize val="0"/>
        </c:dLbls>
        <c:marker val="1"/>
        <c:smooth val="0"/>
        <c:axId val="417541736"/>
        <c:axId val="417973624"/>
      </c:lineChart>
      <c:dateAx>
        <c:axId val="417541736"/>
        <c:scaling>
          <c:orientation val="minMax"/>
        </c:scaling>
        <c:delete val="1"/>
        <c:axPos val="b"/>
        <c:numFmt formatCode="&quot;H&quot;yy" sourceLinked="1"/>
        <c:majorTickMark val="none"/>
        <c:minorTickMark val="none"/>
        <c:tickLblPos val="none"/>
        <c:crossAx val="417973624"/>
        <c:crosses val="autoZero"/>
        <c:auto val="1"/>
        <c:lblOffset val="100"/>
        <c:baseTimeUnit val="years"/>
      </c:dateAx>
      <c:valAx>
        <c:axId val="41797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191.87</c:v>
                </c:pt>
                <c:pt idx="1">
                  <c:v>189.05</c:v>
                </c:pt>
                <c:pt idx="2">
                  <c:v>188.51</c:v>
                </c:pt>
                <c:pt idx="3">
                  <c:v>189.4</c:v>
                </c:pt>
                <c:pt idx="4">
                  <c:v>208.44</c:v>
                </c:pt>
              </c:numCache>
            </c:numRef>
          </c:val>
          <c:extLst xmlns:c16r2="http://schemas.microsoft.com/office/drawing/2015/06/chart">
            <c:ext xmlns:c16="http://schemas.microsoft.com/office/drawing/2014/chart" uri="{C3380CC4-5D6E-409C-BE32-E72D297353CC}">
              <c16:uniqueId val="{00000000-0A93-43E5-BA89-079D2C067096}"/>
            </c:ext>
          </c:extLst>
        </c:ser>
        <c:dLbls>
          <c:showLegendKey val="0"/>
          <c:showVal val="0"/>
          <c:showCatName val="0"/>
          <c:showSerName val="0"/>
          <c:showPercent val="0"/>
          <c:showBubbleSize val="0"/>
        </c:dLbls>
        <c:gapWidth val="150"/>
        <c:axId val="417975976"/>
        <c:axId val="4179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0A93-43E5-BA89-079D2C067096}"/>
            </c:ext>
          </c:extLst>
        </c:ser>
        <c:dLbls>
          <c:showLegendKey val="0"/>
          <c:showVal val="0"/>
          <c:showCatName val="0"/>
          <c:showSerName val="0"/>
          <c:showPercent val="0"/>
          <c:showBubbleSize val="0"/>
        </c:dLbls>
        <c:marker val="1"/>
        <c:smooth val="0"/>
        <c:axId val="417975976"/>
        <c:axId val="417974016"/>
      </c:lineChart>
      <c:dateAx>
        <c:axId val="417975976"/>
        <c:scaling>
          <c:orientation val="minMax"/>
        </c:scaling>
        <c:delete val="1"/>
        <c:axPos val="b"/>
        <c:numFmt formatCode="&quot;H&quot;yy" sourceLinked="1"/>
        <c:majorTickMark val="none"/>
        <c:minorTickMark val="none"/>
        <c:tickLblPos val="none"/>
        <c:crossAx val="417974016"/>
        <c:crosses val="autoZero"/>
        <c:auto val="1"/>
        <c:lblOffset val="100"/>
        <c:baseTimeUnit val="years"/>
      </c:dateAx>
      <c:valAx>
        <c:axId val="417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7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60.81</c:v>
                </c:pt>
                <c:pt idx="1">
                  <c:v>62</c:v>
                </c:pt>
                <c:pt idx="2">
                  <c:v>59.84</c:v>
                </c:pt>
                <c:pt idx="3">
                  <c:v>59.5</c:v>
                </c:pt>
                <c:pt idx="4">
                  <c:v>51.53</c:v>
                </c:pt>
              </c:numCache>
            </c:numRef>
          </c:val>
          <c:extLst xmlns:c16r2="http://schemas.microsoft.com/office/drawing/2015/06/chart">
            <c:ext xmlns:c16="http://schemas.microsoft.com/office/drawing/2014/chart" uri="{C3380CC4-5D6E-409C-BE32-E72D297353CC}">
              <c16:uniqueId val="{00000000-12C8-483F-918A-C579EE062CD0}"/>
            </c:ext>
          </c:extLst>
        </c:ser>
        <c:dLbls>
          <c:showLegendKey val="0"/>
          <c:showVal val="0"/>
          <c:showCatName val="0"/>
          <c:showSerName val="0"/>
          <c:showPercent val="0"/>
          <c:showBubbleSize val="0"/>
        </c:dLbls>
        <c:gapWidth val="150"/>
        <c:axId val="417981072"/>
        <c:axId val="41797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12C8-483F-918A-C579EE062CD0}"/>
            </c:ext>
          </c:extLst>
        </c:ser>
        <c:dLbls>
          <c:showLegendKey val="0"/>
          <c:showVal val="0"/>
          <c:showCatName val="0"/>
          <c:showSerName val="0"/>
          <c:showPercent val="0"/>
          <c:showBubbleSize val="0"/>
        </c:dLbls>
        <c:marker val="1"/>
        <c:smooth val="0"/>
        <c:axId val="417981072"/>
        <c:axId val="417974408"/>
      </c:lineChart>
      <c:dateAx>
        <c:axId val="417981072"/>
        <c:scaling>
          <c:orientation val="minMax"/>
        </c:scaling>
        <c:delete val="1"/>
        <c:axPos val="b"/>
        <c:numFmt formatCode="&quot;H&quot;yy" sourceLinked="1"/>
        <c:majorTickMark val="none"/>
        <c:minorTickMark val="none"/>
        <c:tickLblPos val="none"/>
        <c:crossAx val="417974408"/>
        <c:crosses val="autoZero"/>
        <c:auto val="1"/>
        <c:lblOffset val="100"/>
        <c:baseTimeUnit val="years"/>
      </c:dateAx>
      <c:valAx>
        <c:axId val="41797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93.88</c:v>
                </c:pt>
                <c:pt idx="1">
                  <c:v>95.89</c:v>
                </c:pt>
                <c:pt idx="2">
                  <c:v>96.27</c:v>
                </c:pt>
                <c:pt idx="3">
                  <c:v>96.62</c:v>
                </c:pt>
                <c:pt idx="4">
                  <c:v>97.6</c:v>
                </c:pt>
              </c:numCache>
            </c:numRef>
          </c:val>
          <c:extLst xmlns:c16r2="http://schemas.microsoft.com/office/drawing/2015/06/chart">
            <c:ext xmlns:c16="http://schemas.microsoft.com/office/drawing/2014/chart" uri="{C3380CC4-5D6E-409C-BE32-E72D297353CC}">
              <c16:uniqueId val="{00000000-0BED-469B-AD4A-4FB8D93F2137}"/>
            </c:ext>
          </c:extLst>
        </c:ser>
        <c:dLbls>
          <c:showLegendKey val="0"/>
          <c:showVal val="0"/>
          <c:showCatName val="0"/>
          <c:showSerName val="0"/>
          <c:showPercent val="0"/>
          <c:showBubbleSize val="0"/>
        </c:dLbls>
        <c:gapWidth val="150"/>
        <c:axId val="417974800"/>
        <c:axId val="4179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0BED-469B-AD4A-4FB8D93F2137}"/>
            </c:ext>
          </c:extLst>
        </c:ser>
        <c:dLbls>
          <c:showLegendKey val="0"/>
          <c:showVal val="0"/>
          <c:showCatName val="0"/>
          <c:showSerName val="0"/>
          <c:showPercent val="0"/>
          <c:showBubbleSize val="0"/>
        </c:dLbls>
        <c:marker val="1"/>
        <c:smooth val="0"/>
        <c:axId val="417974800"/>
        <c:axId val="417978720"/>
      </c:lineChart>
      <c:dateAx>
        <c:axId val="417974800"/>
        <c:scaling>
          <c:orientation val="minMax"/>
        </c:scaling>
        <c:delete val="1"/>
        <c:axPos val="b"/>
        <c:numFmt formatCode="&quot;H&quot;yy" sourceLinked="1"/>
        <c:majorTickMark val="none"/>
        <c:minorTickMark val="none"/>
        <c:tickLblPos val="none"/>
        <c:crossAx val="417978720"/>
        <c:crosses val="autoZero"/>
        <c:auto val="1"/>
        <c:lblOffset val="100"/>
        <c:baseTimeUnit val="years"/>
      </c:dateAx>
      <c:valAx>
        <c:axId val="4179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124426</v>
      </c>
      <c r="AM8" s="69"/>
      <c r="AN8" s="69"/>
      <c r="AO8" s="69"/>
      <c r="AP8" s="69"/>
      <c r="AQ8" s="69"/>
      <c r="AR8" s="69"/>
      <c r="AS8" s="69"/>
      <c r="AT8" s="68">
        <f>データ!T6</f>
        <v>208.35</v>
      </c>
      <c r="AU8" s="68"/>
      <c r="AV8" s="68"/>
      <c r="AW8" s="68"/>
      <c r="AX8" s="68"/>
      <c r="AY8" s="68"/>
      <c r="AZ8" s="68"/>
      <c r="BA8" s="68"/>
      <c r="BB8" s="68">
        <f>データ!U6</f>
        <v>597.20000000000005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73.22</v>
      </c>
      <c r="J10" s="68"/>
      <c r="K10" s="68"/>
      <c r="L10" s="68"/>
      <c r="M10" s="68"/>
      <c r="N10" s="68"/>
      <c r="O10" s="68"/>
      <c r="P10" s="68">
        <f>データ!P6</f>
        <v>2.96</v>
      </c>
      <c r="Q10" s="68"/>
      <c r="R10" s="68"/>
      <c r="S10" s="68"/>
      <c r="T10" s="68"/>
      <c r="U10" s="68"/>
      <c r="V10" s="68"/>
      <c r="W10" s="68">
        <f>データ!Q6</f>
        <v>97.57</v>
      </c>
      <c r="X10" s="68"/>
      <c r="Y10" s="68"/>
      <c r="Z10" s="68"/>
      <c r="AA10" s="68"/>
      <c r="AB10" s="68"/>
      <c r="AC10" s="68"/>
      <c r="AD10" s="69">
        <f>データ!R6</f>
        <v>2530</v>
      </c>
      <c r="AE10" s="69"/>
      <c r="AF10" s="69"/>
      <c r="AG10" s="69"/>
      <c r="AH10" s="69"/>
      <c r="AI10" s="69"/>
      <c r="AJ10" s="69"/>
      <c r="AK10" s="2"/>
      <c r="AL10" s="69">
        <f>データ!V6</f>
        <v>3661</v>
      </c>
      <c r="AM10" s="69"/>
      <c r="AN10" s="69"/>
      <c r="AO10" s="69"/>
      <c r="AP10" s="69"/>
      <c r="AQ10" s="69"/>
      <c r="AR10" s="69"/>
      <c r="AS10" s="69"/>
      <c r="AT10" s="68">
        <f>データ!W6</f>
        <v>1.59</v>
      </c>
      <c r="AU10" s="68"/>
      <c r="AV10" s="68"/>
      <c r="AW10" s="68"/>
      <c r="AX10" s="68"/>
      <c r="AY10" s="68"/>
      <c r="AZ10" s="68"/>
      <c r="BA10" s="68"/>
      <c r="BB10" s="68">
        <f>データ!X6</f>
        <v>2302.52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7xwYtD0oMKAmhfYf0W1ADDq+eOurF129H6lbAnM+0Wq01cXmmED9TDGM7jJ7SV8FGI8Qbc6/9zIT8hk/XTvs0A==" saltValue="nTd8j9VG5DOGORj2TIdP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242039</v>
      </c>
      <c r="D6" s="33">
        <f t="shared" si="3"/>
        <v>46</v>
      </c>
      <c r="E6" s="33">
        <f t="shared" si="3"/>
        <v>17</v>
      </c>
      <c r="F6" s="33">
        <f t="shared" si="3"/>
        <v>4</v>
      </c>
      <c r="G6" s="33">
        <f t="shared" si="3"/>
        <v>0</v>
      </c>
      <c r="H6" s="33" t="str">
        <f t="shared" si="3"/>
        <v>三重県　伊勢市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73.22</v>
      </c>
      <c r="P6" s="34">
        <f t="shared" si="3"/>
        <v>2.96</v>
      </c>
      <c r="Q6" s="34">
        <f t="shared" si="3"/>
        <v>97.57</v>
      </c>
      <c r="R6" s="34">
        <f t="shared" si="3"/>
        <v>2530</v>
      </c>
      <c r="S6" s="34">
        <f t="shared" si="3"/>
        <v>124426</v>
      </c>
      <c r="T6" s="34">
        <f t="shared" si="3"/>
        <v>208.35</v>
      </c>
      <c r="U6" s="34">
        <f t="shared" si="3"/>
        <v>597.20000000000005</v>
      </c>
      <c r="V6" s="34">
        <f t="shared" si="3"/>
        <v>3661</v>
      </c>
      <c r="W6" s="34">
        <f t="shared" si="3"/>
        <v>1.59</v>
      </c>
      <c r="X6" s="34">
        <f t="shared" si="3"/>
        <v>2302.52</v>
      </c>
      <c r="Y6" s="35">
        <f>IF(Y7="",NA(),Y7)</f>
        <v>118.58</v>
      </c>
      <c r="Z6" s="35">
        <f t="shared" ref="Z6:AH6" si="4">IF(Z7="",NA(),Z7)</f>
        <v>100.5</v>
      </c>
      <c r="AA6" s="35">
        <f t="shared" si="4"/>
        <v>131.53</v>
      </c>
      <c r="AB6" s="35">
        <f t="shared" si="4"/>
        <v>113.41</v>
      </c>
      <c r="AC6" s="35">
        <f t="shared" si="4"/>
        <v>103.56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267.07</v>
      </c>
      <c r="AV6" s="35">
        <f t="shared" ref="AV6:BD6" si="6">IF(AV7="",NA(),AV7)</f>
        <v>236.3</v>
      </c>
      <c r="AW6" s="35">
        <f t="shared" si="6"/>
        <v>225.49</v>
      </c>
      <c r="AX6" s="35">
        <f t="shared" si="6"/>
        <v>213.06</v>
      </c>
      <c r="AY6" s="35">
        <f t="shared" si="6"/>
        <v>183.69</v>
      </c>
      <c r="AZ6" s="35">
        <f t="shared" si="6"/>
        <v>46.78</v>
      </c>
      <c r="BA6" s="35">
        <f t="shared" si="6"/>
        <v>47.44</v>
      </c>
      <c r="BB6" s="35">
        <f t="shared" si="6"/>
        <v>49.18</v>
      </c>
      <c r="BC6" s="35">
        <f t="shared" si="6"/>
        <v>47.72</v>
      </c>
      <c r="BD6" s="35">
        <f t="shared" si="6"/>
        <v>44.24</v>
      </c>
      <c r="BE6" s="34" t="str">
        <f>IF(BE7="","",IF(BE7="-","【-】","【"&amp;SUBSTITUTE(TEXT(BE7,"#,##0.00"),"-","△")&amp;"】"))</f>
        <v>【45.34】</v>
      </c>
      <c r="BF6" s="35">
        <f>IF(BF7="",NA(),BF7)</f>
        <v>403.71</v>
      </c>
      <c r="BG6" s="35">
        <f t="shared" ref="BG6:BO6" si="7">IF(BG7="",NA(),BG7)</f>
        <v>346.65</v>
      </c>
      <c r="BH6" s="35">
        <f t="shared" si="7"/>
        <v>185.56</v>
      </c>
      <c r="BI6" s="35">
        <f t="shared" si="7"/>
        <v>282.14</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97.97</v>
      </c>
      <c r="BR6" s="35">
        <f t="shared" ref="BR6:BZ6" si="8">IF(BR7="",NA(),BR7)</f>
        <v>100</v>
      </c>
      <c r="BS6" s="35">
        <f t="shared" si="8"/>
        <v>100</v>
      </c>
      <c r="BT6" s="35">
        <f t="shared" si="8"/>
        <v>100</v>
      </c>
      <c r="BU6" s="35">
        <f t="shared" si="8"/>
        <v>84.21</v>
      </c>
      <c r="BV6" s="35">
        <f t="shared" si="8"/>
        <v>69.87</v>
      </c>
      <c r="BW6" s="35">
        <f t="shared" si="8"/>
        <v>74.3</v>
      </c>
      <c r="BX6" s="35">
        <f t="shared" si="8"/>
        <v>72.260000000000005</v>
      </c>
      <c r="BY6" s="35">
        <f t="shared" si="8"/>
        <v>71.84</v>
      </c>
      <c r="BZ6" s="35">
        <f t="shared" si="8"/>
        <v>73.36</v>
      </c>
      <c r="CA6" s="34" t="str">
        <f>IF(CA7="","",IF(CA7="-","【-】","【"&amp;SUBSTITUTE(TEXT(CA7,"#,##0.00"),"-","△")&amp;"】"))</f>
        <v>【75.29】</v>
      </c>
      <c r="CB6" s="35">
        <f>IF(CB7="",NA(),CB7)</f>
        <v>191.87</v>
      </c>
      <c r="CC6" s="35">
        <f t="shared" ref="CC6:CK6" si="9">IF(CC7="",NA(),CC7)</f>
        <v>189.05</v>
      </c>
      <c r="CD6" s="35">
        <f t="shared" si="9"/>
        <v>188.51</v>
      </c>
      <c r="CE6" s="35">
        <f t="shared" si="9"/>
        <v>189.4</v>
      </c>
      <c r="CF6" s="35">
        <f t="shared" si="9"/>
        <v>208.44</v>
      </c>
      <c r="CG6" s="35">
        <f t="shared" si="9"/>
        <v>234.96</v>
      </c>
      <c r="CH6" s="35">
        <f t="shared" si="9"/>
        <v>221.81</v>
      </c>
      <c r="CI6" s="35">
        <f t="shared" si="9"/>
        <v>230.02</v>
      </c>
      <c r="CJ6" s="35">
        <f t="shared" si="9"/>
        <v>228.47</v>
      </c>
      <c r="CK6" s="35">
        <f t="shared" si="9"/>
        <v>224.88</v>
      </c>
      <c r="CL6" s="34" t="str">
        <f>IF(CL7="","",IF(CL7="-","【-】","【"&amp;SUBSTITUTE(TEXT(CL7,"#,##0.00"),"-","△")&amp;"】"))</f>
        <v>【215.41】</v>
      </c>
      <c r="CM6" s="35">
        <f>IF(CM7="",NA(),CM7)</f>
        <v>60.81</v>
      </c>
      <c r="CN6" s="35">
        <f t="shared" ref="CN6:CV6" si="10">IF(CN7="",NA(),CN7)</f>
        <v>62</v>
      </c>
      <c r="CO6" s="35">
        <f t="shared" si="10"/>
        <v>59.84</v>
      </c>
      <c r="CP6" s="35">
        <f t="shared" si="10"/>
        <v>59.5</v>
      </c>
      <c r="CQ6" s="35">
        <f t="shared" si="10"/>
        <v>51.53</v>
      </c>
      <c r="CR6" s="35">
        <f t="shared" si="10"/>
        <v>42.9</v>
      </c>
      <c r="CS6" s="35">
        <f t="shared" si="10"/>
        <v>43.36</v>
      </c>
      <c r="CT6" s="35">
        <f t="shared" si="10"/>
        <v>42.56</v>
      </c>
      <c r="CU6" s="35">
        <f t="shared" si="10"/>
        <v>42.47</v>
      </c>
      <c r="CV6" s="35">
        <f t="shared" si="10"/>
        <v>42.4</v>
      </c>
      <c r="CW6" s="34" t="str">
        <f>IF(CW7="","",IF(CW7="-","【-】","【"&amp;SUBSTITUTE(TEXT(CW7,"#,##0.00"),"-","△")&amp;"】"))</f>
        <v>【42.90】</v>
      </c>
      <c r="CX6" s="35">
        <f>IF(CX7="",NA(),CX7)</f>
        <v>93.88</v>
      </c>
      <c r="CY6" s="35">
        <f t="shared" ref="CY6:DG6" si="11">IF(CY7="",NA(),CY7)</f>
        <v>95.89</v>
      </c>
      <c r="CZ6" s="35">
        <f t="shared" si="11"/>
        <v>96.27</v>
      </c>
      <c r="DA6" s="35">
        <f t="shared" si="11"/>
        <v>96.62</v>
      </c>
      <c r="DB6" s="35">
        <f t="shared" si="11"/>
        <v>97.6</v>
      </c>
      <c r="DC6" s="35">
        <f t="shared" si="11"/>
        <v>83.5</v>
      </c>
      <c r="DD6" s="35">
        <f t="shared" si="11"/>
        <v>83.06</v>
      </c>
      <c r="DE6" s="35">
        <f t="shared" si="11"/>
        <v>83.32</v>
      </c>
      <c r="DF6" s="35">
        <f t="shared" si="11"/>
        <v>83.75</v>
      </c>
      <c r="DG6" s="35">
        <f t="shared" si="11"/>
        <v>84.19</v>
      </c>
      <c r="DH6" s="34" t="str">
        <f>IF(DH7="","",IF(DH7="-","【-】","【"&amp;SUBSTITUTE(TEXT(DH7,"#,##0.00"),"-","△")&amp;"】"))</f>
        <v>【84.75】</v>
      </c>
      <c r="DI6" s="35">
        <f>IF(DI7="",NA(),DI7)</f>
        <v>32.74</v>
      </c>
      <c r="DJ6" s="35">
        <f t="shared" ref="DJ6:DR6" si="12">IF(DJ7="",NA(),DJ7)</f>
        <v>35.32</v>
      </c>
      <c r="DK6" s="35">
        <f t="shared" si="12"/>
        <v>37.75</v>
      </c>
      <c r="DL6" s="35">
        <f t="shared" si="12"/>
        <v>40</v>
      </c>
      <c r="DM6" s="35">
        <f t="shared" si="12"/>
        <v>41.75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242039</v>
      </c>
      <c r="D7" s="37">
        <v>46</v>
      </c>
      <c r="E7" s="37">
        <v>17</v>
      </c>
      <c r="F7" s="37">
        <v>4</v>
      </c>
      <c r="G7" s="37">
        <v>0</v>
      </c>
      <c r="H7" s="37" t="s">
        <v>96</v>
      </c>
      <c r="I7" s="37" t="s">
        <v>97</v>
      </c>
      <c r="J7" s="37" t="s">
        <v>98</v>
      </c>
      <c r="K7" s="37" t="s">
        <v>99</v>
      </c>
      <c r="L7" s="37" t="s">
        <v>100</v>
      </c>
      <c r="M7" s="37" t="s">
        <v>101</v>
      </c>
      <c r="N7" s="38" t="s">
        <v>102</v>
      </c>
      <c r="O7" s="38">
        <v>73.22</v>
      </c>
      <c r="P7" s="38">
        <v>2.96</v>
      </c>
      <c r="Q7" s="38">
        <v>97.57</v>
      </c>
      <c r="R7" s="38">
        <v>2530</v>
      </c>
      <c r="S7" s="38">
        <v>124426</v>
      </c>
      <c r="T7" s="38">
        <v>208.35</v>
      </c>
      <c r="U7" s="38">
        <v>597.20000000000005</v>
      </c>
      <c r="V7" s="38">
        <v>3661</v>
      </c>
      <c r="W7" s="38">
        <v>1.59</v>
      </c>
      <c r="X7" s="38">
        <v>2302.52</v>
      </c>
      <c r="Y7" s="38">
        <v>118.58</v>
      </c>
      <c r="Z7" s="38">
        <v>100.5</v>
      </c>
      <c r="AA7" s="38">
        <v>131.53</v>
      </c>
      <c r="AB7" s="38">
        <v>113.41</v>
      </c>
      <c r="AC7" s="38">
        <v>103.56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267.07</v>
      </c>
      <c r="AV7" s="38">
        <v>236.3</v>
      </c>
      <c r="AW7" s="38">
        <v>225.49</v>
      </c>
      <c r="AX7" s="38">
        <v>213.06</v>
      </c>
      <c r="AY7" s="38">
        <v>183.69</v>
      </c>
      <c r="AZ7" s="38">
        <v>46.78</v>
      </c>
      <c r="BA7" s="38">
        <v>47.44</v>
      </c>
      <c r="BB7" s="38">
        <v>49.18</v>
      </c>
      <c r="BC7" s="38">
        <v>47.72</v>
      </c>
      <c r="BD7" s="38">
        <v>44.24</v>
      </c>
      <c r="BE7" s="38">
        <v>45.34</v>
      </c>
      <c r="BF7" s="38">
        <v>403.71</v>
      </c>
      <c r="BG7" s="38">
        <v>346.65</v>
      </c>
      <c r="BH7" s="38">
        <v>185.56</v>
      </c>
      <c r="BI7" s="38">
        <v>282.14</v>
      </c>
      <c r="BJ7" s="38">
        <v>0</v>
      </c>
      <c r="BK7" s="38">
        <v>1298.9100000000001</v>
      </c>
      <c r="BL7" s="38">
        <v>1243.71</v>
      </c>
      <c r="BM7" s="38">
        <v>1194.1500000000001</v>
      </c>
      <c r="BN7" s="38">
        <v>1206.79</v>
      </c>
      <c r="BO7" s="38">
        <v>1258.43</v>
      </c>
      <c r="BP7" s="38">
        <v>1260.21</v>
      </c>
      <c r="BQ7" s="38">
        <v>97.97</v>
      </c>
      <c r="BR7" s="38">
        <v>100</v>
      </c>
      <c r="BS7" s="38">
        <v>100</v>
      </c>
      <c r="BT7" s="38">
        <v>100</v>
      </c>
      <c r="BU7" s="38">
        <v>84.21</v>
      </c>
      <c r="BV7" s="38">
        <v>69.87</v>
      </c>
      <c r="BW7" s="38">
        <v>74.3</v>
      </c>
      <c r="BX7" s="38">
        <v>72.260000000000005</v>
      </c>
      <c r="BY7" s="38">
        <v>71.84</v>
      </c>
      <c r="BZ7" s="38">
        <v>73.36</v>
      </c>
      <c r="CA7" s="38">
        <v>75.290000000000006</v>
      </c>
      <c r="CB7" s="38">
        <v>191.87</v>
      </c>
      <c r="CC7" s="38">
        <v>189.05</v>
      </c>
      <c r="CD7" s="38">
        <v>188.51</v>
      </c>
      <c r="CE7" s="38">
        <v>189.4</v>
      </c>
      <c r="CF7" s="38">
        <v>208.44</v>
      </c>
      <c r="CG7" s="38">
        <v>234.96</v>
      </c>
      <c r="CH7" s="38">
        <v>221.81</v>
      </c>
      <c r="CI7" s="38">
        <v>230.02</v>
      </c>
      <c r="CJ7" s="38">
        <v>228.47</v>
      </c>
      <c r="CK7" s="38">
        <v>224.88</v>
      </c>
      <c r="CL7" s="38">
        <v>215.41</v>
      </c>
      <c r="CM7" s="38">
        <v>60.81</v>
      </c>
      <c r="CN7" s="38">
        <v>62</v>
      </c>
      <c r="CO7" s="38">
        <v>59.84</v>
      </c>
      <c r="CP7" s="38">
        <v>59.5</v>
      </c>
      <c r="CQ7" s="38">
        <v>51.53</v>
      </c>
      <c r="CR7" s="38">
        <v>42.9</v>
      </c>
      <c r="CS7" s="38">
        <v>43.36</v>
      </c>
      <c r="CT7" s="38">
        <v>42.56</v>
      </c>
      <c r="CU7" s="38">
        <v>42.47</v>
      </c>
      <c r="CV7" s="38">
        <v>42.4</v>
      </c>
      <c r="CW7" s="38">
        <v>42.9</v>
      </c>
      <c r="CX7" s="38">
        <v>93.88</v>
      </c>
      <c r="CY7" s="38">
        <v>95.89</v>
      </c>
      <c r="CZ7" s="38">
        <v>96.27</v>
      </c>
      <c r="DA7" s="38">
        <v>96.62</v>
      </c>
      <c r="DB7" s="38">
        <v>97.6</v>
      </c>
      <c r="DC7" s="38">
        <v>83.5</v>
      </c>
      <c r="DD7" s="38">
        <v>83.06</v>
      </c>
      <c r="DE7" s="38">
        <v>83.32</v>
      </c>
      <c r="DF7" s="38">
        <v>83.75</v>
      </c>
      <c r="DG7" s="38">
        <v>84.19</v>
      </c>
      <c r="DH7" s="38">
        <v>84.75</v>
      </c>
      <c r="DI7" s="38">
        <v>32.74</v>
      </c>
      <c r="DJ7" s="38">
        <v>35.32</v>
      </c>
      <c r="DK7" s="38">
        <v>37.75</v>
      </c>
      <c r="DL7" s="38">
        <v>40</v>
      </c>
      <c r="DM7" s="38">
        <v>41.75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辻村 貴文</cp:lastModifiedBy>
  <cp:lastPrinted>2022-02-15T08:16:02Z</cp:lastPrinted>
  <dcterms:created xsi:type="dcterms:W3CDTF">2021-12-03T07:25:12Z</dcterms:created>
  <dcterms:modified xsi:type="dcterms:W3CDTF">2022-02-17T01:40:32Z</dcterms:modified>
  <cp:category/>
</cp:coreProperties>
</file>