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3\20220107_公営企業に係る経営比較分析表（令和２年度決算）の分析等について\02 回答\"/>
    </mc:Choice>
  </mc:AlternateContent>
  <workbookProtection workbookAlgorithmName="SHA-512" workbookHashValue="eIwrlEu3Xqjd6c83MnKxNJraoCx2txI4im5pF56QcflTILY+Pas2mKyi4Qh9lojBFk/ghKEaMYaGWa1dniAg/w==" workbookSaltValue="TJ007hHxs2tPCTVOS1H8Q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<sst xmlns="http://schemas.openxmlformats.org/spreadsheetml/2006/main" count="228" uniqueCount="114">
  <si>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</si>
  <si>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</si>
  <si>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</si>
  <si>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</si>
  <si>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</si>
  <si>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</si>
  <si>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</si>
  <si>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</si>
  <si>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</si>
  <si>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</si>
  <si>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</si>
  <si>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</si>
  <si>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</si>
  <si>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</si>
  <si>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</si>
  <si>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</si>
  <si>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</si>
  <si>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</si>
  <si>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</si>
  <si>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</si>
  <si>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</si>
  <si>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</si>
  <si>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</si>
  <si>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</si>
  <si>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</si>
  <si>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</si>
  <si>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</si>
  <si>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</si>
  <si>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</si>
  <si>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</si>
  <si>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</si>
  <si>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</si>
  <si>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</si>
  <si>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</si>
  <si>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</si>
  <si>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</si>
  <si>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</si>
  <si>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</si>
  <si>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</si>
  <si>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</si>
  <si>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</si>
  <si>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</si>
  <si>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</si>
  <si>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</si>
  <si>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</si>
  <si>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</si>
  <si>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</si>
  <si>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</si>
  <si>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</si>
  <si>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</si>
  <si>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</si>
  <si>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</si>
  <si>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</si>
  <si>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</si>
  <si>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</si>
  <si>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</si>
  <si>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</si>
  <si>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</si>
  <si>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</si>
  <si>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</si>
  <si>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</si>
  <si>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</si>
  <si>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</si>
  <si>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</si>
  <si>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</si>
  <si>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</si>
  <si>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</si>
  <si>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</si>
  <si>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</si>
  <si>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</si>
  <si>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</si>
  <si>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</si>
  <si>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</si>
  <si>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</si>
  <si>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</si>
  <si>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</si>
  <si>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</si>
  <si>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</si>
  <si>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</si>
  <si>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</si>
  <si>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</si>
  <si>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</si>
  <si>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</si>
  <si>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</si>
  <si>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</si>
  <si>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</si>
  <si>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</si>
  <si>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</si>
  <si>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</si>
  <si>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</si>
  <si>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</si>
  <si>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</si>
  <si>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</si>
  <si>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</si>
  <si>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</si>
  <si>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</si>
  <si>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</si>
  <si>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</si>
  <si>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</si>
  <si>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</si>
  <si>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</si>
  <si>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</si>
  <si>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</si>
  <si>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</si>
  <si>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</si>
  <si>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</si>
  <si>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</si>
  <si>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</si>
  <si>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</si>
  <si>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</si>
  <si>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</si>
  <si>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安定的な水供給に向け、平成31年３月に見直しを行った経営戦略における投資計画を基に、水源・送配水系統の整備や基幹管路の耐震化等の大規模な建設改良投資や、施設・管路の維持管理費等を計画的かつ効率的に行っていく。
　また、そのような維持修繕・改築更新を行っていくには財源の確保が必要であり、そのためには料金水準の見直しやコストの低減等で経営基盤の強化を図り、持続可能な事業運営に繋げていく。</t>
    <rPh sb="1" eb="4">
      <t>アンテイテキ</t>
    </rPh>
    <rPh sb="5" eb="8">
      <t>ミズキョウキュウ</t>
    </rPh>
    <rPh sb="9" eb="10">
      <t>ム</t>
    </rPh>
    <rPh sb="12" eb="14">
      <t>ヘイセイ</t>
    </rPh>
    <rPh sb="16" eb="17">
      <t>ネン</t>
    </rPh>
    <rPh sb="18" eb="19">
      <t>ガツ</t>
    </rPh>
    <rPh sb="20" eb="22">
      <t>ミナオ</t>
    </rPh>
    <rPh sb="24" eb="25">
      <t>オコナ</t>
    </rPh>
    <rPh sb="27" eb="31">
      <t>ケイエイセンリャク</t>
    </rPh>
    <rPh sb="35" eb="39">
      <t>トウシケイカク</t>
    </rPh>
    <rPh sb="40" eb="41">
      <t>モト</t>
    </rPh>
    <rPh sb="43" eb="45">
      <t>スイゲン</t>
    </rPh>
    <rPh sb="46" eb="47">
      <t>ソウ</t>
    </rPh>
    <rPh sb="47" eb="51">
      <t>ハイスイケイトウ</t>
    </rPh>
    <rPh sb="52" eb="54">
      <t>セイビ</t>
    </rPh>
    <rPh sb="55" eb="59">
      <t>キカンカンロ</t>
    </rPh>
    <rPh sb="60" eb="64">
      <t>タイシンカトウ</t>
    </rPh>
    <rPh sb="65" eb="68">
      <t>ダイキボ</t>
    </rPh>
    <rPh sb="69" eb="75">
      <t>ケンセツカイリョウトウシ</t>
    </rPh>
    <rPh sb="77" eb="79">
      <t>シセツ</t>
    </rPh>
    <rPh sb="80" eb="82">
      <t>カンロ</t>
    </rPh>
    <rPh sb="83" eb="89">
      <t>イジカンリヒトウ</t>
    </rPh>
    <rPh sb="90" eb="93">
      <t>ケイカクテキ</t>
    </rPh>
    <rPh sb="95" eb="98">
      <t>コウリツテキ</t>
    </rPh>
    <rPh sb="99" eb="100">
      <t>オコナ</t>
    </rPh>
    <rPh sb="115" eb="119">
      <t>イジシュウゼン</t>
    </rPh>
    <rPh sb="120" eb="124">
      <t>カイチクコウシン</t>
    </rPh>
    <rPh sb="125" eb="126">
      <t>オコナ</t>
    </rPh>
    <rPh sb="132" eb="134">
      <t>ザイゲン</t>
    </rPh>
    <rPh sb="135" eb="137">
      <t>カクホ</t>
    </rPh>
    <rPh sb="138" eb="140">
      <t>ヒツヨウ</t>
    </rPh>
    <rPh sb="150" eb="152">
      <t>リョウキン</t>
    </rPh>
    <rPh sb="152" eb="154">
      <t>スイジュン</t>
    </rPh>
    <rPh sb="155" eb="157">
      <t>ミナオ</t>
    </rPh>
    <rPh sb="163" eb="166">
      <t>テイゲントウ</t>
    </rPh>
    <rPh sb="167" eb="171">
      <t>ケイエイキバン</t>
    </rPh>
    <rPh sb="172" eb="174">
      <t>キョウカ</t>
    </rPh>
    <rPh sb="175" eb="176">
      <t>ハカ</t>
    </rPh>
    <rPh sb="178" eb="182">
      <t>ジゾクカノウ</t>
    </rPh>
    <rPh sb="183" eb="187">
      <t>ジギョウウンエイ</t>
    </rPh>
    <rPh sb="188" eb="189">
      <t>ツナ</t>
    </rPh>
    <phoneticPr fontId="4"/>
  </si>
  <si>
    <t>　管路更新率については、昨年度より大きく上昇しているが、これは大規模な工事が完了したことによる一時的なものであり、今後同様の数値が継続的に続くとは言えないのが現状である。また、管路経年化率についてもここ数年連続して数値が上昇し続けており、類似団体との乖離も大きくなっている。
　以上のような状況であり、かつ今後も更新を迎える管路や施設が増加し、耐震化も進めていかなければならず、更新投資を増やし、更新率を上げていく必要がある。
　更新等の財源の確保や経営状況への影響等を踏まえ、更新方法を見直す等、投資計画に基づいた計画的な事業の推進を図っていく。</t>
    <rPh sb="1" eb="3">
      <t>カンロ</t>
    </rPh>
    <rPh sb="3" eb="6">
      <t>コウシンリツ</t>
    </rPh>
    <rPh sb="12" eb="15">
      <t>サクネンド</t>
    </rPh>
    <rPh sb="17" eb="18">
      <t>オオ</t>
    </rPh>
    <rPh sb="20" eb="22">
      <t>ジョウショウ</t>
    </rPh>
    <rPh sb="31" eb="34">
      <t>ダイキボ</t>
    </rPh>
    <rPh sb="35" eb="37">
      <t>コウジ</t>
    </rPh>
    <rPh sb="38" eb="40">
      <t>カンリョウ</t>
    </rPh>
    <rPh sb="47" eb="50">
      <t>イチジテキ</t>
    </rPh>
    <rPh sb="57" eb="59">
      <t>コンゴ</t>
    </rPh>
    <rPh sb="59" eb="61">
      <t>ドウヨウ</t>
    </rPh>
    <rPh sb="62" eb="64">
      <t>スウチ</t>
    </rPh>
    <rPh sb="65" eb="68">
      <t>ケイゾクテキ</t>
    </rPh>
    <rPh sb="69" eb="70">
      <t>ツヅ</t>
    </rPh>
    <rPh sb="73" eb="74">
      <t>イ</t>
    </rPh>
    <rPh sb="79" eb="81">
      <t>ゲンジョウ</t>
    </rPh>
    <rPh sb="88" eb="93">
      <t>カンロケイネンカ</t>
    </rPh>
    <rPh sb="93" eb="94">
      <t>リツ</t>
    </rPh>
    <rPh sb="101" eb="103">
      <t>スウネン</t>
    </rPh>
    <rPh sb="103" eb="105">
      <t>レンゾク</t>
    </rPh>
    <rPh sb="107" eb="109">
      <t>スウチ</t>
    </rPh>
    <rPh sb="110" eb="112">
      <t>ジョウショウシ</t>
    </rPh>
    <rPh sb="112" eb="114">
      <t>ツヅ</t>
    </rPh>
    <rPh sb="119" eb="123">
      <t>ルイジダンタイ</t>
    </rPh>
    <rPh sb="125" eb="127">
      <t>カイリ</t>
    </rPh>
    <rPh sb="128" eb="129">
      <t>オオ</t>
    </rPh>
    <rPh sb="139" eb="141">
      <t>イジョウ</t>
    </rPh>
    <rPh sb="145" eb="147">
      <t>ジョウキョウ</t>
    </rPh>
    <rPh sb="153" eb="155">
      <t>コンゴ</t>
    </rPh>
    <rPh sb="156" eb="158">
      <t>コウシン</t>
    </rPh>
    <rPh sb="159" eb="160">
      <t>ムカ</t>
    </rPh>
    <rPh sb="162" eb="164">
      <t>カンロ</t>
    </rPh>
    <rPh sb="165" eb="167">
      <t>シセツ</t>
    </rPh>
    <rPh sb="168" eb="170">
      <t>ゾウカ</t>
    </rPh>
    <rPh sb="172" eb="175">
      <t>タイシンカ</t>
    </rPh>
    <rPh sb="176" eb="177">
      <t>スス</t>
    </rPh>
    <rPh sb="189" eb="193">
      <t>コウシントウシ</t>
    </rPh>
    <rPh sb="194" eb="195">
      <t>フ</t>
    </rPh>
    <rPh sb="198" eb="201">
      <t>コウシンリツ</t>
    </rPh>
    <rPh sb="202" eb="203">
      <t>ア</t>
    </rPh>
    <rPh sb="207" eb="209">
      <t>ヒツヨウ</t>
    </rPh>
    <rPh sb="215" eb="218">
      <t>コウシントウ</t>
    </rPh>
    <rPh sb="219" eb="221">
      <t>ザイゲン</t>
    </rPh>
    <rPh sb="222" eb="224">
      <t>カクホ</t>
    </rPh>
    <rPh sb="225" eb="227">
      <t>ケイエイ</t>
    </rPh>
    <rPh sb="227" eb="229">
      <t>ジョウキョウ</t>
    </rPh>
    <rPh sb="231" eb="234">
      <t>エイキョウトウ</t>
    </rPh>
    <rPh sb="235" eb="236">
      <t>フ</t>
    </rPh>
    <rPh sb="239" eb="241">
      <t>コウシン</t>
    </rPh>
    <rPh sb="241" eb="243">
      <t>ホウホウ</t>
    </rPh>
    <rPh sb="244" eb="246">
      <t>ミナオ</t>
    </rPh>
    <rPh sb="247" eb="248">
      <t>トウ</t>
    </rPh>
    <rPh sb="249" eb="253">
      <t>トウシケイカク</t>
    </rPh>
    <rPh sb="254" eb="255">
      <t>モト</t>
    </rPh>
    <rPh sb="258" eb="261">
      <t>ケイカクテキ</t>
    </rPh>
    <rPh sb="262" eb="264">
      <t>ジギョウ</t>
    </rPh>
    <rPh sb="265" eb="267">
      <t>スイシン</t>
    </rPh>
    <rPh sb="268" eb="269">
      <t>ハカ</t>
    </rPh>
    <phoneticPr fontId="4"/>
  </si>
  <si>
    <t>　経常収支比率の数値が低下しており、類似団体の平均を下回った。これは管路の維持管理費用等の増加に伴い経常費用が大幅に増加したためである。純利益は発生しているものの、経常収支比率の低下の度合が昨年度と比較して大きくなっている。
　料金回収率については、過去３ヶ年に比べ大きく低下しており、100％を下回っている。これは新型コロナウイルス感染症の感染拡大に伴う市民等への負担軽減の一環として、水道料金の基本料金を一定期間分無料化したことにより、給水収益が大幅に減少したことによるものである。なお、無料化に伴う減収分については、一般会計からの繰入金を補てんしており、経営状況に大きな支障を及ぼさないよう対応した。
　有収率については、ここ数年で最も低い数値となった。管路更新率が大幅に上昇したにもかかわらず、管路経年化率も上昇していることを踏まえると、効率的な管路の更新工事ができていなかったことがこの有収率の低下の一因と考えられる。
　今後の安定的な事業運営のため、料金収入を確保し、財務体質の改善を図っていく。また、増加傾向にある維持管理費等のコスト低減や有収率の向上等、継続的な経営改善の取り組みも行っていく。</t>
    <rPh sb="1" eb="3">
      <t>ケイジョウ</t>
    </rPh>
    <rPh sb="3" eb="7">
      <t>シュウシヒリツ</t>
    </rPh>
    <rPh sb="8" eb="10">
      <t>スウチ</t>
    </rPh>
    <rPh sb="11" eb="13">
      <t>テイカ</t>
    </rPh>
    <rPh sb="18" eb="22">
      <t>ルイジダンタイ</t>
    </rPh>
    <rPh sb="23" eb="25">
      <t>ヘイキン</t>
    </rPh>
    <rPh sb="26" eb="28">
      <t>シタマワ</t>
    </rPh>
    <rPh sb="43" eb="44">
      <t>トウ</t>
    </rPh>
    <rPh sb="50" eb="52">
      <t>ケイジョウ</t>
    </rPh>
    <rPh sb="52" eb="54">
      <t>ヒヨウ</t>
    </rPh>
    <rPh sb="55" eb="57">
      <t>オオハバ</t>
    </rPh>
    <rPh sb="58" eb="60">
      <t>ゾウカ</t>
    </rPh>
    <rPh sb="68" eb="71">
      <t>ジュンリエキ</t>
    </rPh>
    <rPh sb="72" eb="74">
      <t>ハッセイ</t>
    </rPh>
    <rPh sb="82" eb="88">
      <t>ケイジョウシュウシヒリツ</t>
    </rPh>
    <rPh sb="89" eb="91">
      <t>テイカ</t>
    </rPh>
    <rPh sb="92" eb="94">
      <t>ドア</t>
    </rPh>
    <rPh sb="95" eb="98">
      <t>サクネンド</t>
    </rPh>
    <rPh sb="99" eb="101">
      <t>ヒカク</t>
    </rPh>
    <rPh sb="103" eb="104">
      <t>オオ</t>
    </rPh>
    <rPh sb="114" eb="116">
      <t>リョウキン</t>
    </rPh>
    <rPh sb="116" eb="119">
      <t>カイシュウリツ</t>
    </rPh>
    <rPh sb="125" eb="127">
      <t>カコ</t>
    </rPh>
    <rPh sb="129" eb="130">
      <t>ネン</t>
    </rPh>
    <rPh sb="131" eb="132">
      <t>クラ</t>
    </rPh>
    <rPh sb="133" eb="134">
      <t>オオ</t>
    </rPh>
    <rPh sb="136" eb="138">
      <t>テイカ</t>
    </rPh>
    <rPh sb="148" eb="150">
      <t>シタマワ</t>
    </rPh>
    <rPh sb="158" eb="160">
      <t>シンガタ</t>
    </rPh>
    <rPh sb="167" eb="170">
      <t>カンセンショウ</t>
    </rPh>
    <rPh sb="171" eb="175">
      <t>カンセンカクダイ</t>
    </rPh>
    <rPh sb="176" eb="177">
      <t>トモナ</t>
    </rPh>
    <rPh sb="178" eb="180">
      <t>シミン</t>
    </rPh>
    <rPh sb="180" eb="181">
      <t>トウ</t>
    </rPh>
    <rPh sb="183" eb="187">
      <t>フタンケイゲン</t>
    </rPh>
    <rPh sb="188" eb="190">
      <t>イッカン</t>
    </rPh>
    <rPh sb="194" eb="198">
      <t>スイドウリョウキン</t>
    </rPh>
    <rPh sb="204" eb="208">
      <t>イッテイキカン</t>
    </rPh>
    <rPh sb="208" eb="209">
      <t>ブン</t>
    </rPh>
    <rPh sb="220" eb="224">
      <t>キュウスイシュウエキ</t>
    </rPh>
    <rPh sb="225" eb="227">
      <t>オオハバ</t>
    </rPh>
    <rPh sb="228" eb="230">
      <t>ゲンショウ</t>
    </rPh>
    <rPh sb="246" eb="249">
      <t>ムリョウカ</t>
    </rPh>
    <rPh sb="250" eb="251">
      <t>トモナ</t>
    </rPh>
    <rPh sb="261" eb="265">
      <t>イッパンカイケイ</t>
    </rPh>
    <rPh sb="268" eb="271">
      <t>クリイレキン</t>
    </rPh>
    <rPh sb="272" eb="273">
      <t>ホ</t>
    </rPh>
    <rPh sb="285" eb="286">
      <t>オオ</t>
    </rPh>
    <rPh sb="288" eb="290">
      <t>シショウ</t>
    </rPh>
    <rPh sb="291" eb="292">
      <t>オヨ</t>
    </rPh>
    <rPh sb="298" eb="300">
      <t>タイオウ</t>
    </rPh>
    <rPh sb="305" eb="308">
      <t>ユウシュウリツ</t>
    </rPh>
    <rPh sb="316" eb="318">
      <t>スウネン</t>
    </rPh>
    <rPh sb="319" eb="320">
      <t>モット</t>
    </rPh>
    <rPh sb="321" eb="322">
      <t>ヒク</t>
    </rPh>
    <rPh sb="323" eb="325">
      <t>スウチ</t>
    </rPh>
    <rPh sb="330" eb="335">
      <t>カンロコウシンリツ</t>
    </rPh>
    <rPh sb="336" eb="338">
      <t>オオハバ</t>
    </rPh>
    <rPh sb="339" eb="341">
      <t>ジョウショウ</t>
    </rPh>
    <rPh sb="351" eb="357">
      <t>カンロケイネンカリツ</t>
    </rPh>
    <rPh sb="358" eb="360">
      <t>ジョウショウ</t>
    </rPh>
    <rPh sb="367" eb="368">
      <t>フ</t>
    </rPh>
    <rPh sb="373" eb="376">
      <t>コウリツテキ</t>
    </rPh>
    <rPh sb="377" eb="379">
      <t>カンロ</t>
    </rPh>
    <rPh sb="380" eb="384">
      <t>コウシンコウジ</t>
    </rPh>
    <rPh sb="398" eb="401">
      <t>ユウシュウリツ</t>
    </rPh>
    <rPh sb="402" eb="404">
      <t>テイカ</t>
    </rPh>
    <rPh sb="405" eb="407">
      <t>イチイン</t>
    </rPh>
    <rPh sb="408" eb="409">
      <t>カンガ</t>
    </rPh>
    <rPh sb="416" eb="418">
      <t>コンゴ</t>
    </rPh>
    <rPh sb="419" eb="422">
      <t>アンテイテキ</t>
    </rPh>
    <rPh sb="423" eb="427">
      <t>ジギョウウンエイ</t>
    </rPh>
    <rPh sb="431" eb="435">
      <t>リョウキンシュウニュウ</t>
    </rPh>
    <rPh sb="436" eb="438">
      <t>カクホ</t>
    </rPh>
    <rPh sb="440" eb="444">
      <t>ザイムタイシツ</t>
    </rPh>
    <rPh sb="445" eb="447">
      <t>カイゼン</t>
    </rPh>
    <rPh sb="448" eb="449">
      <t>ハカ</t>
    </rPh>
    <rPh sb="457" eb="461">
      <t>ゾウカケイコウ</t>
    </rPh>
    <rPh sb="464" eb="470">
      <t>イジカンリヒトウ</t>
    </rPh>
    <rPh sb="474" eb="476">
      <t>テイゲン</t>
    </rPh>
    <rPh sb="477" eb="480">
      <t>ユウシュウリツ</t>
    </rPh>
    <rPh sb="481" eb="484">
      <t>コウジョウトウ</t>
    </rPh>
    <rPh sb="485" eb="488">
      <t>ケイゾクテキ</t>
    </rPh>
    <rPh sb="489" eb="493">
      <t>ケイエイカイゼン</t>
    </rPh>
    <rPh sb="494" eb="495">
      <t>ト</t>
    </rPh>
    <rPh sb="496" eb="497">
      <t>ク</t>
    </rPh>
    <rPh sb="499" eb="50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</si>
</sst>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0.65</c:v>
                </c:pt>
                <c:pt idx="2">
                  <c:v>1.06</c:v>
                </c:pt>
                <c:pt idx="3">
                  <c:v>0.74</c:v>
                </c:pt>
                <c:pt idx="4">
                  <c:v>1.59</c:v>
                </c:pt>
              </c:numCache>
            </c:numRef>
          </c:val>
          <c:extLst>
            <c:ext xmlns:c16="http://schemas.microsoft.com/office/drawing/2014/chart" uri="{C3380CC4-5D6E-409C-BE32-E72D297353CC}">
              <c16:uniqueId val="{00000000-2C76-4E36-827E-AFF6ABBCE4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2C76-4E36-827E-AFF6ABBCE4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59.74</c:v>
                </c:pt>
                <c:pt idx="1">
                  <c:v>59.1</c:v>
                </c:pt>
                <c:pt idx="2">
                  <c:v>59.04</c:v>
                </c:pt>
                <c:pt idx="3">
                  <c:v>57.85</c:v>
                </c:pt>
                <c:pt idx="4">
                  <c:v>58.26</c:v>
                </c:pt>
              </c:numCache>
            </c:numRef>
          </c:val>
          <c:extLst>
            <c:ext xmlns:c16="http://schemas.microsoft.com/office/drawing/2014/chart" uri="{C3380CC4-5D6E-409C-BE32-E72D297353CC}">
              <c16:uniqueId val="{00000000-EBA2-4BEC-896F-74050AF775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EBA2-4BEC-896F-74050AF775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84.64</c:v>
                </c:pt>
                <c:pt idx="1">
                  <c:v>85.16</c:v>
                </c:pt>
                <c:pt idx="2">
                  <c:v>84.49</c:v>
                </c:pt>
                <c:pt idx="3">
                  <c:v>84.79</c:v>
                </c:pt>
                <c:pt idx="4">
                  <c:v>84.21</c:v>
                </c:pt>
              </c:numCache>
            </c:numRef>
          </c:val>
          <c:extLst>
            <c:ext xmlns:c16="http://schemas.microsoft.com/office/drawing/2014/chart" uri="{C3380CC4-5D6E-409C-BE32-E72D297353CC}">
              <c16:uniqueId val="{00000000-156B-43C1-A82A-24154F14E6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156B-43C1-A82A-24154F14E6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91.12</c:v>
                </c:pt>
                <c:pt idx="1">
                  <c:v>105.86</c:v>
                </c:pt>
                <c:pt idx="2">
                  <c:v>114.3</c:v>
                </c:pt>
                <c:pt idx="3">
                  <c:v>113.28</c:v>
                </c:pt>
                <c:pt idx="4">
                  <c:v>107.63</c:v>
                </c:pt>
              </c:numCache>
            </c:numRef>
          </c:val>
          <c:extLst>
            <c:ext xmlns:c16="http://schemas.microsoft.com/office/drawing/2014/chart" uri="{C3380CC4-5D6E-409C-BE32-E72D297353CC}">
              <c16:uniqueId val="{00000000-964D-48B7-8CAD-92527B2746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64D-48B7-8CAD-92527B2746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55.72</c:v>
                </c:pt>
                <c:pt idx="1">
                  <c:v>56.57</c:v>
                </c:pt>
                <c:pt idx="2">
                  <c:v>56.69</c:v>
                </c:pt>
                <c:pt idx="3">
                  <c:v>57.29</c:v>
                </c:pt>
                <c:pt idx="4">
                  <c:v>57.13</c:v>
                </c:pt>
              </c:numCache>
            </c:numRef>
          </c:val>
          <c:extLst>
            <c:ext xmlns:c16="http://schemas.microsoft.com/office/drawing/2014/chart" uri="{C3380CC4-5D6E-409C-BE32-E72D297353CC}">
              <c16:uniqueId val="{00000000-E6E8-4D2A-B471-4D09646884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6E8-4D2A-B471-4D09646884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24.27</c:v>
                </c:pt>
                <c:pt idx="1">
                  <c:v>27.21</c:v>
                </c:pt>
                <c:pt idx="2">
                  <c:v>29.61</c:v>
                </c:pt>
                <c:pt idx="3">
                  <c:v>30.34</c:v>
                </c:pt>
                <c:pt idx="4">
                  <c:v>32.54</c:v>
                </c:pt>
              </c:numCache>
            </c:numRef>
          </c:val>
          <c:extLst>
            <c:ext xmlns:c16="http://schemas.microsoft.com/office/drawing/2014/chart" uri="{C3380CC4-5D6E-409C-BE32-E72D297353CC}">
              <c16:uniqueId val="{00000000-CBF0-40D9-BB93-23DC6106AA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BF0-40D9-BB93-23DC6106AA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13.31</c:v>
                </c:pt>
                <c:pt idx="1">
                  <c:v>2.5099999999999998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BA-4E61-AFD2-C6BDD36AC3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3BA-4E61-AFD2-C6BDD36AC3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203.74</c:v>
                </c:pt>
                <c:pt idx="1">
                  <c:v>192.84</c:v>
                </c:pt>
                <c:pt idx="2">
                  <c:v>212.13</c:v>
                </c:pt>
                <c:pt idx="3">
                  <c:v>242.56</c:v>
                </c:pt>
                <c:pt idx="4">
                  <c:v>329.97</c:v>
                </c:pt>
              </c:numCache>
            </c:numRef>
          </c:val>
          <c:extLst>
            <c:ext xmlns:c16="http://schemas.microsoft.com/office/drawing/2014/chart" uri="{C3380CC4-5D6E-409C-BE32-E72D297353CC}">
              <c16:uniqueId val="{00000000-B8B2-4978-A6CA-2C45C54289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B8B2-4978-A6CA-2C45C54289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233.68</c:v>
                </c:pt>
                <c:pt idx="1">
                  <c:v>200.55</c:v>
                </c:pt>
                <c:pt idx="2">
                  <c:v>219.32</c:v>
                </c:pt>
                <c:pt idx="3">
                  <c:v>243.44</c:v>
                </c:pt>
                <c:pt idx="4">
                  <c:v>304.67</c:v>
                </c:pt>
              </c:numCache>
            </c:numRef>
          </c:val>
          <c:extLst>
            <c:ext xmlns:c16="http://schemas.microsoft.com/office/drawing/2014/chart" uri="{C3380CC4-5D6E-409C-BE32-E72D297353CC}">
              <c16:uniqueId val="{00000000-A7EE-4D6B-B661-CE1A1E4528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A7EE-4D6B-B661-CE1A1E4528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86.09</c:v>
                </c:pt>
                <c:pt idx="1">
                  <c:v>103.22</c:v>
                </c:pt>
                <c:pt idx="2">
                  <c:v>112.06</c:v>
                </c:pt>
                <c:pt idx="3">
                  <c:v>112.03</c:v>
                </c:pt>
                <c:pt idx="4">
                  <c:v>92.47</c:v>
                </c:pt>
              </c:numCache>
            </c:numRef>
          </c:val>
          <c:extLst>
            <c:ext xmlns:c16="http://schemas.microsoft.com/office/drawing/2014/chart" uri="{C3380CC4-5D6E-409C-BE32-E72D297353CC}">
              <c16:uniqueId val="{00000000-A07C-42AF-AFDF-08365DE4C7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A07C-42AF-AFDF-08365DE4C7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126.33</c:v>
                </c:pt>
                <c:pt idx="1">
                  <c:v>123.76</c:v>
                </c:pt>
                <c:pt idx="2">
                  <c:v>123.44</c:v>
                </c:pt>
                <c:pt idx="3">
                  <c:v>123.36</c:v>
                </c:pt>
                <c:pt idx="4">
                  <c:v>133.02000000000001</c:v>
                </c:pt>
              </c:numCache>
            </c:numRef>
          </c:val>
          <c:extLst>
            <c:ext xmlns:c16="http://schemas.microsoft.com/office/drawing/2014/chart" uri="{C3380CC4-5D6E-409C-BE32-E72D297353CC}">
              <c16:uniqueId val="{00000000-A2B6-40AC-8A1D-C330C2AC35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A2B6-40AC-8A1D-C330C2AC35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桑名市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141291</v>
      </c>
      <c r="AM8" s="71"/>
      <c r="AN8" s="71"/>
      <c r="AO8" s="71"/>
      <c r="AP8" s="71"/>
      <c r="AQ8" s="71"/>
      <c r="AR8" s="71"/>
      <c r="AS8" s="71"/>
      <c r="AT8" s="67">
        <f>データ!$S$6</f>
        <v>136.68</v>
      </c>
      <c r="AU8" s="68"/>
      <c r="AV8" s="68"/>
      <c r="AW8" s="68"/>
      <c r="AX8" s="68"/>
      <c r="AY8" s="68"/>
      <c r="AZ8" s="68"/>
      <c r="BA8" s="68"/>
      <c r="BB8" s="70">
        <f>データ!$T$6</f>
        <v>1033.74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69.38</v>
      </c>
      <c r="J10" s="68"/>
      <c r="K10" s="68"/>
      <c r="L10" s="68"/>
      <c r="M10" s="68"/>
      <c r="N10" s="68"/>
      <c r="O10" s="69"/>
      <c r="P10" s="70">
        <f>データ!$P$6</f>
        <v>99.99</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141025</v>
      </c>
      <c r="AM10" s="71"/>
      <c r="AN10" s="71"/>
      <c r="AO10" s="71"/>
      <c r="AP10" s="71"/>
      <c r="AQ10" s="71"/>
      <c r="AR10" s="71"/>
      <c r="AS10" s="71"/>
      <c r="AT10" s="67">
        <f>データ!$V$6</f>
        <v>136.68</v>
      </c>
      <c r="AU10" s="68"/>
      <c r="AV10" s="68"/>
      <c r="AW10" s="68"/>
      <c r="AX10" s="68"/>
      <c r="AY10" s="68"/>
      <c r="AZ10" s="68"/>
      <c r="BA10" s="68"/>
      <c r="BB10" s="70">
        <f>データ!$W$6</f>
        <v>1031.79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gJTL3qbc0qSotV1xswgyRbbwE3ao4Tn9NZWX5yIhctbpLllgLKe+vWjXWwka4q/up/zAmpIPheE48vw3QXNw==" saltValue="oFVr7Eb/zDeGzVLYPXld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242055</v>
      </c>
      <c r="D6" s="34">
        <f t="shared" si="3"/>
        <v>46</v>
      </c>
      <c r="E6" s="34">
        <f t="shared" si="3"/>
        <v>1</v>
      </c>
      <c r="F6" s="34">
        <f t="shared" si="3"/>
        <v>0</v>
      </c>
      <c r="G6" s="34">
        <f t="shared" si="3"/>
        <v>1</v>
      </c>
      <c r="H6" s="34" t="str">
        <f t="shared" si="3"/>
        <v>三重県　桑名市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69.38</v>
      </c>
      <c r="P6" s="35">
        <f t="shared" si="3"/>
        <v>99.99</v>
      </c>
      <c r="Q6" s="35">
        <f t="shared" si="3"/>
        <v>2475</v>
      </c>
      <c r="R6" s="35">
        <f t="shared" si="3"/>
        <v>141291</v>
      </c>
      <c r="S6" s="35">
        <f t="shared" si="3"/>
        <v>136.68</v>
      </c>
      <c r="T6" s="35">
        <f t="shared" si="3"/>
        <v>1033.74</v>
      </c>
      <c r="U6" s="35">
        <f t="shared" si="3"/>
        <v>141025</v>
      </c>
      <c r="V6" s="35">
        <f t="shared" si="3"/>
        <v>136.68</v>
      </c>
      <c r="W6" s="35">
        <f t="shared" si="3"/>
        <v>1031.79</v>
      </c>
      <c r="X6" s="36">
        <f>IF(X7="",NA(),X7)</f>
        <v>91.12</v>
      </c>
      <c r="Y6" s="36">
        <f t="shared" ref="Y6:AG6" si="4">IF(Y7="",NA(),Y7)</f>
        <v>105.86</v>
      </c>
      <c r="Z6" s="36">
        <f t="shared" si="4"/>
        <v>114.3</v>
      </c>
      <c r="AA6" s="36">
        <f t="shared" si="4"/>
        <v>113.28</v>
      </c>
      <c r="AB6" s="36">
        <f t="shared" si="4"/>
        <v>107.63</v>
      </c>
      <c r="AC6" s="36">
        <f t="shared" si="4"/>
        <v>114</v>
      </c>
      <c r="AD6" s="36">
        <f t="shared" si="4"/>
        <v>113.68</v>
      </c>
      <c r="AE6" s="36">
        <f t="shared" si="4"/>
        <v>113.82</v>
      </c>
      <c r="AF6" s="36">
        <f t="shared" si="4"/>
        <v>112.82</v>
      </c>
      <c r="AG6" s="36">
        <f t="shared" si="4"/>
        <v>111.21</v>
      </c>
      <c r="AH6" s="35" t="str">
        <f>IF(AH7="","",IF(AH7="-","【-】","【"&amp;SUBSTITUTE(TEXT(AH7,"#,##0.00"),"-","△")&amp;"】"))</f>
        <v>【110.27】</v>
      </c>
      <c r="AI6" s="36">
        <f>IF(AI7="",NA(),AI7)</f>
        <v>13.31</v>
      </c>
      <c r="AJ6" s="36">
        <f t="shared" ref="AJ6:AR6" si="5">IF(AJ7="",NA(),AJ7)</f>
        <v>2.5099999999999998</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203.74</v>
      </c>
      <c r="AU6" s="36">
        <f t="shared" ref="AU6:BC6" si="6">IF(AU7="",NA(),AU7)</f>
        <v>192.84</v>
      </c>
      <c r="AV6" s="36">
        <f t="shared" si="6"/>
        <v>212.13</v>
      </c>
      <c r="AW6" s="36">
        <f t="shared" si="6"/>
        <v>242.56</v>
      </c>
      <c r="AX6" s="36">
        <f t="shared" si="6"/>
        <v>329.97</v>
      </c>
      <c r="AY6" s="36">
        <f t="shared" si="6"/>
        <v>349.04</v>
      </c>
      <c r="AZ6" s="36">
        <f t="shared" si="6"/>
        <v>337.49</v>
      </c>
      <c r="BA6" s="36">
        <f t="shared" si="6"/>
        <v>335.6</v>
      </c>
      <c r="BB6" s="36">
        <f t="shared" si="6"/>
        <v>358.91</v>
      </c>
      <c r="BC6" s="36">
        <f t="shared" si="6"/>
        <v>360.96</v>
      </c>
      <c r="BD6" s="35" t="str">
        <f>IF(BD7="","",IF(BD7="-","【-】","【"&amp;SUBSTITUTE(TEXT(BD7,"#,##0.00"),"-","△")&amp;"】"))</f>
        <v>【260.31】</v>
      </c>
      <c r="BE6" s="36">
        <f>IF(BE7="",NA(),BE7)</f>
        <v>233.68</v>
      </c>
      <c r="BF6" s="36">
        <f t="shared" ref="BF6:BN6" si="7">IF(BF7="",NA(),BF7)</f>
        <v>200.55</v>
      </c>
      <c r="BG6" s="36">
        <f t="shared" si="7"/>
        <v>219.32</v>
      </c>
      <c r="BH6" s="36">
        <f t="shared" si="7"/>
        <v>243.44</v>
      </c>
      <c r="BI6" s="36">
        <f t="shared" si="7"/>
        <v>304.67</v>
      </c>
      <c r="BJ6" s="36">
        <f t="shared" si="7"/>
        <v>254.54</v>
      </c>
      <c r="BK6" s="36">
        <f t="shared" si="7"/>
        <v>265.92</v>
      </c>
      <c r="BL6" s="36">
        <f t="shared" si="7"/>
        <v>258.26</v>
      </c>
      <c r="BM6" s="36">
        <f t="shared" si="7"/>
        <v>247.27</v>
      </c>
      <c r="BN6" s="36">
        <f t="shared" si="7"/>
        <v>239.18</v>
      </c>
      <c r="BO6" s="35" t="str">
        <f>IF(BO7="","",IF(BO7="-","【-】","【"&amp;SUBSTITUTE(TEXT(BO7,"#,##0.00"),"-","△")&amp;"】"))</f>
        <v>【275.67】</v>
      </c>
      <c r="BP6" s="36">
        <f>IF(BP7="",NA(),BP7)</f>
        <v>86.09</v>
      </c>
      <c r="BQ6" s="36">
        <f t="shared" ref="BQ6:BY6" si="8">IF(BQ7="",NA(),BQ7)</f>
        <v>103.22</v>
      </c>
      <c r="BR6" s="36">
        <f t="shared" si="8"/>
        <v>112.06</v>
      </c>
      <c r="BS6" s="36">
        <f t="shared" si="8"/>
        <v>112.03</v>
      </c>
      <c r="BT6" s="36">
        <f t="shared" si="8"/>
        <v>92.47</v>
      </c>
      <c r="BU6" s="36">
        <f t="shared" si="8"/>
        <v>106.52</v>
      </c>
      <c r="BV6" s="36">
        <f t="shared" si="8"/>
        <v>105.86</v>
      </c>
      <c r="BW6" s="36">
        <f t="shared" si="8"/>
        <v>106.07</v>
      </c>
      <c r="BX6" s="36">
        <f t="shared" si="8"/>
        <v>105.34</v>
      </c>
      <c r="BY6" s="36">
        <f t="shared" si="8"/>
        <v>101.89</v>
      </c>
      <c r="BZ6" s="35" t="str">
        <f>IF(BZ7="","",IF(BZ7="-","【-】","【"&amp;SUBSTITUTE(TEXT(BZ7,"#,##0.00"),"-","△")&amp;"】"))</f>
        <v>【100.05】</v>
      </c>
      <c r="CA6" s="36">
        <f>IF(CA7="",NA(),CA7)</f>
        <v>126.33</v>
      </c>
      <c r="CB6" s="36">
        <f t="shared" ref="CB6:CJ6" si="9">IF(CB7="",NA(),CB7)</f>
        <v>123.76</v>
      </c>
      <c r="CC6" s="36">
        <f t="shared" si="9"/>
        <v>123.44</v>
      </c>
      <c r="CD6" s="36">
        <f t="shared" si="9"/>
        <v>123.36</v>
      </c>
      <c r="CE6" s="36">
        <f t="shared" si="9"/>
        <v>133.02000000000001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59.74</v>
      </c>
      <c r="CM6" s="36">
        <f t="shared" ref="CM6:CU6" si="10">IF(CM7="",NA(),CM7)</f>
        <v>59.1</v>
      </c>
      <c r="CN6" s="36">
        <f t="shared" si="10"/>
        <v>59.04</v>
      </c>
      <c r="CO6" s="36">
        <f t="shared" si="10"/>
        <v>57.85</v>
      </c>
      <c r="CP6" s="36">
        <f t="shared" si="10"/>
        <v>58.26</v>
      </c>
      <c r="CQ6" s="36">
        <f t="shared" si="10"/>
        <v>62.1</v>
      </c>
      <c r="CR6" s="36">
        <f t="shared" si="10"/>
        <v>62.38</v>
      </c>
      <c r="CS6" s="36">
        <f t="shared" si="10"/>
        <v>62.83</v>
      </c>
      <c r="CT6" s="36">
        <f t="shared" si="10"/>
        <v>62.05</v>
      </c>
      <c r="CU6" s="36">
        <f t="shared" si="10"/>
        <v>63.23</v>
      </c>
      <c r="CV6" s="35" t="str">
        <f>IF(CV7="","",IF(CV7="-","【-】","【"&amp;SUBSTITUTE(TEXT(CV7,"#,##0.00"),"-","△")&amp;"】"))</f>
        <v>【60.69】</v>
      </c>
      <c r="CW6" s="36">
        <f>IF(CW7="",NA(),CW7)</f>
        <v>84.64</v>
      </c>
      <c r="CX6" s="36">
        <f t="shared" ref="CX6:DF6" si="11">IF(CX7="",NA(),CX7)</f>
        <v>85.16</v>
      </c>
      <c r="CY6" s="36">
        <f t="shared" si="11"/>
        <v>84.49</v>
      </c>
      <c r="CZ6" s="36">
        <f t="shared" si="11"/>
        <v>84.79</v>
      </c>
      <c r="DA6" s="36">
        <f t="shared" si="11"/>
        <v>84.21</v>
      </c>
      <c r="DB6" s="36">
        <f t="shared" si="11"/>
        <v>89.52</v>
      </c>
      <c r="DC6" s="36">
        <f t="shared" si="11"/>
        <v>89.17</v>
      </c>
      <c r="DD6" s="36">
        <f t="shared" si="11"/>
        <v>88.86</v>
      </c>
      <c r="DE6" s="36">
        <f t="shared" si="11"/>
        <v>89.11</v>
      </c>
      <c r="DF6" s="36">
        <f t="shared" si="11"/>
        <v>89.35</v>
      </c>
      <c r="DG6" s="35" t="str">
        <f>IF(DG7="","",IF(DG7="-","【-】","【"&amp;SUBSTITUTE(TEXT(DG7,"#,##0.00"),"-","△")&amp;"】"))</f>
        <v>【89.82】</v>
      </c>
      <c r="DH6" s="36">
        <f>IF(DH7="",NA(),DH7)</f>
        <v>55.72</v>
      </c>
      <c r="DI6" s="36">
        <f t="shared" ref="DI6:DQ6" si="12">IF(DI7="",NA(),DI7)</f>
        <v>56.57</v>
      </c>
      <c r="DJ6" s="36">
        <f t="shared" si="12"/>
        <v>56.69</v>
      </c>
      <c r="DK6" s="36">
        <f t="shared" si="12"/>
        <v>57.29</v>
      </c>
      <c r="DL6" s="36">
        <f t="shared" si="12"/>
        <v>57.13</v>
      </c>
      <c r="DM6" s="36">
        <f t="shared" si="12"/>
        <v>46.58</v>
      </c>
      <c r="DN6" s="36">
        <f t="shared" si="12"/>
        <v>46.99</v>
      </c>
      <c r="DO6" s="36">
        <f t="shared" si="12"/>
        <v>47.89</v>
      </c>
      <c r="DP6" s="36">
        <f t="shared" si="12"/>
        <v>48.69</v>
      </c>
      <c r="DQ6" s="36">
        <f t="shared" si="12"/>
        <v>49.62</v>
      </c>
      <c r="DR6" s="35" t="str">
        <f>IF(DR7="","",IF(DR7="-","【-】","【"&amp;SUBSTITUTE(TEXT(DR7,"#,##0.00"),"-","△")&amp;"】"))</f>
        <v>【50.19】</v>
      </c>
      <c r="DS6" s="36">
        <f>IF(DS7="",NA(),DS7)</f>
        <v>24.27</v>
      </c>
      <c r="DT6" s="36">
        <f t="shared" ref="DT6:EB6" si="13">IF(DT7="",NA(),DT7)</f>
        <v>27.21</v>
      </c>
      <c r="DU6" s="36">
        <f t="shared" si="13"/>
        <v>29.61</v>
      </c>
      <c r="DV6" s="36">
        <f t="shared" si="13"/>
        <v>30.34</v>
      </c>
      <c r="DW6" s="36">
        <f t="shared" si="13"/>
        <v>32.54</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0.43</v>
      </c>
      <c r="EE6" s="36">
        <f t="shared" ref="EE6:EM6" si="14">IF(EE7="",NA(),EE7)</f>
        <v>0.65</v>
      </c>
      <c r="EF6" s="36">
        <f t="shared" si="14"/>
        <v>1.06</v>
      </c>
      <c r="EG6" s="36">
        <f t="shared" si="14"/>
        <v>0.74</v>
      </c>
      <c r="EH6" s="36">
        <f t="shared" si="14"/>
        <v>1.59</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242055</v>
      </c>
      <c r="D7" s="38">
        <v>46</v>
      </c>
      <c r="E7" s="38">
        <v>1</v>
      </c>
      <c r="F7" s="38">
        <v>0</v>
      </c>
      <c r="G7" s="38">
        <v>1</v>
      </c>
      <c r="H7" s="38" t="s">
        <v>92</v>
      </c>
      <c r="I7" s="38" t="s">
        <v>93</v>
      </c>
      <c r="J7" s="38" t="s">
        <v>94</v>
      </c>
      <c r="K7" s="38" t="s">
        <v>95</v>
      </c>
      <c r="L7" s="38" t="s">
        <v>96</v>
      </c>
      <c r="M7" s="38" t="s">
        <v>97</v>
      </c>
      <c r="N7" s="39" t="s">
        <v>98</v>
      </c>
      <c r="O7" s="39">
        <v>69.38</v>
      </c>
      <c r="P7" s="39">
        <v>99.99</v>
      </c>
      <c r="Q7" s="39">
        <v>2475</v>
      </c>
      <c r="R7" s="39">
        <v>141291</v>
      </c>
      <c r="S7" s="39">
        <v>136.68</v>
      </c>
      <c r="T7" s="39">
        <v>1033.74</v>
      </c>
      <c r="U7" s="39">
        <v>141025</v>
      </c>
      <c r="V7" s="39">
        <v>136.68</v>
      </c>
      <c r="W7" s="39">
        <v>1031.79</v>
      </c>
      <c r="X7" s="39">
        <v>91.12</v>
      </c>
      <c r="Y7" s="39">
        <v>105.86</v>
      </c>
      <c r="Z7" s="39">
        <v>114.3</v>
      </c>
      <c r="AA7" s="39">
        <v>113.28</v>
      </c>
      <c r="AB7" s="39">
        <v>107.63</v>
      </c>
      <c r="AC7" s="39">
        <v>114</v>
      </c>
      <c r="AD7" s="39">
        <v>113.68</v>
      </c>
      <c r="AE7" s="39">
        <v>113.82</v>
      </c>
      <c r="AF7" s="39">
        <v>112.82</v>
      </c>
      <c r="AG7" s="39">
        <v>111.21</v>
      </c>
      <c r="AH7" s="39">
        <v>110.27</v>
      </c>
      <c r="AI7" s="39">
        <v>13.31</v>
      </c>
      <c r="AJ7" s="39">
        <v>2.5099999999999998</v>
      </c>
      <c r="AK7" s="39">
        <v>0</v>
      </c>
      <c r="AL7" s="39">
        <v>0</v>
      </c>
      <c r="AM7" s="39">
        <v>0</v>
      </c>
      <c r="AN7" s="39">
        <v>0.23</v>
      </c>
      <c r="AO7" s="39">
        <v>0.03</v>
      </c>
      <c r="AP7" s="39">
        <v>0</v>
      </c>
      <c r="AQ7" s="39">
        <v>0</v>
      </c>
      <c r="AR7" s="39">
        <v>0</v>
      </c>
      <c r="AS7" s="39">
        <v>1.1499999999999999</v>
      </c>
      <c r="AT7" s="39">
        <v>203.74</v>
      </c>
      <c r="AU7" s="39">
        <v>192.84</v>
      </c>
      <c r="AV7" s="39">
        <v>212.13</v>
      </c>
      <c r="AW7" s="39">
        <v>242.56</v>
      </c>
      <c r="AX7" s="39">
        <v>329.97</v>
      </c>
      <c r="AY7" s="39">
        <v>349.04</v>
      </c>
      <c r="AZ7" s="39">
        <v>337.49</v>
      </c>
      <c r="BA7" s="39">
        <v>335.6</v>
      </c>
      <c r="BB7" s="39">
        <v>358.91</v>
      </c>
      <c r="BC7" s="39">
        <v>360.96</v>
      </c>
      <c r="BD7" s="39">
        <v>260.31</v>
      </c>
      <c r="BE7" s="39">
        <v>233.68</v>
      </c>
      <c r="BF7" s="39">
        <v>200.55</v>
      </c>
      <c r="BG7" s="39">
        <v>219.32</v>
      </c>
      <c r="BH7" s="39">
        <v>243.44</v>
      </c>
      <c r="BI7" s="39">
        <v>304.67</v>
      </c>
      <c r="BJ7" s="39">
        <v>254.54</v>
      </c>
      <c r="BK7" s="39">
        <v>265.92</v>
      </c>
      <c r="BL7" s="39">
        <v>258.26</v>
      </c>
      <c r="BM7" s="39">
        <v>247.27</v>
      </c>
      <c r="BN7" s="39">
        <v>239.18</v>
      </c>
      <c r="BO7" s="39">
        <v>275.67</v>
      </c>
      <c r="BP7" s="39">
        <v>86.09</v>
      </c>
      <c r="BQ7" s="39">
        <v>103.22</v>
      </c>
      <c r="BR7" s="39">
        <v>112.06</v>
      </c>
      <c r="BS7" s="39">
        <v>112.03</v>
      </c>
      <c r="BT7" s="39">
        <v>92.47</v>
      </c>
      <c r="BU7" s="39">
        <v>106.52</v>
      </c>
      <c r="BV7" s="39">
        <v>105.86</v>
      </c>
      <c r="BW7" s="39">
        <v>106.07</v>
      </c>
      <c r="BX7" s="39">
        <v>105.34</v>
      </c>
      <c r="BY7" s="39">
        <v>101.89</v>
      </c>
      <c r="BZ7" s="39">
        <v>100.05</v>
      </c>
      <c r="CA7" s="39">
        <v>126.33</v>
      </c>
      <c r="CB7" s="39">
        <v>123.76</v>
      </c>
      <c r="CC7" s="39">
        <v>123.44</v>
      </c>
      <c r="CD7" s="39">
        <v>123.36</v>
      </c>
      <c r="CE7" s="39">
        <v>133.02000000000001</v>
      </c>
      <c r="CF7" s="39">
        <v>155.80000000000001</v>
      </c>
      <c r="CG7" s="39">
        <v>158.58000000000001</v>
      </c>
      <c r="CH7" s="39">
        <v>159.22</v>
      </c>
      <c r="CI7" s="39">
        <v>159.6</v>
      </c>
      <c r="CJ7" s="39">
        <v>156.32</v>
      </c>
      <c r="CK7" s="39">
        <v>166.4</v>
      </c>
      <c r="CL7" s="39">
        <v>59.74</v>
      </c>
      <c r="CM7" s="39">
        <v>59.1</v>
      </c>
      <c r="CN7" s="39">
        <v>59.04</v>
      </c>
      <c r="CO7" s="39">
        <v>57.85</v>
      </c>
      <c r="CP7" s="39">
        <v>58.26</v>
      </c>
      <c r="CQ7" s="39">
        <v>62.1</v>
      </c>
      <c r="CR7" s="39">
        <v>62.38</v>
      </c>
      <c r="CS7" s="39">
        <v>62.83</v>
      </c>
      <c r="CT7" s="39">
        <v>62.05</v>
      </c>
      <c r="CU7" s="39">
        <v>63.23</v>
      </c>
      <c r="CV7" s="39">
        <v>60.69</v>
      </c>
      <c r="CW7" s="39">
        <v>84.64</v>
      </c>
      <c r="CX7" s="39">
        <v>85.16</v>
      </c>
      <c r="CY7" s="39">
        <v>84.49</v>
      </c>
      <c r="CZ7" s="39">
        <v>84.79</v>
      </c>
      <c r="DA7" s="39">
        <v>84.21</v>
      </c>
      <c r="DB7" s="39">
        <v>89.52</v>
      </c>
      <c r="DC7" s="39">
        <v>89.17</v>
      </c>
      <c r="DD7" s="39">
        <v>88.86</v>
      </c>
      <c r="DE7" s="39">
        <v>89.11</v>
      </c>
      <c r="DF7" s="39">
        <v>89.35</v>
      </c>
      <c r="DG7" s="39">
        <v>89.82</v>
      </c>
      <c r="DH7" s="39">
        <v>55.72</v>
      </c>
      <c r="DI7" s="39">
        <v>56.57</v>
      </c>
      <c r="DJ7" s="39">
        <v>56.69</v>
      </c>
      <c r="DK7" s="39">
        <v>57.29</v>
      </c>
      <c r="DL7" s="39">
        <v>57.13</v>
      </c>
      <c r="DM7" s="39">
        <v>46.58</v>
      </c>
      <c r="DN7" s="39">
        <v>46.99</v>
      </c>
      <c r="DO7" s="39">
        <v>47.89</v>
      </c>
      <c r="DP7" s="39">
        <v>48.69</v>
      </c>
      <c r="DQ7" s="39">
        <v>49.62</v>
      </c>
      <c r="DR7" s="39">
        <v>50.19</v>
      </c>
      <c r="DS7" s="39">
        <v>24.27</v>
      </c>
      <c r="DT7" s="39">
        <v>27.21</v>
      </c>
      <c r="DU7" s="39">
        <v>29.61</v>
      </c>
      <c r="DV7" s="39">
        <v>30.34</v>
      </c>
      <c r="DW7" s="39">
        <v>32.54</v>
      </c>
      <c r="DX7" s="39">
        <v>14.45</v>
      </c>
      <c r="DY7" s="39">
        <v>15.83</v>
      </c>
      <c r="DZ7" s="39">
        <v>16.899999999999999</v>
      </c>
      <c r="EA7" s="39">
        <v>18.260000000000002</v>
      </c>
      <c r="EB7" s="39">
        <v>19.510000000000002</v>
      </c>
      <c r="EC7" s="39">
        <v>20.63</v>
      </c>
      <c r="ED7" s="39">
        <v>0.43</v>
      </c>
      <c r="EE7" s="39">
        <v>0.65</v>
      </c>
      <c r="EF7" s="39">
        <v>1.06</v>
      </c>
      <c r="EG7" s="39">
        <v>0.74</v>
      </c>
      <c r="EH7" s="39">
        <v>1.59</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2022-01-25T02:05:41Z</cp:lastPrinted>
  <dcterms:created xsi:type="dcterms:W3CDTF">2021-12-03T06:52:02Z</dcterms:created>
  <dcterms:modified xsi:type="dcterms:W3CDTF">2022-01-25T02:15:10Z</dcterms:modified>
  <cp:category/>
</cp:coreProperties>
</file>