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下水経理\02 決算\R2決算関係\【総務省】経営分析R02\【経営比較分析表】2020_242071_46_1718（下水道事業，農業集落排水事業）1.26 - 3\"/>
    </mc:Choice>
  </mc:AlternateContent>
  <workbookProtection workbookAlgorithmName="SHA-512" workbookHashValue="e38+zhLQgv+3CNLOQBAZN4/WNZJmFNduw6yjC5+d4zVYSINd0EhEi7ueMwzl+KQctrlDEkaTEV9K3qRdEgN0Rw==" workbookSaltValue="Jr0QWgBcj/3A0WoeGjrhH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<sst xmlns="http://schemas.openxmlformats.org/spreadsheetml/2006/main" count="241" uniqueCount="116">
  <si>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</si>
  <si>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</si>
  <si>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</si>
  <si>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</si>
  <si>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</si>
  <si>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</si>
  <si>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</si>
  <si>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</si>
  <si>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</si>
  <si>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</si>
  <si>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</si>
  <si>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</si>
  <si>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</si>
  <si>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</si>
  <si>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</si>
  <si>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</si>
  <si>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</si>
  <si>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</si>
  <si>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</si>
  <si>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</si>
  <si>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</si>
  <si>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</si>
  <si>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</si>
  <si>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</si>
  <si>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</si>
  <si>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</si>
  <si>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</si>
  <si>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</si>
  <si>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</si>
  <si>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</si>
  <si>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</si>
  <si>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</si>
  <si>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</si>
  <si>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</si>
  <si>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</si>
  <si>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</si>
  <si>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</si>
  <si>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</si>
  <si>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</si>
  <si>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</si>
  <si>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</si>
  <si>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</si>
  <si>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</si>
  <si>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</si>
  <si>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</si>
  <si>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</si>
  <si>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</si>
  <si>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</si>
  <si>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</si>
  <si>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</si>
  <si>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</si>
  <si>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</si>
  <si>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</si>
  <si>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</si>
  <si>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</si>
  <si>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</si>
  <si>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</si>
  <si>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</si>
  <si>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</si>
  <si>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</si>
  <si>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</si>
  <si>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</si>
  <si>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</si>
  <si>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</si>
  <si>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</si>
  <si>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</si>
  <si>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</si>
  <si>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</si>
  <si>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</si>
  <si>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</si>
  <si>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</si>
  <si>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</si>
  <si>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</si>
  <si>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</si>
  <si>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</si>
  <si>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</si>
  <si>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</si>
  <si>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</si>
  <si>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</si>
  <si>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</si>
  <si>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</si>
  <si>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</si>
  <si>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</si>
  <si>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</si>
  <si>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</si>
  <si>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</si>
  <si>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</si>
  <si>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</si>
  <si>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</si>
  <si>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</si>
  <si>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</si>
  <si>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</si>
  <si>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</si>
  <si>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</si>
  <si>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</si>
  <si>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</si>
  <si>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</si>
  <si>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</si>
  <si>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</si>
  <si>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公共下水道</t>
  </si>
  <si>
    <t>Ac2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</si>
  <si>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</si>
  <si>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</si>
  <si>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</si>
  <si>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</si>
  <si>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</si>
  <si>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</si>
  <si>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</si>
  <si>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</si>
  <si>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</si>
  <si>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</si>
  <si>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</si>
  <si>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</si>
  <si>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公共下水道の供用開始時期が，平成８年であるため，管渠施設等は法定耐用年数の半分にも満たないものが多く，老朽化は進んでいない。</t>
    <phoneticPr fontId="4"/>
  </si>
  <si>
    <r>
      <rPr>
        <sz val="11"/>
        <rFont val="ＭＳ ゴシック"/>
        <family val="3"/>
        <charset val="128"/>
      </rPr>
      <t>　公共下水道事業は，平成８年から一部地域での供用を開始し，令和２年度末の普及率は59.54%となり，前年度に比べ1.24ポイント上昇した。</t>
    </r>
    <r>
      <rPr>
        <sz val="11"/>
        <color rgb="FFFF0000"/>
        <rFont val="ＭＳ ゴシック"/>
        <family val="3"/>
        <charset val="128"/>
      </rPr>
      <t xml:space="preserve">
</t>
    </r>
    <r>
      <rPr>
        <sz val="11"/>
        <rFont val="ＭＳ ゴシック"/>
        <family val="3"/>
        <charset val="128"/>
      </rPr>
      <t>　経常収支比率は黒字であり，累積欠損金が発生していないため，経営の健全は保たれているが，流動比率は100％を大幅に下回っている状態である。
　企業債残高対事業規模比率は，類似団体平均値を上回っており，過去に借り入れた建設改良企業債の影響により企業債償還額は増加傾向にある。今後も新規整備の投資が続くことから，企業債元利償還による経営への圧迫が危惧される。
　汚水処理原価が平成30年度から上昇しているが，これは，平成30年度に行った使用料改定により使用料収入が増加し，それに伴い自己財源で賄える経費（資本費）が増加したことが主な要因である。
　汚水処理原価の上昇に伴い，経費回収率は低下しているが，使用料収入だけでは資本費全額を賄うことができない状況であるため，一般会計からの繰入金に依存する経営となっている。
　水洗化率は，平成29年度から87％台の水準で停滞しており，類似団体平均値と比較しても下回っているため，未接続世帯の解消に努めていく必要がある。　</t>
    </r>
    <rPh sb="29" eb="31">
      <t>レイワ</t>
    </rPh>
    <rPh sb="50" eb="53">
      <t>ゼンネンド</t>
    </rPh>
    <rPh sb="54" eb="55">
      <t>クラ</t>
    </rPh>
    <rPh sb="64" eb="66">
      <t>ジョウショウ</t>
    </rPh>
    <rPh sb="114" eb="116">
      <t>リュウドウ</t>
    </rPh>
    <rPh sb="116" eb="118">
      <t>ヒリツ</t>
    </rPh>
    <rPh sb="124" eb="126">
      <t>オオハバ</t>
    </rPh>
    <rPh sb="127" eb="129">
      <t>シタマワ</t>
    </rPh>
    <rPh sb="133" eb="135">
      <t>ジョウタイ</t>
    </rPh>
    <rPh sb="249" eb="251">
      <t>オスイ</t>
    </rPh>
    <rPh sb="251" eb="253">
      <t>ショリ</t>
    </rPh>
    <rPh sb="253" eb="255">
      <t>ゲンカ</t>
    </rPh>
    <rPh sb="256" eb="258">
      <t>ヘイセイ</t>
    </rPh>
    <rPh sb="260" eb="262">
      <t>ネンド</t>
    </rPh>
    <rPh sb="264" eb="266">
      <t>ジョウショウ</t>
    </rPh>
    <rPh sb="294" eb="297">
      <t>シヨウリョウ</t>
    </rPh>
    <rPh sb="297" eb="299">
      <t>シュウニュウ</t>
    </rPh>
    <rPh sb="300" eb="302">
      <t>ゾウカ</t>
    </rPh>
    <rPh sb="307" eb="308">
      <t>トモナ</t>
    </rPh>
    <rPh sb="309" eb="311">
      <t>ジコ</t>
    </rPh>
    <rPh sb="311" eb="313">
      <t>ザイゲン</t>
    </rPh>
    <rPh sb="314" eb="315">
      <t>マカナ</t>
    </rPh>
    <rPh sb="317" eb="319">
      <t>ケイヒ</t>
    </rPh>
    <rPh sb="320" eb="322">
      <t>シホン</t>
    </rPh>
    <rPh sb="322" eb="323">
      <t>ヒ</t>
    </rPh>
    <rPh sb="325" eb="327">
      <t>ゾウカ</t>
    </rPh>
    <rPh sb="342" eb="344">
      <t>オスイ</t>
    </rPh>
    <rPh sb="344" eb="346">
      <t>ショリ</t>
    </rPh>
    <rPh sb="346" eb="348">
      <t>ゲンカ</t>
    </rPh>
    <rPh sb="349" eb="351">
      <t>ジョウショウ</t>
    </rPh>
    <rPh sb="352" eb="353">
      <t>トモナ</t>
    </rPh>
    <rPh sb="355" eb="357">
      <t>ケイヒ</t>
    </rPh>
    <rPh sb="357" eb="359">
      <t>カイシュウ</t>
    </rPh>
    <rPh sb="359" eb="360">
      <t>リツ</t>
    </rPh>
    <rPh sb="361" eb="363">
      <t>テイカ</t>
    </rPh>
    <rPh sb="371" eb="372">
      <t>リョウ</t>
    </rPh>
    <rPh sb="372" eb="374">
      <t>シュウニュウ</t>
    </rPh>
    <rPh sb="381" eb="383">
      <t>ゼンガク</t>
    </rPh>
    <rPh sb="384" eb="385">
      <t>マカナ</t>
    </rPh>
    <rPh sb="393" eb="395">
      <t>ジョウキョウ</t>
    </rPh>
    <rPh sb="433" eb="435">
      <t>ヘイセイ</t>
    </rPh>
    <rPh sb="437" eb="439">
      <t>ネンド</t>
    </rPh>
    <rPh sb="444" eb="445">
      <t>ダイ</t>
    </rPh>
    <rPh sb="446" eb="448">
      <t>スイジュン</t>
    </rPh>
    <rPh sb="449" eb="451">
      <t>テイタイ</t>
    </rPh>
    <rPh sb="456" eb="458">
      <t>ルイジ</t>
    </rPh>
    <rPh sb="458" eb="460">
      <t>ダンタイ</t>
    </rPh>
    <rPh sb="460" eb="463">
      <t>ヘイキンチ</t>
    </rPh>
    <rPh sb="464" eb="466">
      <t>ヒカク</t>
    </rPh>
    <rPh sb="469" eb="471">
      <t>シタマワ</t>
    </rPh>
    <phoneticPr fontId="4"/>
  </si>
  <si>
    <t>　平成30年度の使用料改定により使用料収入は増加したものの，依然として経費回収率は100％に満たない状況が続いており，使用料収入だけでは汚水処理費全額を賄えておらず，一般会計からの繰入金に大きく依存する状況となっている。
　また，事業を取り巻く経営環境は，人口減少等により今後さらに厳しくなると予想され，事業計画区域の見直し等，経営改善に向けた取り組みが必要と考えられる。
　今後も，平成30年度策定の上下水道事業経営戦略を経営の規範とし，事業の効率化，経営の健全化を図り，中長期的な視点に立った安定した経営に努めていくが，人口減少等の社会情勢の変化を踏まえ，令和３年度に経営戦略の検証・見直しを実施する予定である。</t>
    <rPh sb="1" eb="3">
      <t>ヘイセイ</t>
    </rPh>
    <rPh sb="5" eb="7">
      <t>ネンド</t>
    </rPh>
    <rPh sb="8" eb="11">
      <t>シヨウリョウ</t>
    </rPh>
    <rPh sb="11" eb="13">
      <t>カイテイ</t>
    </rPh>
    <rPh sb="16" eb="19">
      <t>シヨウリョウ</t>
    </rPh>
    <rPh sb="19" eb="21">
      <t>シュウニュウ</t>
    </rPh>
    <rPh sb="22" eb="24">
      <t>ゾウカ</t>
    </rPh>
    <rPh sb="30" eb="32">
      <t>イゼン</t>
    </rPh>
    <rPh sb="35" eb="37">
      <t>ケイヒ</t>
    </rPh>
    <rPh sb="37" eb="39">
      <t>カイシュウ</t>
    </rPh>
    <rPh sb="39" eb="40">
      <t>リツ</t>
    </rPh>
    <rPh sb="46" eb="47">
      <t>ミ</t>
    </rPh>
    <rPh sb="50" eb="52">
      <t>ジョウキョウ</t>
    </rPh>
    <rPh sb="53" eb="54">
      <t>ツヅ</t>
    </rPh>
    <rPh sb="59" eb="61">
      <t>シヨウ</t>
    </rPh>
    <rPh sb="61" eb="62">
      <t>リョウ</t>
    </rPh>
    <rPh sb="62" eb="64">
      <t>シュウニュウ</t>
    </rPh>
    <rPh sb="68" eb="70">
      <t>オスイ</t>
    </rPh>
    <rPh sb="70" eb="72">
      <t>ショリ</t>
    </rPh>
    <rPh sb="72" eb="73">
      <t>ヒ</t>
    </rPh>
    <rPh sb="73" eb="75">
      <t>ゼンガク</t>
    </rPh>
    <rPh sb="76" eb="77">
      <t>マカナ</t>
    </rPh>
    <rPh sb="101" eb="103">
      <t>ジョウキョウ</t>
    </rPh>
    <rPh sb="115" eb="117">
      <t>ジギョウ</t>
    </rPh>
    <rPh sb="118" eb="119">
      <t>ト</t>
    </rPh>
    <rPh sb="120" eb="121">
      <t>マ</t>
    </rPh>
    <rPh sb="122" eb="124">
      <t>ケイエイ</t>
    </rPh>
    <rPh sb="124" eb="126">
      <t>カンキョウ</t>
    </rPh>
    <rPh sb="128" eb="130">
      <t>ジンコウ</t>
    </rPh>
    <rPh sb="130" eb="132">
      <t>ゲンショウ</t>
    </rPh>
    <rPh sb="132" eb="133">
      <t>トウ</t>
    </rPh>
    <rPh sb="136" eb="138">
      <t>コンゴ</t>
    </rPh>
    <rPh sb="141" eb="142">
      <t>キビ</t>
    </rPh>
    <rPh sb="147" eb="149">
      <t>ヨソウ</t>
    </rPh>
    <rPh sb="152" eb="154">
      <t>ジギョウ</t>
    </rPh>
    <rPh sb="154" eb="156">
      <t>ケイカク</t>
    </rPh>
    <rPh sb="156" eb="158">
      <t>クイキ</t>
    </rPh>
    <rPh sb="159" eb="161">
      <t>ミナオ</t>
    </rPh>
    <rPh sb="162" eb="163">
      <t>トウ</t>
    </rPh>
    <rPh sb="164" eb="166">
      <t>ケイエイ</t>
    </rPh>
    <rPh sb="166" eb="168">
      <t>カイゼン</t>
    </rPh>
    <rPh sb="169" eb="170">
      <t>ム</t>
    </rPh>
    <rPh sb="172" eb="173">
      <t>ト</t>
    </rPh>
    <rPh sb="174" eb="175">
      <t>ク</t>
    </rPh>
    <rPh sb="177" eb="179">
      <t>ヒツヨウ</t>
    </rPh>
    <rPh sb="180" eb="181">
      <t>カンガ</t>
    </rPh>
    <rPh sb="188" eb="190">
      <t>コンゴ</t>
    </rPh>
    <rPh sb="192" eb="194">
      <t>ヘイセイ</t>
    </rPh>
    <rPh sb="196" eb="198">
      <t>ネンド</t>
    </rPh>
    <rPh sb="198" eb="200">
      <t>サクテイ</t>
    </rPh>
    <rPh sb="201" eb="203">
      <t>ジョウゲ</t>
    </rPh>
    <rPh sb="203" eb="205">
      <t>スイドウ</t>
    </rPh>
    <rPh sb="205" eb="207">
      <t>ジギョウ</t>
    </rPh>
    <rPh sb="207" eb="209">
      <t>ケイエイ</t>
    </rPh>
    <rPh sb="209" eb="211">
      <t>センリャク</t>
    </rPh>
    <rPh sb="212" eb="214">
      <t>ケイエイ</t>
    </rPh>
    <rPh sb="215" eb="217">
      <t>キハン</t>
    </rPh>
    <rPh sb="220" eb="222">
      <t>ジギョウ</t>
    </rPh>
    <rPh sb="223" eb="226">
      <t>コウリツカ</t>
    </rPh>
    <rPh sb="227" eb="229">
      <t>ケイエイ</t>
    </rPh>
    <rPh sb="230" eb="233">
      <t>ケンゼンカ</t>
    </rPh>
    <rPh sb="234" eb="235">
      <t>ハカ</t>
    </rPh>
    <rPh sb="262" eb="264">
      <t>ジンコウ</t>
    </rPh>
    <rPh sb="264" eb="266">
      <t>ゲンショウ</t>
    </rPh>
    <rPh sb="266" eb="267">
      <t>トウ</t>
    </rPh>
    <rPh sb="268" eb="270">
      <t>シャカイ</t>
    </rPh>
    <rPh sb="270" eb="272">
      <t>ジョウセイ</t>
    </rPh>
    <rPh sb="273" eb="275">
      <t>ヘンカ</t>
    </rPh>
    <rPh sb="276" eb="277">
      <t>フ</t>
    </rPh>
    <rPh sb="280" eb="282">
      <t>レイワ</t>
    </rPh>
    <rPh sb="283" eb="285">
      <t>ネンド</t>
    </rPh>
    <rPh sb="286" eb="288">
      <t>ケイエイ</t>
    </rPh>
    <rPh sb="288" eb="290">
      <t>センリャク</t>
    </rPh>
    <rPh sb="291" eb="293">
      <t>ケンショウ</t>
    </rPh>
    <rPh sb="294" eb="296">
      <t>ミナオ</t>
    </rPh>
    <rPh sb="298" eb="300">
      <t>ジッシ</t>
    </rPh>
    <rPh sb="302" eb="30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</si>
</sst>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42-435C-B0EE-BE56F61894B7}"/>
            </c:ext>
          </c:extLst>
        </c:ser>
        <c:dLbls>
          <c:showLegendKey val="0"/>
          <c:showVal val="0"/>
          <c:showCatName val="0"/>
          <c:showSerName val="0"/>
          <c:showPercent val="0"/>
          <c:showBubbleSize val="0"/>
        </c:dLbls>
        <c:gapWidth val="150"/>
        <c:axId val="458669960"/>
        <c:axId val="51463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0.12</c:v>
                </c:pt>
                <c:pt idx="2">
                  <c:v>0.05</c:v>
                </c:pt>
                <c:pt idx="3">
                  <c:v>0.03</c:v>
                </c:pt>
                <c:pt idx="4">
                  <c:v>7.0000000000000007E-2</c:v>
                </c:pt>
              </c:numCache>
            </c:numRef>
          </c:val>
          <c:smooth val="0"/>
          <c:extLst xmlns:c16r2="http://schemas.microsoft.com/office/drawing/2015/06/chart">
            <c:ext xmlns:c16="http://schemas.microsoft.com/office/drawing/2014/chart" uri="{C3380CC4-5D6E-409C-BE32-E72D297353CC}">
              <c16:uniqueId val="{00000001-1E42-435C-B0EE-BE56F61894B7}"/>
            </c:ext>
          </c:extLst>
        </c:ser>
        <c:dLbls>
          <c:showLegendKey val="0"/>
          <c:showVal val="0"/>
          <c:showCatName val="0"/>
          <c:showSerName val="0"/>
          <c:showPercent val="0"/>
          <c:showBubbleSize val="0"/>
        </c:dLbls>
        <c:marker val="1"/>
        <c:smooth val="0"/>
        <c:axId val="458669960"/>
        <c:axId val="514633240"/>
      </c:lineChart>
      <c:dateAx>
        <c:axId val="458669960"/>
        <c:scaling>
          <c:orientation val="minMax"/>
        </c:scaling>
        <c:delete val="1"/>
        <c:axPos val="b"/>
        <c:numFmt formatCode="&quot;H&quot;yy" sourceLinked="1"/>
        <c:majorTickMark val="none"/>
        <c:minorTickMark val="none"/>
        <c:tickLblPos val="none"/>
        <c:crossAx val="514633240"/>
        <c:crosses val="autoZero"/>
        <c:auto val="1"/>
        <c:lblOffset val="100"/>
        <c:baseTimeUnit val="years"/>
      </c:dateAx>
      <c:valAx>
        <c:axId val="51463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66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E6-4F13-BD8F-9EDE39CC54EB}"/>
            </c:ext>
          </c:extLst>
        </c:ser>
        <c:dLbls>
          <c:showLegendKey val="0"/>
          <c:showVal val="0"/>
          <c:showCatName val="0"/>
          <c:showSerName val="0"/>
          <c:showPercent val="0"/>
          <c:showBubbleSize val="0"/>
        </c:dLbls>
        <c:gapWidth val="150"/>
        <c:axId val="513577120"/>
        <c:axId val="51463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AE6-4F13-BD8F-9EDE39CC54EB}"/>
            </c:ext>
          </c:extLst>
        </c:ser>
        <c:dLbls>
          <c:showLegendKey val="0"/>
          <c:showVal val="0"/>
          <c:showCatName val="0"/>
          <c:showSerName val="0"/>
          <c:showPercent val="0"/>
          <c:showBubbleSize val="0"/>
        </c:dLbls>
        <c:marker val="1"/>
        <c:smooth val="0"/>
        <c:axId val="513577120"/>
        <c:axId val="514630496"/>
      </c:lineChart>
      <c:dateAx>
        <c:axId val="513577120"/>
        <c:scaling>
          <c:orientation val="minMax"/>
        </c:scaling>
        <c:delete val="1"/>
        <c:axPos val="b"/>
        <c:numFmt formatCode="&quot;H&quot;yy" sourceLinked="1"/>
        <c:majorTickMark val="none"/>
        <c:minorTickMark val="none"/>
        <c:tickLblPos val="none"/>
        <c:crossAx val="514630496"/>
        <c:crosses val="autoZero"/>
        <c:auto val="1"/>
        <c:lblOffset val="100"/>
        <c:baseTimeUnit val="years"/>
      </c:dateAx>
      <c:valAx>
        <c:axId val="5146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85.59</c:v>
                </c:pt>
                <c:pt idx="1">
                  <c:v>87.21</c:v>
                </c:pt>
                <c:pt idx="2">
                  <c:v>87.52</c:v>
                </c:pt>
                <c:pt idx="3">
                  <c:v>87.35</c:v>
                </c:pt>
                <c:pt idx="4">
                  <c:v>87.13</c:v>
                </c:pt>
              </c:numCache>
            </c:numRef>
          </c:val>
          <c:extLst xmlns:c16r2="http://schemas.microsoft.com/office/drawing/2015/06/chart">
            <c:ext xmlns:c16="http://schemas.microsoft.com/office/drawing/2014/chart" uri="{C3380CC4-5D6E-409C-BE32-E72D297353CC}">
              <c16:uniqueId val="{00000000-3DBD-425C-9BF2-02445DDC5ABF}"/>
            </c:ext>
          </c:extLst>
        </c:ser>
        <c:dLbls>
          <c:showLegendKey val="0"/>
          <c:showVal val="0"/>
          <c:showCatName val="0"/>
          <c:showSerName val="0"/>
          <c:showPercent val="0"/>
          <c:showBubbleSize val="0"/>
        </c:dLbls>
        <c:gapWidth val="150"/>
        <c:axId val="514630888"/>
        <c:axId val="51383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88.75</c:v>
                </c:pt>
                <c:pt idx="1">
                  <c:v>88.14</c:v>
                </c:pt>
                <c:pt idx="2">
                  <c:v>86.76</c:v>
                </c:pt>
                <c:pt idx="3">
                  <c:v>89.07</c:v>
                </c:pt>
                <c:pt idx="4">
                  <c:v>89.18</c:v>
                </c:pt>
              </c:numCache>
            </c:numRef>
          </c:val>
          <c:smooth val="0"/>
          <c:extLst xmlns:c16r2="http://schemas.microsoft.com/office/drawing/2015/06/chart">
            <c:ext xmlns:c16="http://schemas.microsoft.com/office/drawing/2014/chart" uri="{C3380CC4-5D6E-409C-BE32-E72D297353CC}">
              <c16:uniqueId val="{00000001-3DBD-425C-9BF2-02445DDC5ABF}"/>
            </c:ext>
          </c:extLst>
        </c:ser>
        <c:dLbls>
          <c:showLegendKey val="0"/>
          <c:showVal val="0"/>
          <c:showCatName val="0"/>
          <c:showSerName val="0"/>
          <c:showPercent val="0"/>
          <c:showBubbleSize val="0"/>
        </c:dLbls>
        <c:marker val="1"/>
        <c:smooth val="0"/>
        <c:axId val="514630888"/>
        <c:axId val="513837784"/>
      </c:lineChart>
      <c:dateAx>
        <c:axId val="514630888"/>
        <c:scaling>
          <c:orientation val="minMax"/>
        </c:scaling>
        <c:delete val="1"/>
        <c:axPos val="b"/>
        <c:numFmt formatCode="&quot;H&quot;yy" sourceLinked="1"/>
        <c:majorTickMark val="none"/>
        <c:minorTickMark val="none"/>
        <c:tickLblPos val="none"/>
        <c:crossAx val="513837784"/>
        <c:crosses val="autoZero"/>
        <c:auto val="1"/>
        <c:lblOffset val="100"/>
        <c:baseTimeUnit val="years"/>
      </c:dateAx>
      <c:valAx>
        <c:axId val="51383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3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107.89</c:v>
                </c:pt>
                <c:pt idx="1">
                  <c:v>108.55</c:v>
                </c:pt>
                <c:pt idx="2">
                  <c:v>111.49</c:v>
                </c:pt>
                <c:pt idx="3">
                  <c:v>111.47</c:v>
                </c:pt>
                <c:pt idx="4">
                  <c:v>110.65</c:v>
                </c:pt>
              </c:numCache>
            </c:numRef>
          </c:val>
          <c:extLst xmlns:c16r2="http://schemas.microsoft.com/office/drawing/2015/06/chart">
            <c:ext xmlns:c16="http://schemas.microsoft.com/office/drawing/2014/chart" uri="{C3380CC4-5D6E-409C-BE32-E72D297353CC}">
              <c16:uniqueId val="{00000000-510D-451D-A7DF-8F60C26E9281}"/>
            </c:ext>
          </c:extLst>
        </c:ser>
        <c:dLbls>
          <c:showLegendKey val="0"/>
          <c:showVal val="0"/>
          <c:showCatName val="0"/>
          <c:showSerName val="0"/>
          <c:showPercent val="0"/>
          <c:showBubbleSize val="0"/>
        </c:dLbls>
        <c:gapWidth val="150"/>
        <c:axId val="514629712"/>
        <c:axId val="5146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105.41</c:v>
                </c:pt>
                <c:pt idx="1">
                  <c:v>104.82</c:v>
                </c:pt>
                <c:pt idx="2">
                  <c:v>104.95</c:v>
                </c:pt>
                <c:pt idx="3">
                  <c:v>104.34</c:v>
                </c:pt>
                <c:pt idx="4">
                  <c:v>105.1</c:v>
                </c:pt>
              </c:numCache>
            </c:numRef>
          </c:val>
          <c:smooth val="0"/>
          <c:extLst xmlns:c16r2="http://schemas.microsoft.com/office/drawing/2015/06/chart">
            <c:ext xmlns:c16="http://schemas.microsoft.com/office/drawing/2014/chart" uri="{C3380CC4-5D6E-409C-BE32-E72D297353CC}">
              <c16:uniqueId val="{00000001-510D-451D-A7DF-8F60C26E9281}"/>
            </c:ext>
          </c:extLst>
        </c:ser>
        <c:dLbls>
          <c:showLegendKey val="0"/>
          <c:showVal val="0"/>
          <c:showCatName val="0"/>
          <c:showSerName val="0"/>
          <c:showPercent val="0"/>
          <c:showBubbleSize val="0"/>
        </c:dLbls>
        <c:marker val="1"/>
        <c:smooth val="0"/>
        <c:axId val="514629712"/>
        <c:axId val="514633632"/>
      </c:lineChart>
      <c:dateAx>
        <c:axId val="514629712"/>
        <c:scaling>
          <c:orientation val="minMax"/>
        </c:scaling>
        <c:delete val="1"/>
        <c:axPos val="b"/>
        <c:numFmt formatCode="&quot;H&quot;yy" sourceLinked="1"/>
        <c:majorTickMark val="none"/>
        <c:minorTickMark val="none"/>
        <c:tickLblPos val="none"/>
        <c:crossAx val="514633632"/>
        <c:crosses val="autoZero"/>
        <c:auto val="1"/>
        <c:lblOffset val="100"/>
        <c:baseTimeUnit val="years"/>
      </c:dateAx>
      <c:valAx>
        <c:axId val="5146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2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11.64</c:v>
                </c:pt>
                <c:pt idx="1">
                  <c:v>13.34</c:v>
                </c:pt>
                <c:pt idx="2">
                  <c:v>15.22</c:v>
                </c:pt>
                <c:pt idx="3">
                  <c:v>25.54</c:v>
                </c:pt>
                <c:pt idx="4">
                  <c:v>18.850000000000001</c:v>
                </c:pt>
              </c:numCache>
            </c:numRef>
          </c:val>
          <c:extLst xmlns:c16r2="http://schemas.microsoft.com/office/drawing/2015/06/chart">
            <c:ext xmlns:c16="http://schemas.microsoft.com/office/drawing/2014/chart" uri="{C3380CC4-5D6E-409C-BE32-E72D297353CC}">
              <c16:uniqueId val="{00000000-BB61-4285-A02E-82B66D525CB5}"/>
            </c:ext>
          </c:extLst>
        </c:ser>
        <c:dLbls>
          <c:showLegendKey val="0"/>
          <c:showVal val="0"/>
          <c:showCatName val="0"/>
          <c:showSerName val="0"/>
          <c:showPercent val="0"/>
          <c:showBubbleSize val="0"/>
        </c:dLbls>
        <c:gapWidth val="150"/>
        <c:axId val="514632456"/>
        <c:axId val="51463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11.95</c:v>
                </c:pt>
                <c:pt idx="1">
                  <c:v>12.19</c:v>
                </c:pt>
                <c:pt idx="2">
                  <c:v>10.81</c:v>
                </c:pt>
                <c:pt idx="3">
                  <c:v>14.98</c:v>
                </c:pt>
                <c:pt idx="4">
                  <c:v>15.11</c:v>
                </c:pt>
              </c:numCache>
            </c:numRef>
          </c:val>
          <c:smooth val="0"/>
          <c:extLst xmlns:c16r2="http://schemas.microsoft.com/office/drawing/2015/06/chart">
            <c:ext xmlns:c16="http://schemas.microsoft.com/office/drawing/2014/chart" uri="{C3380CC4-5D6E-409C-BE32-E72D297353CC}">
              <c16:uniqueId val="{00000001-BB61-4285-A02E-82B66D525CB5}"/>
            </c:ext>
          </c:extLst>
        </c:ser>
        <c:dLbls>
          <c:showLegendKey val="0"/>
          <c:showVal val="0"/>
          <c:showCatName val="0"/>
          <c:showSerName val="0"/>
          <c:showPercent val="0"/>
          <c:showBubbleSize val="0"/>
        </c:dLbls>
        <c:marker val="1"/>
        <c:smooth val="0"/>
        <c:axId val="514632456"/>
        <c:axId val="514630104"/>
      </c:lineChart>
      <c:dateAx>
        <c:axId val="514632456"/>
        <c:scaling>
          <c:orientation val="minMax"/>
        </c:scaling>
        <c:delete val="1"/>
        <c:axPos val="b"/>
        <c:numFmt formatCode="&quot;H&quot;yy" sourceLinked="1"/>
        <c:majorTickMark val="none"/>
        <c:minorTickMark val="none"/>
        <c:tickLblPos val="none"/>
        <c:crossAx val="514630104"/>
        <c:crosses val="autoZero"/>
        <c:auto val="1"/>
        <c:lblOffset val="100"/>
        <c:baseTimeUnit val="years"/>
      </c:dateAx>
      <c:valAx>
        <c:axId val="51463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3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A8-4903-B561-2ED55A7B09E9}"/>
            </c:ext>
          </c:extLst>
        </c:ser>
        <c:dLbls>
          <c:showLegendKey val="0"/>
          <c:showVal val="0"/>
          <c:showCatName val="0"/>
          <c:showSerName val="0"/>
          <c:showPercent val="0"/>
          <c:showBubbleSize val="0"/>
        </c:dLbls>
        <c:gapWidth val="150"/>
        <c:axId val="514635592"/>
        <c:axId val="51463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1.01</c:v>
                </c:pt>
                <c:pt idx="2">
                  <c:v>1.4</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4A8-4903-B561-2ED55A7B09E9}"/>
            </c:ext>
          </c:extLst>
        </c:ser>
        <c:dLbls>
          <c:showLegendKey val="0"/>
          <c:showVal val="0"/>
          <c:showCatName val="0"/>
          <c:showSerName val="0"/>
          <c:showPercent val="0"/>
          <c:showBubbleSize val="0"/>
        </c:dLbls>
        <c:marker val="1"/>
        <c:smooth val="0"/>
        <c:axId val="514635592"/>
        <c:axId val="514636376"/>
      </c:lineChart>
      <c:dateAx>
        <c:axId val="514635592"/>
        <c:scaling>
          <c:orientation val="minMax"/>
        </c:scaling>
        <c:delete val="1"/>
        <c:axPos val="b"/>
        <c:numFmt formatCode="&quot;H&quot;yy" sourceLinked="1"/>
        <c:majorTickMark val="none"/>
        <c:minorTickMark val="none"/>
        <c:tickLblPos val="none"/>
        <c:crossAx val="514636376"/>
        <c:crosses val="autoZero"/>
        <c:auto val="1"/>
        <c:lblOffset val="100"/>
        <c:baseTimeUnit val="years"/>
      </c:dateAx>
      <c:valAx>
        <c:axId val="51463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3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1B-4E3B-8F24-24DCC7614B64}"/>
            </c:ext>
          </c:extLst>
        </c:ser>
        <c:dLbls>
          <c:showLegendKey val="0"/>
          <c:showVal val="0"/>
          <c:showCatName val="0"/>
          <c:showSerName val="0"/>
          <c:showPercent val="0"/>
          <c:showBubbleSize val="0"/>
        </c:dLbls>
        <c:gapWidth val="150"/>
        <c:axId val="514631672"/>
        <c:axId val="51357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21B-4E3B-8F24-24DCC7614B64}"/>
            </c:ext>
          </c:extLst>
        </c:ser>
        <c:dLbls>
          <c:showLegendKey val="0"/>
          <c:showVal val="0"/>
          <c:showCatName val="0"/>
          <c:showSerName val="0"/>
          <c:showPercent val="0"/>
          <c:showBubbleSize val="0"/>
        </c:dLbls>
        <c:marker val="1"/>
        <c:smooth val="0"/>
        <c:axId val="514631672"/>
        <c:axId val="513575944"/>
      </c:lineChart>
      <c:dateAx>
        <c:axId val="514631672"/>
        <c:scaling>
          <c:orientation val="minMax"/>
        </c:scaling>
        <c:delete val="1"/>
        <c:axPos val="b"/>
        <c:numFmt formatCode="&quot;H&quot;yy" sourceLinked="1"/>
        <c:majorTickMark val="none"/>
        <c:minorTickMark val="none"/>
        <c:tickLblPos val="none"/>
        <c:crossAx val="513575944"/>
        <c:crosses val="autoZero"/>
        <c:auto val="1"/>
        <c:lblOffset val="100"/>
        <c:baseTimeUnit val="years"/>
      </c:dateAx>
      <c:valAx>
        <c:axId val="51357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3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53.53</c:v>
                </c:pt>
                <c:pt idx="1">
                  <c:v>45.28</c:v>
                </c:pt>
                <c:pt idx="2">
                  <c:v>48.9</c:v>
                </c:pt>
                <c:pt idx="3">
                  <c:v>45.01</c:v>
                </c:pt>
                <c:pt idx="4">
                  <c:v>48.73</c:v>
                </c:pt>
              </c:numCache>
            </c:numRef>
          </c:val>
          <c:extLst xmlns:c16r2="http://schemas.microsoft.com/office/drawing/2015/06/chart">
            <c:ext xmlns:c16="http://schemas.microsoft.com/office/drawing/2014/chart" uri="{C3380CC4-5D6E-409C-BE32-E72D297353CC}">
              <c16:uniqueId val="{00000000-28FA-4593-B7D9-9A5992BDFE58}"/>
            </c:ext>
          </c:extLst>
        </c:ser>
        <c:dLbls>
          <c:showLegendKey val="0"/>
          <c:showVal val="0"/>
          <c:showCatName val="0"/>
          <c:showSerName val="0"/>
          <c:showPercent val="0"/>
          <c:showBubbleSize val="0"/>
        </c:dLbls>
        <c:gapWidth val="150"/>
        <c:axId val="513577904"/>
        <c:axId val="51357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65.47</c:v>
                </c:pt>
                <c:pt idx="1">
                  <c:v>64.959999999999994</c:v>
                </c:pt>
                <c:pt idx="2">
                  <c:v>42.76</c:v>
                </c:pt>
                <c:pt idx="3">
                  <c:v>38.15</c:v>
                </c:pt>
                <c:pt idx="4">
                  <c:v>41.15</c:v>
                </c:pt>
              </c:numCache>
            </c:numRef>
          </c:val>
          <c:smooth val="0"/>
          <c:extLst xmlns:c16r2="http://schemas.microsoft.com/office/drawing/2015/06/chart">
            <c:ext xmlns:c16="http://schemas.microsoft.com/office/drawing/2014/chart" uri="{C3380CC4-5D6E-409C-BE32-E72D297353CC}">
              <c16:uniqueId val="{00000001-28FA-4593-B7D9-9A5992BDFE58}"/>
            </c:ext>
          </c:extLst>
        </c:ser>
        <c:dLbls>
          <c:showLegendKey val="0"/>
          <c:showVal val="0"/>
          <c:showCatName val="0"/>
          <c:showSerName val="0"/>
          <c:showPercent val="0"/>
          <c:showBubbleSize val="0"/>
        </c:dLbls>
        <c:marker val="1"/>
        <c:smooth val="0"/>
        <c:axId val="513577904"/>
        <c:axId val="513578296"/>
      </c:lineChart>
      <c:dateAx>
        <c:axId val="513577904"/>
        <c:scaling>
          <c:orientation val="minMax"/>
        </c:scaling>
        <c:delete val="1"/>
        <c:axPos val="b"/>
        <c:numFmt formatCode="&quot;H&quot;yy" sourceLinked="1"/>
        <c:majorTickMark val="none"/>
        <c:minorTickMark val="none"/>
        <c:tickLblPos val="none"/>
        <c:crossAx val="513578296"/>
        <c:crosses val="autoZero"/>
        <c:auto val="1"/>
        <c:lblOffset val="100"/>
        <c:baseTimeUnit val="years"/>
      </c:dateAx>
      <c:valAx>
        <c:axId val="51357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7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683.83</c:v>
                </c:pt>
                <c:pt idx="1">
                  <c:v>728.13</c:v>
                </c:pt>
                <c:pt idx="2">
                  <c:v>806.75</c:v>
                </c:pt>
                <c:pt idx="3">
                  <c:v>711.02</c:v>
                </c:pt>
                <c:pt idx="4">
                  <c:v>838.14</c:v>
                </c:pt>
              </c:numCache>
            </c:numRef>
          </c:val>
          <c:extLst xmlns:c16r2="http://schemas.microsoft.com/office/drawing/2015/06/chart">
            <c:ext xmlns:c16="http://schemas.microsoft.com/office/drawing/2014/chart" uri="{C3380CC4-5D6E-409C-BE32-E72D297353CC}">
              <c16:uniqueId val="{00000000-A505-4B5B-94DF-704507EA8A49}"/>
            </c:ext>
          </c:extLst>
        </c:ser>
        <c:dLbls>
          <c:showLegendKey val="0"/>
          <c:showVal val="0"/>
          <c:showCatName val="0"/>
          <c:showSerName val="0"/>
          <c:showPercent val="0"/>
          <c:showBubbleSize val="0"/>
        </c:dLbls>
        <c:gapWidth val="150"/>
        <c:axId val="513579080"/>
        <c:axId val="51357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835.39</c:v>
                </c:pt>
                <c:pt idx="1">
                  <c:v>925.1</c:v>
                </c:pt>
                <c:pt idx="2">
                  <c:v>877.65</c:v>
                </c:pt>
                <c:pt idx="3">
                  <c:v>610.94000000000005</c:v>
                </c:pt>
                <c:pt idx="4">
                  <c:v>648.28</c:v>
                </c:pt>
              </c:numCache>
            </c:numRef>
          </c:val>
          <c:smooth val="0"/>
          <c:extLst xmlns:c16r2="http://schemas.microsoft.com/office/drawing/2015/06/chart">
            <c:ext xmlns:c16="http://schemas.microsoft.com/office/drawing/2014/chart" uri="{C3380CC4-5D6E-409C-BE32-E72D297353CC}">
              <c16:uniqueId val="{00000001-A505-4B5B-94DF-704507EA8A49}"/>
            </c:ext>
          </c:extLst>
        </c:ser>
        <c:dLbls>
          <c:showLegendKey val="0"/>
          <c:showVal val="0"/>
          <c:showCatName val="0"/>
          <c:showSerName val="0"/>
          <c:showPercent val="0"/>
          <c:showBubbleSize val="0"/>
        </c:dLbls>
        <c:marker val="1"/>
        <c:smooth val="0"/>
        <c:axId val="513579080"/>
        <c:axId val="513572024"/>
      </c:lineChart>
      <c:dateAx>
        <c:axId val="513579080"/>
        <c:scaling>
          <c:orientation val="minMax"/>
        </c:scaling>
        <c:delete val="1"/>
        <c:axPos val="b"/>
        <c:numFmt formatCode="&quot;H&quot;yy" sourceLinked="1"/>
        <c:majorTickMark val="none"/>
        <c:minorTickMark val="none"/>
        <c:tickLblPos val="none"/>
        <c:crossAx val="513572024"/>
        <c:crosses val="autoZero"/>
        <c:auto val="1"/>
        <c:lblOffset val="100"/>
        <c:baseTimeUnit val="years"/>
      </c:dateAx>
      <c:valAx>
        <c:axId val="51357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7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94.56</c:v>
                </c:pt>
                <c:pt idx="1">
                  <c:v>95.82</c:v>
                </c:pt>
                <c:pt idx="2">
                  <c:v>98.26</c:v>
                </c:pt>
                <c:pt idx="3">
                  <c:v>99.02</c:v>
                </c:pt>
                <c:pt idx="4">
                  <c:v>89.14</c:v>
                </c:pt>
              </c:numCache>
            </c:numRef>
          </c:val>
          <c:extLst xmlns:c16r2="http://schemas.microsoft.com/office/drawing/2015/06/chart">
            <c:ext xmlns:c16="http://schemas.microsoft.com/office/drawing/2014/chart" uri="{C3380CC4-5D6E-409C-BE32-E72D297353CC}">
              <c16:uniqueId val="{00000000-54BA-4A92-B3B3-13C952B86BFA}"/>
            </c:ext>
          </c:extLst>
        </c:ser>
        <c:dLbls>
          <c:showLegendKey val="0"/>
          <c:showVal val="0"/>
          <c:showCatName val="0"/>
          <c:showSerName val="0"/>
          <c:showPercent val="0"/>
          <c:showBubbleSize val="0"/>
        </c:dLbls>
        <c:gapWidth val="150"/>
        <c:axId val="513575552"/>
        <c:axId val="5135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c:v>
                </c:pt>
                <c:pt idx="1">
                  <c:v>80.36</c:v>
                </c:pt>
                <c:pt idx="2">
                  <c:v>78.989999999999995</c:v>
                </c:pt>
                <c:pt idx="3">
                  <c:v>81.86</c:v>
                </c:pt>
                <c:pt idx="4">
                  <c:v>79.3</c:v>
                </c:pt>
              </c:numCache>
            </c:numRef>
          </c:val>
          <c:smooth val="0"/>
          <c:extLst xmlns:c16r2="http://schemas.microsoft.com/office/drawing/2015/06/chart">
            <c:ext xmlns:c16="http://schemas.microsoft.com/office/drawing/2014/chart" uri="{C3380CC4-5D6E-409C-BE32-E72D297353CC}">
              <c16:uniqueId val="{00000001-54BA-4A92-B3B3-13C952B86BFA}"/>
            </c:ext>
          </c:extLst>
        </c:ser>
        <c:dLbls>
          <c:showLegendKey val="0"/>
          <c:showVal val="0"/>
          <c:showCatName val="0"/>
          <c:showSerName val="0"/>
          <c:showPercent val="0"/>
          <c:showBubbleSize val="0"/>
        </c:dLbls>
        <c:marker val="1"/>
        <c:smooth val="0"/>
        <c:axId val="513575552"/>
        <c:axId val="513578688"/>
      </c:lineChart>
      <c:dateAx>
        <c:axId val="513575552"/>
        <c:scaling>
          <c:orientation val="minMax"/>
        </c:scaling>
        <c:delete val="1"/>
        <c:axPos val="b"/>
        <c:numFmt formatCode="&quot;H&quot;yy" sourceLinked="1"/>
        <c:majorTickMark val="none"/>
        <c:minorTickMark val="none"/>
        <c:tickLblPos val="none"/>
        <c:crossAx val="513578688"/>
        <c:crosses val="autoZero"/>
        <c:auto val="1"/>
        <c:lblOffset val="100"/>
        <c:baseTimeUnit val="years"/>
      </c:dateAx>
      <c:valAx>
        <c:axId val="5135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148.13</c:v>
                </c:pt>
                <c:pt idx="1">
                  <c:v>146.21</c:v>
                </c:pt>
                <c:pt idx="2">
                  <c:v>168.59</c:v>
                </c:pt>
                <c:pt idx="3">
                  <c:v>173.88</c:v>
                </c:pt>
                <c:pt idx="4">
                  <c:v>189.86</c:v>
                </c:pt>
              </c:numCache>
            </c:numRef>
          </c:val>
          <c:extLst xmlns:c16r2="http://schemas.microsoft.com/office/drawing/2015/06/chart">
            <c:ext xmlns:c16="http://schemas.microsoft.com/office/drawing/2014/chart" uri="{C3380CC4-5D6E-409C-BE32-E72D297353CC}">
              <c16:uniqueId val="{00000000-E36A-4904-98FF-65F55F8952AD}"/>
            </c:ext>
          </c:extLst>
        </c:ser>
        <c:dLbls>
          <c:showLegendKey val="0"/>
          <c:showVal val="0"/>
          <c:showCatName val="0"/>
          <c:showSerName val="0"/>
          <c:showPercent val="0"/>
          <c:showBubbleSize val="0"/>
        </c:dLbls>
        <c:gapWidth val="150"/>
        <c:axId val="513572416"/>
        <c:axId val="5135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152.38</c:v>
                </c:pt>
                <c:pt idx="1">
                  <c:v>145.83000000000001</c:v>
                </c:pt>
                <c:pt idx="2">
                  <c:v>148.15</c:v>
                </c:pt>
                <c:pt idx="3">
                  <c:v>154.66</c:v>
                </c:pt>
                <c:pt idx="4">
                  <c:v>157.05000000000001</c:v>
                </c:pt>
              </c:numCache>
            </c:numRef>
          </c:val>
          <c:smooth val="0"/>
          <c:extLst xmlns:c16r2="http://schemas.microsoft.com/office/drawing/2015/06/chart">
            <c:ext xmlns:c16="http://schemas.microsoft.com/office/drawing/2014/chart" uri="{C3380CC4-5D6E-409C-BE32-E72D297353CC}">
              <c16:uniqueId val="{00000001-E36A-4904-98FF-65F55F8952AD}"/>
            </c:ext>
          </c:extLst>
        </c:ser>
        <c:dLbls>
          <c:showLegendKey val="0"/>
          <c:showVal val="0"/>
          <c:showCatName val="0"/>
          <c:showSerName val="0"/>
          <c:showPercent val="0"/>
          <c:showBubbleSize val="0"/>
        </c:dLbls>
        <c:marker val="1"/>
        <c:smooth val="0"/>
        <c:axId val="513572416"/>
        <c:axId val="513573984"/>
      </c:lineChart>
      <c:dateAx>
        <c:axId val="513572416"/>
        <c:scaling>
          <c:orientation val="minMax"/>
        </c:scaling>
        <c:delete val="1"/>
        <c:axPos val="b"/>
        <c:numFmt formatCode="&quot;H&quot;yy" sourceLinked="1"/>
        <c:majorTickMark val="none"/>
        <c:minorTickMark val="none"/>
        <c:tickLblPos val="none"/>
        <c:crossAx val="513573984"/>
        <c:crosses val="autoZero"/>
        <c:auto val="1"/>
        <c:lblOffset val="100"/>
        <c:baseTimeUnit val="years"/>
      </c:dateAx>
      <c:valAx>
        <c:axId val="5135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三重県　鈴鹿市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Ac2</v>
      </c>
      <c r="X8" s="78"/>
      <c r="Y8" s="78"/>
      <c r="Z8" s="78"/>
      <c r="AA8" s="78"/>
      <c r="AB8" s="78"/>
      <c r="AC8" s="78"/>
      <c r="AD8" s="79" t="str">
        <f>データ!$M$6</f>
        <v>自治体職員</v>
      </c>
      <c r="AE8" s="79"/>
      <c r="AF8" s="79"/>
      <c r="AG8" s="79"/>
      <c r="AH8" s="79"/>
      <c r="AI8" s="79"/>
      <c r="AJ8" s="79"/>
      <c r="AK8" s="3"/>
      <c r="AL8" s="75">
        <f>データ!S6</f>
        <v>199091</v>
      </c>
      <c r="AM8" s="75"/>
      <c r="AN8" s="75"/>
      <c r="AO8" s="75"/>
      <c r="AP8" s="75"/>
      <c r="AQ8" s="75"/>
      <c r="AR8" s="75"/>
      <c r="AS8" s="75"/>
      <c r="AT8" s="74">
        <f>データ!T6</f>
        <v>194.46</v>
      </c>
      <c r="AU8" s="74"/>
      <c r="AV8" s="74"/>
      <c r="AW8" s="74"/>
      <c r="AX8" s="74"/>
      <c r="AY8" s="74"/>
      <c r="AZ8" s="74"/>
      <c r="BA8" s="74"/>
      <c r="BB8" s="74">
        <f>データ!U6</f>
        <v>1023.81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50.45</v>
      </c>
      <c r="J10" s="74"/>
      <c r="K10" s="74"/>
      <c r="L10" s="74"/>
      <c r="M10" s="74"/>
      <c r="N10" s="74"/>
      <c r="O10" s="74"/>
      <c r="P10" s="74">
        <f>データ!P6</f>
        <v>59.54</v>
      </c>
      <c r="Q10" s="74"/>
      <c r="R10" s="74"/>
      <c r="S10" s="74"/>
      <c r="T10" s="74"/>
      <c r="U10" s="74"/>
      <c r="V10" s="74"/>
      <c r="W10" s="74">
        <f>データ!Q6</f>
        <v>95.87</v>
      </c>
      <c r="X10" s="74"/>
      <c r="Y10" s="74"/>
      <c r="Z10" s="74"/>
      <c r="AA10" s="74"/>
      <c r="AB10" s="74"/>
      <c r="AC10" s="74"/>
      <c r="AD10" s="75">
        <f>データ!R6</f>
        <v>3025</v>
      </c>
      <c r="AE10" s="75"/>
      <c r="AF10" s="75"/>
      <c r="AG10" s="75"/>
      <c r="AH10" s="75"/>
      <c r="AI10" s="75"/>
      <c r="AJ10" s="75"/>
      <c r="AK10" s="2"/>
      <c r="AL10" s="75">
        <f>データ!V6</f>
        <v>118104</v>
      </c>
      <c r="AM10" s="75"/>
      <c r="AN10" s="75"/>
      <c r="AO10" s="75"/>
      <c r="AP10" s="75"/>
      <c r="AQ10" s="75"/>
      <c r="AR10" s="75"/>
      <c r="AS10" s="75"/>
      <c r="AT10" s="74">
        <f>データ!W6</f>
        <v>22.23</v>
      </c>
      <c r="AU10" s="74"/>
      <c r="AV10" s="74"/>
      <c r="AW10" s="74"/>
      <c r="AX10" s="74"/>
      <c r="AY10" s="74"/>
      <c r="AZ10" s="74"/>
      <c r="BA10" s="74"/>
      <c r="BB10" s="74">
        <f>データ!X6</f>
        <v>5312.82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SomyFDChQUYMTiRvdTQJCsd+gBKwfC4hObur2g5iwTuysFc5qWLkp47tWH1JfrsmRifxXWnlpyKRyCsuOPZgA==" saltValue="qnWioCmW9efaRTRWXx4U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242071</v>
      </c>
      <c r="D6" s="33">
        <f t="shared" si="3"/>
        <v>46</v>
      </c>
      <c r="E6" s="33">
        <f t="shared" si="3"/>
        <v>17</v>
      </c>
      <c r="F6" s="33">
        <f t="shared" si="3"/>
        <v>1</v>
      </c>
      <c r="G6" s="33">
        <f t="shared" si="3"/>
        <v>0</v>
      </c>
      <c r="H6" s="33" t="str">
        <f t="shared" si="3"/>
        <v>三重県　鈴鹿市</v>
      </c>
      <c r="I6" s="33" t="str">
        <f t="shared" si="3"/>
        <v>法適用</v>
      </c>
      <c r="J6" s="33" t="str">
        <f t="shared" si="3"/>
        <v>下水道事業</v>
      </c>
      <c r="K6" s="33" t="str">
        <f t="shared" si="3"/>
        <v>公共下水道</v>
      </c>
      <c r="L6" s="33" t="str">
        <f t="shared" si="3"/>
        <v>Ac2</v>
      </c>
      <c r="M6" s="33" t="str">
        <f t="shared" si="3"/>
        <v>自治体職員</v>
      </c>
      <c r="N6" s="34" t="str">
        <f t="shared" si="3"/>
        <v>-</v>
      </c>
      <c r="O6" s="34">
        <f t="shared" si="3"/>
        <v>50.45</v>
      </c>
      <c r="P6" s="34">
        <f t="shared" si="3"/>
        <v>59.54</v>
      </c>
      <c r="Q6" s="34">
        <f t="shared" si="3"/>
        <v>95.87</v>
      </c>
      <c r="R6" s="34">
        <f t="shared" si="3"/>
        <v>3025</v>
      </c>
      <c r="S6" s="34">
        <f t="shared" si="3"/>
        <v>199091</v>
      </c>
      <c r="T6" s="34">
        <f t="shared" si="3"/>
        <v>194.46</v>
      </c>
      <c r="U6" s="34">
        <f t="shared" si="3"/>
        <v>1023.81</v>
      </c>
      <c r="V6" s="34">
        <f t="shared" si="3"/>
        <v>118104</v>
      </c>
      <c r="W6" s="34">
        <f t="shared" si="3"/>
        <v>22.23</v>
      </c>
      <c r="X6" s="34">
        <f t="shared" si="3"/>
        <v>5312.82</v>
      </c>
      <c r="Y6" s="35">
        <f>IF(Y7="",NA(),Y7)</f>
        <v>107.89</v>
      </c>
      <c r="Z6" s="35">
        <f t="shared" ref="Z6:AH6" si="4">IF(Z7="",NA(),Z7)</f>
        <v>108.55</v>
      </c>
      <c r="AA6" s="35">
        <f t="shared" si="4"/>
        <v>111.49</v>
      </c>
      <c r="AB6" s="35">
        <f t="shared" si="4"/>
        <v>111.47</v>
      </c>
      <c r="AC6" s="35">
        <f t="shared" si="4"/>
        <v>110.65</v>
      </c>
      <c r="AD6" s="35">
        <f t="shared" si="4"/>
        <v>105.41</v>
      </c>
      <c r="AE6" s="35">
        <f t="shared" si="4"/>
        <v>104.82</v>
      </c>
      <c r="AF6" s="35">
        <f t="shared" si="4"/>
        <v>104.95</v>
      </c>
      <c r="AG6" s="35">
        <f t="shared" si="4"/>
        <v>104.34</v>
      </c>
      <c r="AH6" s="35">
        <f t="shared" si="4"/>
        <v>105.1</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4">
        <f t="shared" si="5"/>
        <v>0</v>
      </c>
      <c r="AS6" s="34">
        <f t="shared" si="5"/>
        <v>0</v>
      </c>
      <c r="AT6" s="34" t="str">
        <f>IF(AT7="","",IF(AT7="-","【-】","【"&amp;SUBSTITUTE(TEXT(AT7,"#,##0.00"),"-","△")&amp;"】"))</f>
        <v>【3.64】</v>
      </c>
      <c r="AU6" s="35">
        <f>IF(AU7="",NA(),AU7)</f>
        <v>53.53</v>
      </c>
      <c r="AV6" s="35">
        <f t="shared" ref="AV6:BD6" si="6">IF(AV7="",NA(),AV7)</f>
        <v>45.28</v>
      </c>
      <c r="AW6" s="35">
        <f t="shared" si="6"/>
        <v>48.9</v>
      </c>
      <c r="AX6" s="35">
        <f t="shared" si="6"/>
        <v>45.01</v>
      </c>
      <c r="AY6" s="35">
        <f t="shared" si="6"/>
        <v>48.73</v>
      </c>
      <c r="AZ6" s="35">
        <f t="shared" si="6"/>
        <v>65.47</v>
      </c>
      <c r="BA6" s="35">
        <f t="shared" si="6"/>
        <v>64.959999999999994</v>
      </c>
      <c r="BB6" s="35">
        <f t="shared" si="6"/>
        <v>42.76</v>
      </c>
      <c r="BC6" s="35">
        <f t="shared" si="6"/>
        <v>38.15</v>
      </c>
      <c r="BD6" s="35">
        <f t="shared" si="6"/>
        <v>41.15</v>
      </c>
      <c r="BE6" s="34" t="str">
        <f>IF(BE7="","",IF(BE7="-","【-】","【"&amp;SUBSTITUTE(TEXT(BE7,"#,##0.00"),"-","△")&amp;"】"))</f>
        <v>【67.52】</v>
      </c>
      <c r="BF6" s="35">
        <f>IF(BF7="",NA(),BF7)</f>
        <v>683.83</v>
      </c>
      <c r="BG6" s="35">
        <f t="shared" ref="BG6:BO6" si="7">IF(BG7="",NA(),BG7)</f>
        <v>728.13</v>
      </c>
      <c r="BH6" s="35">
        <f t="shared" si="7"/>
        <v>806.75</v>
      </c>
      <c r="BI6" s="35">
        <f t="shared" si="7"/>
        <v>711.02</v>
      </c>
      <c r="BJ6" s="35">
        <f t="shared" si="7"/>
        <v>838.14</v>
      </c>
      <c r="BK6" s="35">
        <f t="shared" si="7"/>
        <v>835.39</v>
      </c>
      <c r="BL6" s="35">
        <f t="shared" si="7"/>
        <v>925.1</v>
      </c>
      <c r="BM6" s="35">
        <f t="shared" si="7"/>
        <v>877.65</v>
      </c>
      <c r="BN6" s="35">
        <f t="shared" si="7"/>
        <v>610.94000000000005</v>
      </c>
      <c r="BO6" s="35">
        <f t="shared" si="7"/>
        <v>648.28</v>
      </c>
      <c r="BP6" s="34" t="str">
        <f>IF(BP7="","",IF(BP7="-","【-】","【"&amp;SUBSTITUTE(TEXT(BP7,"#,##0.00"),"-","△")&amp;"】"))</f>
        <v>【705.21】</v>
      </c>
      <c r="BQ6" s="35">
        <f>IF(BQ7="",NA(),BQ7)</f>
        <v>94.56</v>
      </c>
      <c r="BR6" s="35">
        <f t="shared" ref="BR6:BZ6" si="8">IF(BR7="",NA(),BR7)</f>
        <v>95.82</v>
      </c>
      <c r="BS6" s="35">
        <f t="shared" si="8"/>
        <v>98.26</v>
      </c>
      <c r="BT6" s="35">
        <f t="shared" si="8"/>
        <v>99.02</v>
      </c>
      <c r="BU6" s="35">
        <f t="shared" si="8"/>
        <v>89.14</v>
      </c>
      <c r="BV6" s="35">
        <f t="shared" si="8"/>
        <v>76.3</v>
      </c>
      <c r="BW6" s="35">
        <f t="shared" si="8"/>
        <v>80.36</v>
      </c>
      <c r="BX6" s="35">
        <f t="shared" si="8"/>
        <v>78.989999999999995</v>
      </c>
      <c r="BY6" s="35">
        <f t="shared" si="8"/>
        <v>81.86</v>
      </c>
      <c r="BZ6" s="35">
        <f t="shared" si="8"/>
        <v>79.3</v>
      </c>
      <c r="CA6" s="34" t="str">
        <f>IF(CA7="","",IF(CA7="-","【-】","【"&amp;SUBSTITUTE(TEXT(CA7,"#,##0.00"),"-","△")&amp;"】"))</f>
        <v>【98.96】</v>
      </c>
      <c r="CB6" s="35">
        <f>IF(CB7="",NA(),CB7)</f>
        <v>148.13</v>
      </c>
      <c r="CC6" s="35">
        <f t="shared" ref="CC6:CK6" si="9">IF(CC7="",NA(),CC7)</f>
        <v>146.21</v>
      </c>
      <c r="CD6" s="35">
        <f t="shared" si="9"/>
        <v>168.59</v>
      </c>
      <c r="CE6" s="35">
        <f t="shared" si="9"/>
        <v>173.88</v>
      </c>
      <c r="CF6" s="35">
        <f t="shared" si="9"/>
        <v>189.86</v>
      </c>
      <c r="CG6" s="35">
        <f t="shared" si="9"/>
        <v>152.38</v>
      </c>
      <c r="CH6" s="35">
        <f t="shared" si="9"/>
        <v>145.83000000000001</v>
      </c>
      <c r="CI6" s="35">
        <f t="shared" si="9"/>
        <v>148.15</v>
      </c>
      <c r="CJ6" s="35">
        <f t="shared" si="9"/>
        <v>154.66</v>
      </c>
      <c r="CK6" s="35">
        <f t="shared" si="9"/>
        <v>157.05000000000001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f>IF(CX7="",NA(),CX7)</f>
        <v>85.59</v>
      </c>
      <c r="CY6" s="35">
        <f t="shared" ref="CY6:DG6" si="11">IF(CY7="",NA(),CY7)</f>
        <v>87.21</v>
      </c>
      <c r="CZ6" s="35">
        <f t="shared" si="11"/>
        <v>87.52</v>
      </c>
      <c r="DA6" s="35">
        <f t="shared" si="11"/>
        <v>87.35</v>
      </c>
      <c r="DB6" s="35">
        <f t="shared" si="11"/>
        <v>87.13</v>
      </c>
      <c r="DC6" s="35">
        <f t="shared" si="11"/>
        <v>88.75</v>
      </c>
      <c r="DD6" s="35">
        <f t="shared" si="11"/>
        <v>88.14</v>
      </c>
      <c r="DE6" s="35">
        <f t="shared" si="11"/>
        <v>86.76</v>
      </c>
      <c r="DF6" s="35">
        <f t="shared" si="11"/>
        <v>89.07</v>
      </c>
      <c r="DG6" s="35">
        <f t="shared" si="11"/>
        <v>89.18</v>
      </c>
      <c r="DH6" s="34" t="str">
        <f>IF(DH7="","",IF(DH7="-","【-】","【"&amp;SUBSTITUTE(TEXT(DH7,"#,##0.00"),"-","△")&amp;"】"))</f>
        <v>【95.57】</v>
      </c>
      <c r="DI6" s="35">
        <f>IF(DI7="",NA(),DI7)</f>
        <v>11.64</v>
      </c>
      <c r="DJ6" s="35">
        <f t="shared" ref="DJ6:DR6" si="12">IF(DJ7="",NA(),DJ7)</f>
        <v>13.34</v>
      </c>
      <c r="DK6" s="35">
        <f t="shared" si="12"/>
        <v>15.22</v>
      </c>
      <c r="DL6" s="35">
        <f t="shared" si="12"/>
        <v>25.54</v>
      </c>
      <c r="DM6" s="35">
        <f t="shared" si="12"/>
        <v>18.850000000000001</v>
      </c>
      <c r="DN6" s="35">
        <f t="shared" si="12"/>
        <v>11.95</v>
      </c>
      <c r="DO6" s="35">
        <f t="shared" si="12"/>
        <v>12.19</v>
      </c>
      <c r="DP6" s="35">
        <f t="shared" si="12"/>
        <v>10.81</v>
      </c>
      <c r="DQ6" s="35">
        <f t="shared" si="12"/>
        <v>14.98</v>
      </c>
      <c r="DR6" s="35">
        <f t="shared" si="12"/>
        <v>15.11</v>
      </c>
      <c r="DS6" s="34" t="str">
        <f>IF(DS7="","",IF(DS7="-","【-】","【"&amp;SUBSTITUTE(TEXT(DS7,"#,##0.00"),"-","△")&amp;"】"))</f>
        <v>【36.52】</v>
      </c>
      <c r="DT6" s="34">
        <f>IF(DT7="",NA(),DT7)</f>
        <v>0</v>
      </c>
      <c r="DU6" s="34">
        <f t="shared" ref="DU6:EC6" si="13">IF(DU7="",NA(),DU7)</f>
        <v>0</v>
      </c>
      <c r="DV6" s="34">
        <f t="shared" si="13"/>
        <v>0</v>
      </c>
      <c r="DW6" s="34">
        <f t="shared" si="13"/>
        <v>0</v>
      </c>
      <c r="DX6" s="34">
        <f t="shared" si="13"/>
        <v>0</v>
      </c>
      <c r="DY6" s="35">
        <f t="shared" si="13"/>
        <v>0.09</v>
      </c>
      <c r="DZ6" s="35">
        <f t="shared" si="13"/>
        <v>1.01</v>
      </c>
      <c r="EA6" s="35">
        <f t="shared" si="13"/>
        <v>1.4</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0.06</v>
      </c>
      <c r="EK6" s="35">
        <f t="shared" si="14"/>
        <v>0.12</v>
      </c>
      <c r="EL6" s="35">
        <f t="shared" si="14"/>
        <v>0.05</v>
      </c>
      <c r="EM6" s="35">
        <f t="shared" si="14"/>
        <v>0.03</v>
      </c>
      <c r="EN6" s="35">
        <f t="shared" si="14"/>
        <v>7.0000000000000007E-2</v>
      </c>
      <c r="EO6" s="34" t="str">
        <f>IF(EO7="","",IF(EO7="-","【-】","【"&amp;SUBSTITUTE(TEXT(EO7,"#,##0.00"),"-","△")&amp;"】"))</f>
        <v>【0.30】</v>
      </c>
    </row>
    <row r="7" spans="1:148" s="36" customFormat="1" x14ac:dyDescent="0.15">
      <c r="A7" s="28"/>
      <c r="B7" s="37">
        <v>2020</v>
      </c>
      <c r="C7" s="37">
        <v>242071</v>
      </c>
      <c r="D7" s="37">
        <v>46</v>
      </c>
      <c r="E7" s="37">
        <v>17</v>
      </c>
      <c r="F7" s="37">
        <v>1</v>
      </c>
      <c r="G7" s="37">
        <v>0</v>
      </c>
      <c r="H7" s="37" t="s">
        <v>96</v>
      </c>
      <c r="I7" s="37" t="s">
        <v>97</v>
      </c>
      <c r="J7" s="37" t="s">
        <v>98</v>
      </c>
      <c r="K7" s="37" t="s">
        <v>99</v>
      </c>
      <c r="L7" s="37" t="s">
        <v>100</v>
      </c>
      <c r="M7" s="37" t="s">
        <v>101</v>
      </c>
      <c r="N7" s="38" t="s">
        <v>102</v>
      </c>
      <c r="O7" s="38">
        <v>50.45</v>
      </c>
      <c r="P7" s="38">
        <v>59.54</v>
      </c>
      <c r="Q7" s="38">
        <v>95.87</v>
      </c>
      <c r="R7" s="38">
        <v>3025</v>
      </c>
      <c r="S7" s="38">
        <v>199091</v>
      </c>
      <c r="T7" s="38">
        <v>194.46</v>
      </c>
      <c r="U7" s="38">
        <v>1023.81</v>
      </c>
      <c r="V7" s="38">
        <v>118104</v>
      </c>
      <c r="W7" s="38">
        <v>22.23</v>
      </c>
      <c r="X7" s="38">
        <v>5312.82</v>
      </c>
      <c r="Y7" s="38">
        <v>107.89</v>
      </c>
      <c r="Z7" s="38">
        <v>108.55</v>
      </c>
      <c r="AA7" s="38">
        <v>111.49</v>
      </c>
      <c r="AB7" s="38">
        <v>111.47</v>
      </c>
      <c r="AC7" s="38">
        <v>110.65</v>
      </c>
      <c r="AD7" s="38">
        <v>105.41</v>
      </c>
      <c r="AE7" s="38">
        <v>104.82</v>
      </c>
      <c r="AF7" s="38">
        <v>104.95</v>
      </c>
      <c r="AG7" s="38">
        <v>104.34</v>
      </c>
      <c r="AH7" s="38">
        <v>105.1</v>
      </c>
      <c r="AI7" s="38">
        <v>106.67</v>
      </c>
      <c r="AJ7" s="38">
        <v>0</v>
      </c>
      <c r="AK7" s="38">
        <v>0</v>
      </c>
      <c r="AL7" s="38">
        <v>0</v>
      </c>
      <c r="AM7" s="38">
        <v>0</v>
      </c>
      <c r="AN7" s="38">
        <v>0</v>
      </c>
      <c r="AO7" s="38">
        <v>0</v>
      </c>
      <c r="AP7" s="38">
        <v>0</v>
      </c>
      <c r="AQ7" s="38">
        <v>0</v>
      </c>
      <c r="AR7" s="38">
        <v>0</v>
      </c>
      <c r="AS7" s="38">
        <v>0</v>
      </c>
      <c r="AT7" s="38">
        <v>3.64</v>
      </c>
      <c r="AU7" s="38">
        <v>53.53</v>
      </c>
      <c r="AV7" s="38">
        <v>45.28</v>
      </c>
      <c r="AW7" s="38">
        <v>48.9</v>
      </c>
      <c r="AX7" s="38">
        <v>45.01</v>
      </c>
      <c r="AY7" s="38">
        <v>48.73</v>
      </c>
      <c r="AZ7" s="38">
        <v>65.47</v>
      </c>
      <c r="BA7" s="38">
        <v>64.959999999999994</v>
      </c>
      <c r="BB7" s="38">
        <v>42.76</v>
      </c>
      <c r="BC7" s="38">
        <v>38.15</v>
      </c>
      <c r="BD7" s="38">
        <v>41.15</v>
      </c>
      <c r="BE7" s="38">
        <v>67.52</v>
      </c>
      <c r="BF7" s="38">
        <v>683.83</v>
      </c>
      <c r="BG7" s="38">
        <v>728.13</v>
      </c>
      <c r="BH7" s="38">
        <v>806.75</v>
      </c>
      <c r="BI7" s="38">
        <v>711.02</v>
      </c>
      <c r="BJ7" s="38">
        <v>838.14</v>
      </c>
      <c r="BK7" s="38">
        <v>835.39</v>
      </c>
      <c r="BL7" s="38">
        <v>925.1</v>
      </c>
      <c r="BM7" s="38">
        <v>877.65</v>
      </c>
      <c r="BN7" s="38">
        <v>610.94000000000005</v>
      </c>
      <c r="BO7" s="38">
        <v>648.28</v>
      </c>
      <c r="BP7" s="38">
        <v>705.21</v>
      </c>
      <c r="BQ7" s="38">
        <v>94.56</v>
      </c>
      <c r="BR7" s="38">
        <v>95.82</v>
      </c>
      <c r="BS7" s="38">
        <v>98.26</v>
      </c>
      <c r="BT7" s="38">
        <v>99.02</v>
      </c>
      <c r="BU7" s="38">
        <v>89.14</v>
      </c>
      <c r="BV7" s="38">
        <v>76.3</v>
      </c>
      <c r="BW7" s="38">
        <v>80.36</v>
      </c>
      <c r="BX7" s="38">
        <v>78.989999999999995</v>
      </c>
      <c r="BY7" s="38">
        <v>81.86</v>
      </c>
      <c r="BZ7" s="38">
        <v>79.3</v>
      </c>
      <c r="CA7" s="38">
        <v>98.96</v>
      </c>
      <c r="CB7" s="38">
        <v>148.13</v>
      </c>
      <c r="CC7" s="38">
        <v>146.21</v>
      </c>
      <c r="CD7" s="38">
        <v>168.59</v>
      </c>
      <c r="CE7" s="38">
        <v>173.88</v>
      </c>
      <c r="CF7" s="38">
        <v>189.86</v>
      </c>
      <c r="CG7" s="38">
        <v>152.38</v>
      </c>
      <c r="CH7" s="38">
        <v>145.83000000000001</v>
      </c>
      <c r="CI7" s="38">
        <v>148.15</v>
      </c>
      <c r="CJ7" s="38">
        <v>154.66</v>
      </c>
      <c r="CK7" s="38">
        <v>157.05000000000001</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v>85.59</v>
      </c>
      <c r="CY7" s="38">
        <v>87.21</v>
      </c>
      <c r="CZ7" s="38">
        <v>87.52</v>
      </c>
      <c r="DA7" s="38">
        <v>87.35</v>
      </c>
      <c r="DB7" s="38">
        <v>87.13</v>
      </c>
      <c r="DC7" s="38">
        <v>88.75</v>
      </c>
      <c r="DD7" s="38">
        <v>88.14</v>
      </c>
      <c r="DE7" s="38">
        <v>86.76</v>
      </c>
      <c r="DF7" s="38">
        <v>89.07</v>
      </c>
      <c r="DG7" s="38">
        <v>89.18</v>
      </c>
      <c r="DH7" s="38">
        <v>95.57</v>
      </c>
      <c r="DI7" s="38">
        <v>11.64</v>
      </c>
      <c r="DJ7" s="38">
        <v>13.34</v>
      </c>
      <c r="DK7" s="38">
        <v>15.22</v>
      </c>
      <c r="DL7" s="38">
        <v>25.54</v>
      </c>
      <c r="DM7" s="38">
        <v>18.850000000000001</v>
      </c>
      <c r="DN7" s="38">
        <v>11.95</v>
      </c>
      <c r="DO7" s="38">
        <v>12.19</v>
      </c>
      <c r="DP7" s="38">
        <v>10.81</v>
      </c>
      <c r="DQ7" s="38">
        <v>14.98</v>
      </c>
      <c r="DR7" s="38">
        <v>15.11</v>
      </c>
      <c r="DS7" s="38">
        <v>36.520000000000003</v>
      </c>
      <c r="DT7" s="38">
        <v>0</v>
      </c>
      <c r="DU7" s="38">
        <v>0</v>
      </c>
      <c r="DV7" s="38">
        <v>0</v>
      </c>
      <c r="DW7" s="38">
        <v>0</v>
      </c>
      <c r="DX7" s="38">
        <v>0</v>
      </c>
      <c r="DY7" s="38">
        <v>0.09</v>
      </c>
      <c r="DZ7" s="38">
        <v>1.01</v>
      </c>
      <c r="EA7" s="38">
        <v>1.4</v>
      </c>
      <c r="EB7" s="38">
        <v>0</v>
      </c>
      <c r="EC7" s="38">
        <v>0</v>
      </c>
      <c r="ED7" s="38">
        <v>5.72</v>
      </c>
      <c r="EE7" s="38">
        <v>0</v>
      </c>
      <c r="EF7" s="38">
        <v>0</v>
      </c>
      <c r="EG7" s="38">
        <v>0</v>
      </c>
      <c r="EH7" s="38">
        <v>0</v>
      </c>
      <c r="EI7" s="38">
        <v>0</v>
      </c>
      <c r="EJ7" s="38">
        <v>0.06</v>
      </c>
      <c r="EK7" s="38">
        <v>0.12</v>
      </c>
      <c r="EL7" s="38">
        <v>0.05</v>
      </c>
      <c r="EM7" s="38">
        <v>0.03</v>
      </c>
      <c r="EN7" s="38">
        <v>7.0000000000000007E-2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2022-01-26T09:12:38Z</cp:lastPrinted>
  <dcterms:created xsi:type="dcterms:W3CDTF">2021-12-03T07:14:31Z</dcterms:created>
  <dcterms:modified xsi:type="dcterms:W3CDTF">2022-01-26T23:34:08Z</dcterms:modified>
  <cp:category/>
</cp:coreProperties>
</file>