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1\Desktop\1.28〆 R2経営比較分析表\"/>
    </mc:Choice>
  </mc:AlternateContent>
  <workbookProtection workbookAlgorithmName="SHA-512" workbookHashValue="Cj/ycPonLHBfL9byqJJGCOLzXcYUcp/TWbH4g/uenJ//0s6ixTqjaJwcJaRa2V1hPmFLkDMIuHHD3B9ibydfQw==" workbookSaltValue="0pD3xfOJ7o2BTj0iqqQKxg==" workbookSpinCount="100000" lockStructure="1"/>
  <bookViews>
    <workbookView xWindow="0" yWindow="0" windowWidth="15360" windowHeight="7632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<sst xmlns="http://schemas.openxmlformats.org/spreadsheetml/2006/main" count="262" uniqueCount="109">
  <si>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</si>
  <si>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</si>
  <si>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</si>
  <si>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</si>
  <si>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</si>
  <si>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</si>
  <si>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</si>
  <si>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</si>
  <si>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</si>
  <si>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</si>
  <si>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</si>
  <si>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</si>
  <si>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</si>
  <si>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</si>
  <si>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</si>
  <si>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</si>
  <si>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</si>
  <si>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</si>
  <si>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</si>
  <si>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</si>
  <si>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</si>
  <si>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</si>
  <si>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</si>
  <si>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</si>
  <si>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</si>
  <si>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</si>
  <si>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</si>
  <si>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</si>
  <si>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</si>
  <si>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</si>
  <si>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</si>
  <si>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</si>
  <si>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</si>
  <si>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</si>
  <si>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</si>
  <si>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</si>
  <si>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</si>
  <si>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</si>
  <si>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</si>
  <si>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</si>
  <si>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</si>
  <si>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</si>
  <si>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</si>
  <si>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</si>
  <si>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</si>
  <si>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</si>
  <si>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</si>
  <si>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</si>
  <si>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</si>
  <si>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</si>
  <si>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</si>
  <si>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</si>
  <si>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</si>
  <si>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</si>
  <si>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</si>
  <si>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</si>
  <si>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</si>
  <si>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</si>
  <si>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</si>
  <si>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</si>
  <si>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</si>
  <si>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</si>
  <si>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</si>
  <si>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</si>
  <si>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</si>
  <si>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</si>
  <si>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</si>
  <si>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</si>
  <si>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</si>
  <si>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</si>
  <si>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</si>
  <si>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</si>
  <si>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</si>
  <si>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</si>
  <si>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</si>
  <si>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</si>
  <si>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</si>
  <si>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</si>
  <si>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</si>
  <si>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</si>
  <si>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</si>
  <si>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</si>
  <si>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</si>
  <si>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</si>
  <si>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</si>
  <si>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</si>
  <si>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</si>
  <si>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</si>
  <si>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</si>
  <si>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</si>
  <si>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242101</t>
  </si>
  <si>
    <t>46</t>
  </si>
  <si>
    <t>02</t>
  </si>
  <si>
    <t>0</t>
  </si>
  <si>
    <t>000</t>
  </si>
  <si>
    <t>三重県　亀山市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</si>
  <si>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</si>
  <si>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</si>
  <si>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</si>
  <si>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</si>
  <si>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</si>
  <si>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</si>
  <si>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</si>
  <si>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</si>
  <si>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</si>
  <si>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</si>
  <si>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①平成15年度に供用開始した新しい事業であり、平均値を下回っている。しかし、減価償却率は50%を超えており、計画的な施設の更新が必要である。
②管路は法定耐用年数の40年を経過するものがないため、経年化率は0である。
③耐用年数を経過する管路がなく、管路更新率は0である。</t>
    <rPh sb="27" eb="28">
      <t>シタ</t>
    </rPh>
    <phoneticPr fontId="5"/>
  </si>
  <si>
    <r>
      <t>①経常収支比率は平均値を上回っているが、前年度より大きく低下した。主な要因は新規企業の給水開始時期が遅れたことにより、給水収入が減少したためである。また、動力費単価の上昇など営業費用の増加要因もあるため、注意が必要である。
②累積欠損金比率は0であり健全である。
③流動比率は前年度より僅かに上昇し、平均値を上回っている。
④企業債残高は順調に減少しており、平均値を下回っている。
⑤料金回収率は平均値を上回っているが、令和２年度は大きく低下している。主な要因は新規企業への給水開始時期が遅れたことにより、料金収入が減少したことによる。また、①と同様に営業費用の増加に注意が必要である。
⑥給水原価は平均値を大幅に下回っているものの、配水量が減少したことにより、前年度より上昇している。動力費など営業費用の増加に注意が必要である。
⑦施設利用率は、契約水量の範囲内で</t>
    </r>
    <r>
      <rPr>
        <sz val="11"/>
        <rFont val="ＭＳ ゴシック"/>
        <family val="3"/>
        <charset val="128"/>
      </rPr>
      <t>使用水量が増加したことにより、</t>
    </r>
    <r>
      <rPr>
        <sz val="11"/>
        <color theme="1"/>
        <rFont val="ＭＳ ゴシック"/>
        <family val="3"/>
        <charset val="128"/>
      </rPr>
      <t>前年度より上昇し、令和元年度までは平均値以下だったものが、平均値を上回ることとなった。適正な利用となるよう水需要の動向に注意が必要である。
⑧契約率は従来100％であったところ、令和２年度は低下した。依然、収益性の高い経営ができているが、再び契約率100％に近付けるよう努める必要がある。また、⑦の施設利用率が適正であるか注意していく必要がある。</t>
    </r>
    <rPh sb="25" eb="26">
      <t>オオ</t>
    </rPh>
    <rPh sb="28" eb="30">
      <t>テイカ</t>
    </rPh>
    <rPh sb="45" eb="49">
      <t>カイシジキ</t>
    </rPh>
    <rPh sb="50" eb="51">
      <t>オク</t>
    </rPh>
    <rPh sb="59" eb="63">
      <t>キュウスイシュウニュウ</t>
    </rPh>
    <rPh sb="64" eb="66">
      <t>ゲンショウ</t>
    </rPh>
    <rPh sb="80" eb="82">
      <t>タンカ</t>
    </rPh>
    <rPh sb="83" eb="85">
      <t>ジョウショウ</t>
    </rPh>
    <rPh sb="94" eb="96">
      <t>ヨウイン</t>
    </rPh>
    <rPh sb="143" eb="144">
      <t>ワズ</t>
    </rPh>
    <rPh sb="210" eb="212">
      <t>レイワ</t>
    </rPh>
    <rPh sb="213" eb="215">
      <t>ネンド</t>
    </rPh>
    <rPh sb="216" eb="217">
      <t>オオ</t>
    </rPh>
    <rPh sb="226" eb="227">
      <t>オモ</t>
    </rPh>
    <rPh sb="228" eb="230">
      <t>ヨウイン</t>
    </rPh>
    <rPh sb="231" eb="235">
      <t>シンキキギョウ</t>
    </rPh>
    <rPh sb="237" eb="239">
      <t>キュウスイ</t>
    </rPh>
    <rPh sb="239" eb="241">
      <t>カイシ</t>
    </rPh>
    <rPh sb="241" eb="243">
      <t>ジキ</t>
    </rPh>
    <rPh sb="244" eb="245">
      <t>オク</t>
    </rPh>
    <rPh sb="253" eb="255">
      <t>リョウキン</t>
    </rPh>
    <rPh sb="255" eb="257">
      <t>シュウニュウ</t>
    </rPh>
    <rPh sb="258" eb="260">
      <t>ゲンショウ</t>
    </rPh>
    <rPh sb="374" eb="378">
      <t>ケイヤクスイリョウ</t>
    </rPh>
    <rPh sb="379" eb="382">
      <t>ハンイナイ</t>
    </rPh>
    <rPh sb="388" eb="390">
      <t>ゾウカ</t>
    </rPh>
    <rPh sb="403" eb="405">
      <t>ジョウショウ</t>
    </rPh>
    <rPh sb="418" eb="420">
      <t>イカ</t>
    </rPh>
    <rPh sb="427" eb="430">
      <t>ヘイキンチ</t>
    </rPh>
    <rPh sb="473" eb="475">
      <t>ジュウライ</t>
    </rPh>
    <rPh sb="487" eb="489">
      <t>レイワ</t>
    </rPh>
    <rPh sb="490" eb="492">
      <t>ネンド</t>
    </rPh>
    <rPh sb="493" eb="495">
      <t>テイカ</t>
    </rPh>
    <rPh sb="498" eb="500">
      <t>イゼン</t>
    </rPh>
    <rPh sb="517" eb="518">
      <t>フタタ</t>
    </rPh>
    <rPh sb="519" eb="522">
      <t>ケイヤクリツ</t>
    </rPh>
    <rPh sb="527" eb="529">
      <t>チカヅ</t>
    </rPh>
    <rPh sb="533" eb="534">
      <t>ツト</t>
    </rPh>
    <rPh sb="536" eb="538">
      <t>ヒツヨウ</t>
    </rPh>
    <phoneticPr fontId="5"/>
  </si>
  <si>
    <t>　平成15年度に供用開始した事業であり、施設は比較的新しく、財政的にも健全であるが、機械・電気設備等は更新時期を迎えており、適正規模の流動資産を確保しつつ、計画的な設備投資を行っていく必要がある。
　工業用水道事業としては極小規模であり、将来的に給水原価が上昇する可能性も大きいため、今年度低下した、料金回収率や経常収支比率の回復に努める必要がある。
　また、水源施設を上水道と共用しており、適正規模による健全な事業を維持できるように、料金収入等の検証も必要である。</t>
    <rPh sb="142" eb="145">
      <t>コンネンド</t>
    </rPh>
    <rPh sb="145" eb="147">
      <t>テイカ</t>
    </rPh>
    <rPh sb="163" eb="165">
      <t>カイフク</t>
    </rPh>
    <rPh sb="166" eb="167">
      <t>ツト</t>
    </rPh>
    <rPh sb="169" eb="171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</si>
</sst>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49.01</c:v>
                </c:pt>
                <c:pt idx="1">
                  <c:v>52.27</c:v>
                </c:pt>
                <c:pt idx="2">
                  <c:v>55.52</c:v>
                </c:pt>
                <c:pt idx="3">
                  <c:v>54.96</c:v>
                </c:pt>
                <c:pt idx="4">
                  <c:v>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1-4C4F-9AFC-73874D54D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53.32</c:v>
                </c:pt>
                <c:pt idx="1">
                  <c:v>53.4</c:v>
                </c:pt>
                <c:pt idx="2">
                  <c:v>53.49</c:v>
                </c:pt>
                <c:pt idx="3">
                  <c:v>54.3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1-4C4F-9AFC-73874D54D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9-4D36-A9EC-FB9066CC0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115.82</c:v>
                </c:pt>
                <c:pt idx="1">
                  <c:v>118.97</c:v>
                </c:pt>
                <c:pt idx="2">
                  <c:v>121.15</c:v>
                </c:pt>
                <c:pt idx="3">
                  <c:v>125.8</c:v>
                </c:pt>
                <c:pt idx="4">
                  <c:v>132.55000000000001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9-4D36-A9EC-FB9066CC0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157.99</c:v>
                </c:pt>
                <c:pt idx="1">
                  <c:v>156.41</c:v>
                </c:pt>
                <c:pt idx="2">
                  <c:v>154.09</c:v>
                </c:pt>
                <c:pt idx="3">
                  <c:v>158.72</c:v>
                </c:pt>
                <c:pt idx="4">
                  <c:v>133.63999999999999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9-4B7F-A18D-59B19898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120</c:v>
                </c:pt>
                <c:pt idx="1">
                  <c:v>113.67</c:v>
                </c:pt>
                <c:pt idx="2">
                  <c:v>110.79</c:v>
                </c:pt>
                <c:pt idx="3">
                  <c:v>108.76</c:v>
                </c:pt>
                <c:pt idx="4">
                  <c:v>110.19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9-4B7F-A18D-59B19898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2-43F7-B47F-F9FC8F674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3.56</c:v>
                </c:pt>
                <c:pt idx="1">
                  <c:v>3.46</c:v>
                </c:pt>
                <c:pt idx="2">
                  <c:v>3.28</c:v>
                </c:pt>
                <c:pt idx="3">
                  <c:v>4.66</c:v>
                </c:pt>
                <c:pt idx="4">
                  <c:v>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2-43F7-B47F-F9FC8F674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3-4C10-A91E-22D21FC8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0.13</c:v>
                </c:pt>
                <c:pt idx="2">
                  <c:v>0.02</c:v>
                </c:pt>
                <c:pt idx="3">
                  <c:v>0.06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3-4C10-A91E-22D21FC8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731.58</c:v>
                </c:pt>
                <c:pt idx="1">
                  <c:v>820.41</c:v>
                </c:pt>
                <c:pt idx="2">
                  <c:v>737.3</c:v>
                </c:pt>
                <c:pt idx="3">
                  <c:v>909.18</c:v>
                </c:pt>
                <c:pt idx="4">
                  <c:v>918.62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F-4557-8EE7-45D79CE0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549.77</c:v>
                </c:pt>
                <c:pt idx="1">
                  <c:v>730.25</c:v>
                </c:pt>
                <c:pt idx="2">
                  <c:v>868.31</c:v>
                </c:pt>
                <c:pt idx="3">
                  <c:v>732.52</c:v>
                </c:pt>
                <c:pt idx="4">
                  <c:v>819.73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F-4557-8EE7-45D79CE0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381.45</c:v>
                </c:pt>
                <c:pt idx="1">
                  <c:v>355.68</c:v>
                </c:pt>
                <c:pt idx="2">
                  <c:v>329.5</c:v>
                </c:pt>
                <c:pt idx="3">
                  <c:v>300.54000000000002</c:v>
                </c:pt>
                <c:pt idx="4">
                  <c:v>286.83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F-44F1-B575-23F4FF0AF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536.28</c:v>
                </c:pt>
                <c:pt idx="1">
                  <c:v>514.66</c:v>
                </c:pt>
                <c:pt idx="2">
                  <c:v>504.81</c:v>
                </c:pt>
                <c:pt idx="3">
                  <c:v>498.01</c:v>
                </c:pt>
                <c:pt idx="4">
                  <c:v>490.39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F-44F1-B575-23F4FF0AF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167.03</c:v>
                </c:pt>
                <c:pt idx="1">
                  <c:v>165.35</c:v>
                </c:pt>
                <c:pt idx="2">
                  <c:v>162.47</c:v>
                </c:pt>
                <c:pt idx="3">
                  <c:v>157.76</c:v>
                </c:pt>
                <c:pt idx="4">
                  <c:v>138.24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B-46C3-A37C-A6CA433B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100.54</c:v>
                </c:pt>
                <c:pt idx="1">
                  <c:v>95.99</c:v>
                </c:pt>
                <c:pt idx="2">
                  <c:v>94.91</c:v>
                </c:pt>
                <c:pt idx="3">
                  <c:v>90.22</c:v>
                </c:pt>
                <c:pt idx="4">
                  <c:v>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B-46C3-A37C-A6CA433B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16.399999999999999</c:v>
                </c:pt>
                <c:pt idx="1">
                  <c:v>16.579999999999998</c:v>
                </c:pt>
                <c:pt idx="2">
                  <c:v>16.87</c:v>
                </c:pt>
                <c:pt idx="3">
                  <c:v>17.38</c:v>
                </c:pt>
                <c:pt idx="4">
                  <c:v>19.86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F-401C-917F-C47434F78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42.19</c:v>
                </c:pt>
                <c:pt idx="1">
                  <c:v>44.55</c:v>
                </c:pt>
                <c:pt idx="2">
                  <c:v>47.36</c:v>
                </c:pt>
                <c:pt idx="3">
                  <c:v>49.94</c:v>
                </c:pt>
                <c:pt idx="4">
                  <c:v>50.56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F-401C-917F-C47434F78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28.65</c:v>
                </c:pt>
                <c:pt idx="1">
                  <c:v>30.12</c:v>
                </c:pt>
                <c:pt idx="2">
                  <c:v>27.84</c:v>
                </c:pt>
                <c:pt idx="3">
                  <c:v>33.479999999999997</c:v>
                </c:pt>
                <c:pt idx="4">
                  <c:v>37.39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C-4A01-B48B-D0C477A21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35.54</c:v>
                </c:pt>
                <c:pt idx="1">
                  <c:v>35.24</c:v>
                </c:pt>
                <c:pt idx="2">
                  <c:v>35.22</c:v>
                </c:pt>
                <c:pt idx="3">
                  <c:v>34.92</c:v>
                </c:pt>
                <c:pt idx="4">
                  <c:v>34.19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C-4A01-B48B-D0C477A21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3-4174-A66B-BD42739F2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50.81</c:v>
                </c:pt>
                <c:pt idx="1">
                  <c:v>50.28</c:v>
                </c:pt>
                <c:pt idx="2">
                  <c:v>51.42</c:v>
                </c:pt>
                <c:pt idx="3">
                  <c:v>50.9</c:v>
                </c:pt>
                <c:pt idx="4">
                  <c:v>49.05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3-4174-A66B-BD42739F2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GB58" zoomScaleNormal="100" workbookViewId="0">
      <selection activeCell="SM68" sqref="SM68:TA85"/>
    </sheetView>
  </sheetViews>
  <sheetFormatPr defaultColWidth="2.6640625" defaultRowHeight="13.2" x14ac:dyDescent="0.2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 x14ac:dyDescent="0.2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 x14ac:dyDescent="0.2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 x14ac:dyDescent="0.2">
      <c r="A5" s="2"/>
      <c r="B5" s="70" t="str">
        <f>データ!H7</f>
        <v>三重県　亀山市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2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6750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極小規模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1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2524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2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2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66.599999999999994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2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5930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非設置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 x14ac:dyDescent="0.2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 x14ac:dyDescent="0.2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 x14ac:dyDescent="0.2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107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 x14ac:dyDescent="0.2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 x14ac:dyDescent="0.2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 x14ac:dyDescent="0.2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 x14ac:dyDescent="0.2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 x14ac:dyDescent="0.2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 x14ac:dyDescent="0.2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 x14ac:dyDescent="0.2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 x14ac:dyDescent="0.2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 x14ac:dyDescent="0.2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 x14ac:dyDescent="0.2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 x14ac:dyDescent="0.2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 x14ac:dyDescent="0.2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 x14ac:dyDescent="0.2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 x14ac:dyDescent="0.2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H28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H29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H30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R01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R02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H28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H29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H30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R01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R02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H28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H29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H30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R01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R02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H28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H29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H30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R01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R02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 x14ac:dyDescent="0.2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>
        <f>データ!T6</f>
        <v>157.99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>
        <f>データ!U6</f>
        <v>156.41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154.09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158.72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133.63999999999999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>
        <f>データ!AE6</f>
        <v>0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>
        <f>データ!AF6</f>
        <v>0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>
        <f>データ!AP6</f>
        <v>731.58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>
        <f>データ!AQ6</f>
        <v>820.41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737.3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909.18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918.62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>
        <f>データ!BA6</f>
        <v>381.45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>
        <f>データ!BB6</f>
        <v>355.68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329.5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300.54000000000002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286.83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 x14ac:dyDescent="0.2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>
        <f>データ!Y6</f>
        <v>120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>
        <f>データ!Z6</f>
        <v>113.67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110.79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108.76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110.19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>
        <f>データ!AJ6</f>
        <v>115.82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データ!AK6</f>
        <v>118.97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121.15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125.8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132.55000000000001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>
        <f>データ!AU6</f>
        <v>549.77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>
        <f>データ!AV6</f>
        <v>730.25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868.31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732.52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819.73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>
        <f>データ!BF6</f>
        <v>536.28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>
        <f>データ!BG6</f>
        <v>514.66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504.81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498.01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490.39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 x14ac:dyDescent="0.2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 x14ac:dyDescent="0.2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 x14ac:dyDescent="0.2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 x14ac:dyDescent="0.2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 x14ac:dyDescent="0.2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 x14ac:dyDescent="0.2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 x14ac:dyDescent="0.2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 x14ac:dyDescent="0.2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 x14ac:dyDescent="0.2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 x14ac:dyDescent="0.2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 x14ac:dyDescent="0.2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 x14ac:dyDescent="0.2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 x14ac:dyDescent="0.2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 x14ac:dyDescent="0.2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 x14ac:dyDescent="0.2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106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 x14ac:dyDescent="0.2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 x14ac:dyDescent="0.2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 x14ac:dyDescent="0.2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 x14ac:dyDescent="0.2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 x14ac:dyDescent="0.2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H28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H29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H30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R01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R02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H28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H29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H30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R01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R02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H28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H29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H30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R01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R02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H28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H29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H30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R01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R02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 x14ac:dyDescent="0.2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>
        <f>データ!BL6</f>
        <v>167.03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>
        <f>データ!BM6</f>
        <v>165.35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162.47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157.76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138.24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>
        <f>データ!BW6</f>
        <v>16.399999999999999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データ!BX6</f>
        <v>16.579999999999998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16.87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17.38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19.86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>
        <f>データ!CH6</f>
        <v>28.65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>
        <f>データ!CI6</f>
        <v>30.12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27.84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33.479999999999997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37.39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>
        <f>データ!CS6</f>
        <v>100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>
        <f>データ!CT6</f>
        <v>100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100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100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87.85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 x14ac:dyDescent="0.2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>
        <f>データ!BQ6</f>
        <v>100.54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>
        <f>データ!BR6</f>
        <v>95.99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94.91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90.22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90.8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>
        <f>データ!CB6</f>
        <v>42.19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データ!CC6</f>
        <v>44.55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47.36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49.94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50.56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>
        <f>データ!CM6</f>
        <v>35.54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>
        <f>データ!CN6</f>
        <v>35.24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35.22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34.92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34.19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>
        <f>データ!CX6</f>
        <v>50.81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>
        <f>データ!CY6</f>
        <v>50.28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51.42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50.9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49.05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 x14ac:dyDescent="0.2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 x14ac:dyDescent="0.2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 x14ac:dyDescent="0.2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 x14ac:dyDescent="0.2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 x14ac:dyDescent="0.2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 x14ac:dyDescent="0.2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 x14ac:dyDescent="0.2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 x14ac:dyDescent="0.2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 x14ac:dyDescent="0.2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 x14ac:dyDescent="0.2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 x14ac:dyDescent="0.2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 x14ac:dyDescent="0.2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10" t="s">
        <v>108</v>
      </c>
      <c r="SN68" s="111"/>
      <c r="SO68" s="111"/>
      <c r="SP68" s="111"/>
      <c r="SQ68" s="111"/>
      <c r="SR68" s="111"/>
      <c r="SS68" s="111"/>
      <c r="ST68" s="111"/>
      <c r="SU68" s="111"/>
      <c r="SV68" s="111"/>
      <c r="SW68" s="111"/>
      <c r="SX68" s="111"/>
      <c r="SY68" s="111"/>
      <c r="SZ68" s="111"/>
      <c r="TA68" s="112"/>
    </row>
    <row r="69" spans="1:521" ht="13.5" customHeight="1" x14ac:dyDescent="0.2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10"/>
      <c r="SN69" s="111"/>
      <c r="SO69" s="111"/>
      <c r="SP69" s="111"/>
      <c r="SQ69" s="111"/>
      <c r="SR69" s="111"/>
      <c r="SS69" s="111"/>
      <c r="ST69" s="111"/>
      <c r="SU69" s="111"/>
      <c r="SV69" s="111"/>
      <c r="SW69" s="111"/>
      <c r="SX69" s="111"/>
      <c r="SY69" s="111"/>
      <c r="SZ69" s="111"/>
      <c r="TA69" s="112"/>
    </row>
    <row r="70" spans="1:521" ht="13.5" customHeight="1" x14ac:dyDescent="0.2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10"/>
      <c r="SN70" s="111"/>
      <c r="SO70" s="111"/>
      <c r="SP70" s="111"/>
      <c r="SQ70" s="111"/>
      <c r="SR70" s="111"/>
      <c r="SS70" s="111"/>
      <c r="ST70" s="111"/>
      <c r="SU70" s="111"/>
      <c r="SV70" s="111"/>
      <c r="SW70" s="111"/>
      <c r="SX70" s="111"/>
      <c r="SY70" s="111"/>
      <c r="SZ70" s="111"/>
      <c r="TA70" s="112"/>
    </row>
    <row r="71" spans="1:521" ht="13.5" customHeight="1" x14ac:dyDescent="0.2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10"/>
      <c r="SN71" s="111"/>
      <c r="SO71" s="111"/>
      <c r="SP71" s="111"/>
      <c r="SQ71" s="111"/>
      <c r="SR71" s="111"/>
      <c r="SS71" s="111"/>
      <c r="ST71" s="111"/>
      <c r="SU71" s="111"/>
      <c r="SV71" s="111"/>
      <c r="SW71" s="111"/>
      <c r="SX71" s="111"/>
      <c r="SY71" s="111"/>
      <c r="SZ71" s="111"/>
      <c r="TA71" s="112"/>
    </row>
    <row r="72" spans="1:521" ht="13.5" customHeight="1" x14ac:dyDescent="0.2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10"/>
      <c r="SN72" s="111"/>
      <c r="SO72" s="111"/>
      <c r="SP72" s="111"/>
      <c r="SQ72" s="111"/>
      <c r="SR72" s="111"/>
      <c r="SS72" s="111"/>
      <c r="ST72" s="111"/>
      <c r="SU72" s="111"/>
      <c r="SV72" s="111"/>
      <c r="SW72" s="111"/>
      <c r="SX72" s="111"/>
      <c r="SY72" s="111"/>
      <c r="SZ72" s="111"/>
      <c r="TA72" s="112"/>
    </row>
    <row r="73" spans="1:521" ht="13.5" customHeight="1" x14ac:dyDescent="0.2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10"/>
      <c r="SN73" s="111"/>
      <c r="SO73" s="111"/>
      <c r="SP73" s="111"/>
      <c r="SQ73" s="111"/>
      <c r="SR73" s="111"/>
      <c r="SS73" s="111"/>
      <c r="ST73" s="111"/>
      <c r="SU73" s="111"/>
      <c r="SV73" s="111"/>
      <c r="SW73" s="111"/>
      <c r="SX73" s="111"/>
      <c r="SY73" s="111"/>
      <c r="SZ73" s="111"/>
      <c r="TA73" s="112"/>
    </row>
    <row r="74" spans="1:521" ht="13.5" customHeight="1" x14ac:dyDescent="0.2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10"/>
      <c r="SN74" s="111"/>
      <c r="SO74" s="111"/>
      <c r="SP74" s="111"/>
      <c r="SQ74" s="111"/>
      <c r="SR74" s="111"/>
      <c r="SS74" s="111"/>
      <c r="ST74" s="111"/>
      <c r="SU74" s="111"/>
      <c r="SV74" s="111"/>
      <c r="SW74" s="111"/>
      <c r="SX74" s="111"/>
      <c r="SY74" s="111"/>
      <c r="SZ74" s="111"/>
      <c r="TA74" s="112"/>
    </row>
    <row r="75" spans="1:521" ht="13.5" customHeight="1" x14ac:dyDescent="0.2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10"/>
      <c r="SN75" s="111"/>
      <c r="SO75" s="111"/>
      <c r="SP75" s="111"/>
      <c r="SQ75" s="111"/>
      <c r="SR75" s="111"/>
      <c r="SS75" s="111"/>
      <c r="ST75" s="111"/>
      <c r="SU75" s="111"/>
      <c r="SV75" s="111"/>
      <c r="SW75" s="111"/>
      <c r="SX75" s="111"/>
      <c r="SY75" s="111"/>
      <c r="SZ75" s="111"/>
      <c r="TA75" s="112"/>
    </row>
    <row r="76" spans="1:521" ht="13.5" customHeight="1" x14ac:dyDescent="0.2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10"/>
      <c r="SN76" s="111"/>
      <c r="SO76" s="111"/>
      <c r="SP76" s="111"/>
      <c r="SQ76" s="111"/>
      <c r="SR76" s="111"/>
      <c r="SS76" s="111"/>
      <c r="ST76" s="111"/>
      <c r="SU76" s="111"/>
      <c r="SV76" s="111"/>
      <c r="SW76" s="111"/>
      <c r="SX76" s="111"/>
      <c r="SY76" s="111"/>
      <c r="SZ76" s="111"/>
      <c r="TA76" s="112"/>
    </row>
    <row r="77" spans="1:521" ht="13.5" customHeight="1" x14ac:dyDescent="0.2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10"/>
      <c r="SN77" s="111"/>
      <c r="SO77" s="111"/>
      <c r="SP77" s="111"/>
      <c r="SQ77" s="111"/>
      <c r="SR77" s="111"/>
      <c r="SS77" s="111"/>
      <c r="ST77" s="111"/>
      <c r="SU77" s="111"/>
      <c r="SV77" s="111"/>
      <c r="SW77" s="111"/>
      <c r="SX77" s="111"/>
      <c r="SY77" s="111"/>
      <c r="SZ77" s="111"/>
      <c r="TA77" s="112"/>
    </row>
    <row r="78" spans="1:521" ht="13.5" customHeight="1" x14ac:dyDescent="0.2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10"/>
      <c r="SN78" s="111"/>
      <c r="SO78" s="111"/>
      <c r="SP78" s="111"/>
      <c r="SQ78" s="111"/>
      <c r="SR78" s="111"/>
      <c r="SS78" s="111"/>
      <c r="ST78" s="111"/>
      <c r="SU78" s="111"/>
      <c r="SV78" s="111"/>
      <c r="SW78" s="111"/>
      <c r="SX78" s="111"/>
      <c r="SY78" s="111"/>
      <c r="SZ78" s="111"/>
      <c r="TA78" s="112"/>
    </row>
    <row r="79" spans="1:521" ht="13.5" customHeight="1" x14ac:dyDescent="0.2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4"/>
      <c r="Y79" s="145" t="str">
        <f>データ!$B$10</f>
        <v>H28</v>
      </c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7"/>
      <c r="AZ79" s="145" t="str">
        <f>データ!$C$10</f>
        <v>H29</v>
      </c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7"/>
      <c r="CA79" s="145" t="str">
        <f>データ!$D$10</f>
        <v>H30</v>
      </c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7"/>
      <c r="DB79" s="145" t="str">
        <f>データ!$E$10</f>
        <v>R01</v>
      </c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7"/>
      <c r="EC79" s="145" t="str">
        <f>データ!$F$10</f>
        <v>R02</v>
      </c>
      <c r="ED79" s="146"/>
      <c r="EE79" s="146"/>
      <c r="EF79" s="146"/>
      <c r="EG79" s="146"/>
      <c r="EH79" s="146"/>
      <c r="EI79" s="146"/>
      <c r="EJ79" s="146"/>
      <c r="EK79" s="146"/>
      <c r="EL79" s="146"/>
      <c r="EM79" s="146"/>
      <c r="EN79" s="146"/>
      <c r="EO79" s="146"/>
      <c r="EP79" s="146"/>
      <c r="EQ79" s="146"/>
      <c r="ER79" s="146"/>
      <c r="ES79" s="146"/>
      <c r="ET79" s="146"/>
      <c r="EU79" s="146"/>
      <c r="EV79" s="146"/>
      <c r="EW79" s="146"/>
      <c r="EX79" s="146"/>
      <c r="EY79" s="146"/>
      <c r="EZ79" s="146"/>
      <c r="FA79" s="146"/>
      <c r="FB79" s="146"/>
      <c r="FC79" s="14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3"/>
      <c r="FY79" s="143"/>
      <c r="FZ79" s="143"/>
      <c r="GA79" s="143"/>
      <c r="GB79" s="143"/>
      <c r="GC79" s="143"/>
      <c r="GD79" s="143"/>
      <c r="GE79" s="143"/>
      <c r="GF79" s="143"/>
      <c r="GG79" s="143"/>
      <c r="GH79" s="143"/>
      <c r="GI79" s="143"/>
      <c r="GJ79" s="144"/>
      <c r="GK79" s="145" t="str">
        <f>データ!$B$10</f>
        <v>H28</v>
      </c>
      <c r="GL79" s="146"/>
      <c r="GM79" s="146"/>
      <c r="GN79" s="146"/>
      <c r="GO79" s="146"/>
      <c r="GP79" s="146"/>
      <c r="GQ79" s="146"/>
      <c r="GR79" s="146"/>
      <c r="GS79" s="146"/>
      <c r="GT79" s="146"/>
      <c r="GU79" s="146"/>
      <c r="GV79" s="146"/>
      <c r="GW79" s="146"/>
      <c r="GX79" s="146"/>
      <c r="GY79" s="146"/>
      <c r="GZ79" s="146"/>
      <c r="HA79" s="146"/>
      <c r="HB79" s="146"/>
      <c r="HC79" s="146"/>
      <c r="HD79" s="146"/>
      <c r="HE79" s="146"/>
      <c r="HF79" s="146"/>
      <c r="HG79" s="146"/>
      <c r="HH79" s="146"/>
      <c r="HI79" s="146"/>
      <c r="HJ79" s="146"/>
      <c r="HK79" s="147"/>
      <c r="HL79" s="145" t="str">
        <f>データ!$C$10</f>
        <v>H29</v>
      </c>
      <c r="HM79" s="146"/>
      <c r="HN79" s="146"/>
      <c r="HO79" s="146"/>
      <c r="HP79" s="146"/>
      <c r="HQ79" s="146"/>
      <c r="HR79" s="146"/>
      <c r="HS79" s="146"/>
      <c r="HT79" s="146"/>
      <c r="HU79" s="146"/>
      <c r="HV79" s="146"/>
      <c r="HW79" s="146"/>
      <c r="HX79" s="146"/>
      <c r="HY79" s="146"/>
      <c r="HZ79" s="146"/>
      <c r="IA79" s="146"/>
      <c r="IB79" s="146"/>
      <c r="IC79" s="146"/>
      <c r="ID79" s="146"/>
      <c r="IE79" s="146"/>
      <c r="IF79" s="146"/>
      <c r="IG79" s="146"/>
      <c r="IH79" s="146"/>
      <c r="II79" s="146"/>
      <c r="IJ79" s="146"/>
      <c r="IK79" s="146"/>
      <c r="IL79" s="147"/>
      <c r="IM79" s="145" t="str">
        <f>データ!$D$10</f>
        <v>H30</v>
      </c>
      <c r="IN79" s="146"/>
      <c r="IO79" s="146"/>
      <c r="IP79" s="146"/>
      <c r="IQ79" s="146"/>
      <c r="IR79" s="146"/>
      <c r="IS79" s="146"/>
      <c r="IT79" s="146"/>
      <c r="IU79" s="146"/>
      <c r="IV79" s="146"/>
      <c r="IW79" s="146"/>
      <c r="IX79" s="146"/>
      <c r="IY79" s="146"/>
      <c r="IZ79" s="146"/>
      <c r="JA79" s="146"/>
      <c r="JB79" s="146"/>
      <c r="JC79" s="146"/>
      <c r="JD79" s="146"/>
      <c r="JE79" s="146"/>
      <c r="JF79" s="146"/>
      <c r="JG79" s="146"/>
      <c r="JH79" s="146"/>
      <c r="JI79" s="146"/>
      <c r="JJ79" s="146"/>
      <c r="JK79" s="146"/>
      <c r="JL79" s="146"/>
      <c r="JM79" s="147"/>
      <c r="JN79" s="145" t="str">
        <f>データ!$E$10</f>
        <v>R01</v>
      </c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/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7"/>
      <c r="KO79" s="145" t="str">
        <f>データ!$F$10</f>
        <v>R02</v>
      </c>
      <c r="KP79" s="146"/>
      <c r="KQ79" s="146"/>
      <c r="KR79" s="146"/>
      <c r="KS79" s="146"/>
      <c r="KT79" s="146"/>
      <c r="KU79" s="146"/>
      <c r="KV79" s="146"/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3"/>
      <c r="MK79" s="143"/>
      <c r="ML79" s="143"/>
      <c r="MM79" s="143"/>
      <c r="MN79" s="143"/>
      <c r="MO79" s="143"/>
      <c r="MP79" s="143"/>
      <c r="MQ79" s="143"/>
      <c r="MR79" s="143"/>
      <c r="MS79" s="143"/>
      <c r="MT79" s="143"/>
      <c r="MU79" s="143"/>
      <c r="MV79" s="144"/>
      <c r="MW79" s="145" t="str">
        <f>データ!$B$10</f>
        <v>H28</v>
      </c>
      <c r="MX79" s="146"/>
      <c r="MY79" s="146"/>
      <c r="MZ79" s="146"/>
      <c r="NA79" s="146"/>
      <c r="NB79" s="146"/>
      <c r="NC79" s="146"/>
      <c r="ND79" s="146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7"/>
      <c r="NX79" s="145" t="str">
        <f>データ!$C$10</f>
        <v>H29</v>
      </c>
      <c r="NY79" s="146"/>
      <c r="NZ79" s="146"/>
      <c r="OA79" s="146"/>
      <c r="OB79" s="146"/>
      <c r="OC79" s="146"/>
      <c r="OD79" s="146"/>
      <c r="OE79" s="146"/>
      <c r="OF79" s="146"/>
      <c r="OG79" s="146"/>
      <c r="OH79" s="146"/>
      <c r="OI79" s="146"/>
      <c r="OJ79" s="146"/>
      <c r="OK79" s="146"/>
      <c r="OL79" s="146"/>
      <c r="OM79" s="146"/>
      <c r="ON79" s="146"/>
      <c r="OO79" s="146"/>
      <c r="OP79" s="146"/>
      <c r="OQ79" s="146"/>
      <c r="OR79" s="146"/>
      <c r="OS79" s="146"/>
      <c r="OT79" s="146"/>
      <c r="OU79" s="146"/>
      <c r="OV79" s="146"/>
      <c r="OW79" s="146"/>
      <c r="OX79" s="147"/>
      <c r="OY79" s="145" t="str">
        <f>データ!$D$10</f>
        <v>H30</v>
      </c>
      <c r="OZ79" s="146"/>
      <c r="PA79" s="146"/>
      <c r="PB79" s="146"/>
      <c r="PC79" s="146"/>
      <c r="PD79" s="146"/>
      <c r="PE79" s="146"/>
      <c r="PF79" s="146"/>
      <c r="PG79" s="146"/>
      <c r="PH79" s="146"/>
      <c r="PI79" s="146"/>
      <c r="PJ79" s="146"/>
      <c r="PK79" s="146"/>
      <c r="PL79" s="146"/>
      <c r="PM79" s="146"/>
      <c r="PN79" s="146"/>
      <c r="PO79" s="146"/>
      <c r="PP79" s="146"/>
      <c r="PQ79" s="146"/>
      <c r="PR79" s="146"/>
      <c r="PS79" s="146"/>
      <c r="PT79" s="146"/>
      <c r="PU79" s="146"/>
      <c r="PV79" s="146"/>
      <c r="PW79" s="146"/>
      <c r="PX79" s="146"/>
      <c r="PY79" s="147"/>
      <c r="PZ79" s="145" t="str">
        <f>データ!$E$10</f>
        <v>R01</v>
      </c>
      <c r="QA79" s="146"/>
      <c r="QB79" s="146"/>
      <c r="QC79" s="146"/>
      <c r="QD79" s="146"/>
      <c r="QE79" s="146"/>
      <c r="QF79" s="146"/>
      <c r="QG79" s="146"/>
      <c r="QH79" s="146"/>
      <c r="QI79" s="146"/>
      <c r="QJ79" s="146"/>
      <c r="QK79" s="146"/>
      <c r="QL79" s="146"/>
      <c r="QM79" s="146"/>
      <c r="QN79" s="146"/>
      <c r="QO79" s="146"/>
      <c r="QP79" s="146"/>
      <c r="QQ79" s="146"/>
      <c r="QR79" s="146"/>
      <c r="QS79" s="146"/>
      <c r="QT79" s="146"/>
      <c r="QU79" s="146"/>
      <c r="QV79" s="146"/>
      <c r="QW79" s="146"/>
      <c r="QX79" s="146"/>
      <c r="QY79" s="146"/>
      <c r="QZ79" s="147"/>
      <c r="RA79" s="145" t="str">
        <f>データ!$F$10</f>
        <v>R02</v>
      </c>
      <c r="RB79" s="146"/>
      <c r="RC79" s="146"/>
      <c r="RD79" s="146"/>
      <c r="RE79" s="146"/>
      <c r="RF79" s="146"/>
      <c r="RG79" s="146"/>
      <c r="RH79" s="146"/>
      <c r="RI79" s="146"/>
      <c r="RJ79" s="146"/>
      <c r="RK79" s="146"/>
      <c r="RL79" s="146"/>
      <c r="RM79" s="146"/>
      <c r="RN79" s="146"/>
      <c r="RO79" s="146"/>
      <c r="RP79" s="146"/>
      <c r="RQ79" s="146"/>
      <c r="RR79" s="146"/>
      <c r="RS79" s="146"/>
      <c r="RT79" s="146"/>
      <c r="RU79" s="146"/>
      <c r="RV79" s="146"/>
      <c r="RW79" s="146"/>
      <c r="RX79" s="146"/>
      <c r="RY79" s="146"/>
      <c r="RZ79" s="146"/>
      <c r="SA79" s="14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10"/>
      <c r="SN79" s="111"/>
      <c r="SO79" s="111"/>
      <c r="SP79" s="111"/>
      <c r="SQ79" s="111"/>
      <c r="SR79" s="111"/>
      <c r="SS79" s="111"/>
      <c r="ST79" s="111"/>
      <c r="SU79" s="111"/>
      <c r="SV79" s="111"/>
      <c r="SW79" s="111"/>
      <c r="SX79" s="111"/>
      <c r="SY79" s="111"/>
      <c r="SZ79" s="111"/>
      <c r="TA79" s="112"/>
    </row>
    <row r="80" spans="1:521" ht="13.5" customHeight="1" x14ac:dyDescent="0.2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8" t="s">
        <v>23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9">
        <f>データ!DD6</f>
        <v>49.01</v>
      </c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>
        <f>データ!DE6</f>
        <v>52.27</v>
      </c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>
        <f>データ!DF6</f>
        <v>55.52</v>
      </c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>
        <f>データ!DG6</f>
        <v>54.96</v>
      </c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>
        <f>データ!DH6</f>
        <v>54.1</v>
      </c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8" t="s">
        <v>23</v>
      </c>
      <c r="FY80" s="148"/>
      <c r="FZ80" s="148"/>
      <c r="GA80" s="148"/>
      <c r="GB80" s="148"/>
      <c r="GC80" s="148"/>
      <c r="GD80" s="148"/>
      <c r="GE80" s="148"/>
      <c r="GF80" s="148"/>
      <c r="GG80" s="148"/>
      <c r="GH80" s="148"/>
      <c r="GI80" s="148"/>
      <c r="GJ80" s="148"/>
      <c r="GK80" s="149">
        <f>データ!DO6</f>
        <v>0</v>
      </c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>
        <f>データ!DP6</f>
        <v>0</v>
      </c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>
        <f>データ!DQ6</f>
        <v>0</v>
      </c>
      <c r="IN80" s="149"/>
      <c r="IO80" s="149"/>
      <c r="IP80" s="149"/>
      <c r="IQ80" s="149"/>
      <c r="IR80" s="149"/>
      <c r="IS80" s="149"/>
      <c r="IT80" s="149"/>
      <c r="IU80" s="149"/>
      <c r="IV80" s="149"/>
      <c r="IW80" s="149"/>
      <c r="IX80" s="149"/>
      <c r="IY80" s="149"/>
      <c r="IZ80" s="149"/>
      <c r="JA80" s="149"/>
      <c r="JB80" s="149"/>
      <c r="JC80" s="149"/>
      <c r="JD80" s="149"/>
      <c r="JE80" s="149"/>
      <c r="JF80" s="149"/>
      <c r="JG80" s="149"/>
      <c r="JH80" s="149"/>
      <c r="JI80" s="149"/>
      <c r="JJ80" s="149"/>
      <c r="JK80" s="149"/>
      <c r="JL80" s="149"/>
      <c r="JM80" s="149"/>
      <c r="JN80" s="149">
        <f>データ!DR6</f>
        <v>0</v>
      </c>
      <c r="JO80" s="149"/>
      <c r="JP80" s="149"/>
      <c r="JQ80" s="149"/>
      <c r="JR80" s="149"/>
      <c r="JS80" s="149"/>
      <c r="JT80" s="149"/>
      <c r="JU80" s="149"/>
      <c r="JV80" s="149"/>
      <c r="JW80" s="149"/>
      <c r="JX80" s="149"/>
      <c r="JY80" s="149"/>
      <c r="JZ80" s="149"/>
      <c r="KA80" s="149"/>
      <c r="KB80" s="149"/>
      <c r="KC80" s="149"/>
      <c r="KD80" s="149"/>
      <c r="KE80" s="149"/>
      <c r="KF80" s="149"/>
      <c r="KG80" s="149"/>
      <c r="KH80" s="149"/>
      <c r="KI80" s="149"/>
      <c r="KJ80" s="149"/>
      <c r="KK80" s="149"/>
      <c r="KL80" s="149"/>
      <c r="KM80" s="149"/>
      <c r="KN80" s="149"/>
      <c r="KO80" s="149">
        <f>データ!DS6</f>
        <v>0</v>
      </c>
      <c r="KP80" s="149"/>
      <c r="KQ80" s="149"/>
      <c r="KR80" s="149"/>
      <c r="KS80" s="149"/>
      <c r="KT80" s="149"/>
      <c r="KU80" s="149"/>
      <c r="KV80" s="149"/>
      <c r="KW80" s="149"/>
      <c r="KX80" s="149"/>
      <c r="KY80" s="149"/>
      <c r="KZ80" s="149"/>
      <c r="LA80" s="149"/>
      <c r="LB80" s="149"/>
      <c r="LC80" s="149"/>
      <c r="LD80" s="149"/>
      <c r="LE80" s="149"/>
      <c r="LF80" s="149"/>
      <c r="LG80" s="149"/>
      <c r="LH80" s="149"/>
      <c r="LI80" s="149"/>
      <c r="LJ80" s="149"/>
      <c r="LK80" s="149"/>
      <c r="LL80" s="149"/>
      <c r="LM80" s="149"/>
      <c r="LN80" s="149"/>
      <c r="LO80" s="149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8" t="s">
        <v>23</v>
      </c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9">
        <f>データ!DZ6</f>
        <v>0</v>
      </c>
      <c r="MX80" s="149"/>
      <c r="MY80" s="149"/>
      <c r="MZ80" s="149"/>
      <c r="NA80" s="149"/>
      <c r="NB80" s="149"/>
      <c r="NC80" s="149"/>
      <c r="ND80" s="149"/>
      <c r="NE80" s="149"/>
      <c r="NF80" s="149"/>
      <c r="NG80" s="149"/>
      <c r="NH80" s="149"/>
      <c r="NI80" s="149"/>
      <c r="NJ80" s="149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49">
        <f>データ!EA6</f>
        <v>0</v>
      </c>
      <c r="NY80" s="149"/>
      <c r="NZ80" s="149"/>
      <c r="OA80" s="149"/>
      <c r="OB80" s="149"/>
      <c r="OC80" s="149"/>
      <c r="OD80" s="149"/>
      <c r="OE80" s="149"/>
      <c r="OF80" s="149"/>
      <c r="OG80" s="149"/>
      <c r="OH80" s="149"/>
      <c r="OI80" s="149"/>
      <c r="OJ80" s="149"/>
      <c r="OK80" s="149"/>
      <c r="OL80" s="149"/>
      <c r="OM80" s="149"/>
      <c r="ON80" s="149"/>
      <c r="OO80" s="149"/>
      <c r="OP80" s="149"/>
      <c r="OQ80" s="149"/>
      <c r="OR80" s="149"/>
      <c r="OS80" s="149"/>
      <c r="OT80" s="149"/>
      <c r="OU80" s="149"/>
      <c r="OV80" s="149"/>
      <c r="OW80" s="149"/>
      <c r="OX80" s="149"/>
      <c r="OY80" s="149">
        <f>データ!EB6</f>
        <v>0</v>
      </c>
      <c r="OZ80" s="149"/>
      <c r="PA80" s="149"/>
      <c r="PB80" s="149"/>
      <c r="PC80" s="149"/>
      <c r="PD80" s="149"/>
      <c r="PE80" s="149"/>
      <c r="PF80" s="149"/>
      <c r="PG80" s="149"/>
      <c r="PH80" s="149"/>
      <c r="PI80" s="149"/>
      <c r="PJ80" s="149"/>
      <c r="PK80" s="149"/>
      <c r="PL80" s="149"/>
      <c r="PM80" s="149"/>
      <c r="PN80" s="149"/>
      <c r="PO80" s="149"/>
      <c r="PP80" s="149"/>
      <c r="PQ80" s="149"/>
      <c r="PR80" s="149"/>
      <c r="PS80" s="149"/>
      <c r="PT80" s="149"/>
      <c r="PU80" s="149"/>
      <c r="PV80" s="149"/>
      <c r="PW80" s="149"/>
      <c r="PX80" s="149"/>
      <c r="PY80" s="149"/>
      <c r="PZ80" s="149">
        <f>データ!EC6</f>
        <v>0</v>
      </c>
      <c r="QA80" s="149"/>
      <c r="QB80" s="149"/>
      <c r="QC80" s="149"/>
      <c r="QD80" s="149"/>
      <c r="QE80" s="149"/>
      <c r="QF80" s="149"/>
      <c r="QG80" s="149"/>
      <c r="QH80" s="149"/>
      <c r="QI80" s="149"/>
      <c r="QJ80" s="149"/>
      <c r="QK80" s="149"/>
      <c r="QL80" s="149"/>
      <c r="QM80" s="149"/>
      <c r="QN80" s="149"/>
      <c r="QO80" s="149"/>
      <c r="QP80" s="149"/>
      <c r="QQ80" s="149"/>
      <c r="QR80" s="149"/>
      <c r="QS80" s="149"/>
      <c r="QT80" s="149"/>
      <c r="QU80" s="149"/>
      <c r="QV80" s="149"/>
      <c r="QW80" s="149"/>
      <c r="QX80" s="149"/>
      <c r="QY80" s="149"/>
      <c r="QZ80" s="149"/>
      <c r="RA80" s="149">
        <f>データ!ED6</f>
        <v>0</v>
      </c>
      <c r="RB80" s="149"/>
      <c r="RC80" s="149"/>
      <c r="RD80" s="149"/>
      <c r="RE80" s="149"/>
      <c r="RF80" s="149"/>
      <c r="RG80" s="149"/>
      <c r="RH80" s="149"/>
      <c r="RI80" s="149"/>
      <c r="RJ80" s="149"/>
      <c r="RK80" s="149"/>
      <c r="RL80" s="149"/>
      <c r="RM80" s="149"/>
      <c r="RN80" s="149"/>
      <c r="RO80" s="149"/>
      <c r="RP80" s="149"/>
      <c r="RQ80" s="149"/>
      <c r="RR80" s="149"/>
      <c r="RS80" s="149"/>
      <c r="RT80" s="149"/>
      <c r="RU80" s="149"/>
      <c r="RV80" s="149"/>
      <c r="RW80" s="149"/>
      <c r="RX80" s="149"/>
      <c r="RY80" s="149"/>
      <c r="RZ80" s="149"/>
      <c r="SA80" s="149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10"/>
      <c r="SN80" s="111"/>
      <c r="SO80" s="111"/>
      <c r="SP80" s="111"/>
      <c r="SQ80" s="111"/>
      <c r="SR80" s="111"/>
      <c r="SS80" s="111"/>
      <c r="ST80" s="111"/>
      <c r="SU80" s="111"/>
      <c r="SV80" s="111"/>
      <c r="SW80" s="111"/>
      <c r="SX80" s="111"/>
      <c r="SY80" s="111"/>
      <c r="SZ80" s="111"/>
      <c r="TA80" s="112"/>
    </row>
    <row r="81" spans="1:521" ht="13.5" customHeight="1" x14ac:dyDescent="0.2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8" t="s">
        <v>24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9">
        <f>データ!DI6</f>
        <v>53.32</v>
      </c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>
        <f>データ!DJ6</f>
        <v>53.4</v>
      </c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>
        <f>データ!DK6</f>
        <v>53.49</v>
      </c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>
        <f>データ!DL6</f>
        <v>54.3</v>
      </c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>
        <f>データ!DM6</f>
        <v>55.32</v>
      </c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8" t="s">
        <v>24</v>
      </c>
      <c r="FY81" s="148"/>
      <c r="FZ81" s="148"/>
      <c r="GA81" s="148"/>
      <c r="GB81" s="148"/>
      <c r="GC81" s="148"/>
      <c r="GD81" s="148"/>
      <c r="GE81" s="148"/>
      <c r="GF81" s="148"/>
      <c r="GG81" s="148"/>
      <c r="GH81" s="148"/>
      <c r="GI81" s="148"/>
      <c r="GJ81" s="148"/>
      <c r="GK81" s="149">
        <f>データ!DT6</f>
        <v>3.56</v>
      </c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>
        <f>データ!DU6</f>
        <v>3.46</v>
      </c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149"/>
      <c r="HY81" s="149"/>
      <c r="HZ81" s="149"/>
      <c r="IA81" s="149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149"/>
      <c r="IM81" s="149">
        <f>データ!DV6</f>
        <v>3.28</v>
      </c>
      <c r="IN81" s="149"/>
      <c r="IO81" s="149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49"/>
      <c r="JA81" s="149"/>
      <c r="JB81" s="149"/>
      <c r="JC81" s="149"/>
      <c r="JD81" s="149"/>
      <c r="JE81" s="149"/>
      <c r="JF81" s="149"/>
      <c r="JG81" s="149"/>
      <c r="JH81" s="149"/>
      <c r="JI81" s="149"/>
      <c r="JJ81" s="149"/>
      <c r="JK81" s="149"/>
      <c r="JL81" s="149"/>
      <c r="JM81" s="149"/>
      <c r="JN81" s="149">
        <f>データ!DW6</f>
        <v>4.66</v>
      </c>
      <c r="JO81" s="149"/>
      <c r="JP81" s="149"/>
      <c r="JQ81" s="149"/>
      <c r="JR81" s="149"/>
      <c r="JS81" s="149"/>
      <c r="JT81" s="149"/>
      <c r="JU81" s="149"/>
      <c r="JV81" s="149"/>
      <c r="JW81" s="149"/>
      <c r="JX81" s="149"/>
      <c r="JY81" s="149"/>
      <c r="JZ81" s="149"/>
      <c r="KA81" s="149"/>
      <c r="KB81" s="149"/>
      <c r="KC81" s="149"/>
      <c r="KD81" s="149"/>
      <c r="KE81" s="149"/>
      <c r="KF81" s="149"/>
      <c r="KG81" s="149"/>
      <c r="KH81" s="149"/>
      <c r="KI81" s="149"/>
      <c r="KJ81" s="149"/>
      <c r="KK81" s="149"/>
      <c r="KL81" s="149"/>
      <c r="KM81" s="149"/>
      <c r="KN81" s="149"/>
      <c r="KO81" s="149">
        <f>データ!DX6</f>
        <v>7.35</v>
      </c>
      <c r="KP81" s="149"/>
      <c r="KQ81" s="149"/>
      <c r="KR81" s="149"/>
      <c r="KS81" s="149"/>
      <c r="KT81" s="149"/>
      <c r="KU81" s="149"/>
      <c r="KV81" s="149"/>
      <c r="KW81" s="149"/>
      <c r="KX81" s="149"/>
      <c r="KY81" s="149"/>
      <c r="KZ81" s="149"/>
      <c r="LA81" s="149"/>
      <c r="LB81" s="149"/>
      <c r="LC81" s="149"/>
      <c r="LD81" s="149"/>
      <c r="LE81" s="149"/>
      <c r="LF81" s="149"/>
      <c r="LG81" s="149"/>
      <c r="LH81" s="149"/>
      <c r="LI81" s="149"/>
      <c r="LJ81" s="149"/>
      <c r="LK81" s="149"/>
      <c r="LL81" s="149"/>
      <c r="LM81" s="149"/>
      <c r="LN81" s="149"/>
      <c r="LO81" s="149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8" t="s">
        <v>24</v>
      </c>
      <c r="MK81" s="148"/>
      <c r="ML81" s="148"/>
      <c r="MM81" s="148"/>
      <c r="MN81" s="148"/>
      <c r="MO81" s="148"/>
      <c r="MP81" s="148"/>
      <c r="MQ81" s="148"/>
      <c r="MR81" s="148"/>
      <c r="MS81" s="148"/>
      <c r="MT81" s="148"/>
      <c r="MU81" s="148"/>
      <c r="MV81" s="148"/>
      <c r="MW81" s="149">
        <f>データ!EE6</f>
        <v>0.06</v>
      </c>
      <c r="MX81" s="149"/>
      <c r="MY81" s="149"/>
      <c r="MZ81" s="149"/>
      <c r="NA81" s="149"/>
      <c r="NB81" s="149"/>
      <c r="NC81" s="149"/>
      <c r="ND81" s="149"/>
      <c r="NE81" s="149"/>
      <c r="NF81" s="149"/>
      <c r="NG81" s="149"/>
      <c r="NH81" s="149"/>
      <c r="NI81" s="149"/>
      <c r="NJ81" s="149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49">
        <f>データ!EF6</f>
        <v>0.13</v>
      </c>
      <c r="NY81" s="149"/>
      <c r="NZ81" s="149"/>
      <c r="OA81" s="149"/>
      <c r="OB81" s="149"/>
      <c r="OC81" s="149"/>
      <c r="OD81" s="149"/>
      <c r="OE81" s="149"/>
      <c r="OF81" s="149"/>
      <c r="OG81" s="149"/>
      <c r="OH81" s="149"/>
      <c r="OI81" s="149"/>
      <c r="OJ81" s="149"/>
      <c r="OK81" s="149"/>
      <c r="OL81" s="149"/>
      <c r="OM81" s="149"/>
      <c r="ON81" s="149"/>
      <c r="OO81" s="149"/>
      <c r="OP81" s="149"/>
      <c r="OQ81" s="149"/>
      <c r="OR81" s="149"/>
      <c r="OS81" s="149"/>
      <c r="OT81" s="149"/>
      <c r="OU81" s="149"/>
      <c r="OV81" s="149"/>
      <c r="OW81" s="149"/>
      <c r="OX81" s="149"/>
      <c r="OY81" s="149">
        <f>データ!EG6</f>
        <v>0.02</v>
      </c>
      <c r="OZ81" s="149"/>
      <c r="PA81" s="149"/>
      <c r="PB81" s="149"/>
      <c r="PC81" s="149"/>
      <c r="PD81" s="149"/>
      <c r="PE81" s="149"/>
      <c r="PF81" s="149"/>
      <c r="PG81" s="149"/>
      <c r="PH81" s="149"/>
      <c r="PI81" s="149"/>
      <c r="PJ81" s="149"/>
      <c r="PK81" s="149"/>
      <c r="PL81" s="149"/>
      <c r="PM81" s="149"/>
      <c r="PN81" s="149"/>
      <c r="PO81" s="149"/>
      <c r="PP81" s="149"/>
      <c r="PQ81" s="149"/>
      <c r="PR81" s="149"/>
      <c r="PS81" s="149"/>
      <c r="PT81" s="149"/>
      <c r="PU81" s="149"/>
      <c r="PV81" s="149"/>
      <c r="PW81" s="149"/>
      <c r="PX81" s="149"/>
      <c r="PY81" s="149"/>
      <c r="PZ81" s="149">
        <f>データ!EH6</f>
        <v>0.06</v>
      </c>
      <c r="QA81" s="149"/>
      <c r="QB81" s="149"/>
      <c r="QC81" s="149"/>
      <c r="QD81" s="149"/>
      <c r="QE81" s="149"/>
      <c r="QF81" s="149"/>
      <c r="QG81" s="149"/>
      <c r="QH81" s="149"/>
      <c r="QI81" s="149"/>
      <c r="QJ81" s="149"/>
      <c r="QK81" s="149"/>
      <c r="QL81" s="149"/>
      <c r="QM81" s="149"/>
      <c r="QN81" s="149"/>
      <c r="QO81" s="149"/>
      <c r="QP81" s="149"/>
      <c r="QQ81" s="149"/>
      <c r="QR81" s="149"/>
      <c r="QS81" s="149"/>
      <c r="QT81" s="149"/>
      <c r="QU81" s="149"/>
      <c r="QV81" s="149"/>
      <c r="QW81" s="149"/>
      <c r="QX81" s="149"/>
      <c r="QY81" s="149"/>
      <c r="QZ81" s="149"/>
      <c r="RA81" s="149">
        <f>データ!EI6</f>
        <v>0.09</v>
      </c>
      <c r="RB81" s="149"/>
      <c r="RC81" s="149"/>
      <c r="RD81" s="149"/>
      <c r="RE81" s="149"/>
      <c r="RF81" s="149"/>
      <c r="RG81" s="149"/>
      <c r="RH81" s="149"/>
      <c r="RI81" s="149"/>
      <c r="RJ81" s="149"/>
      <c r="RK81" s="149"/>
      <c r="RL81" s="149"/>
      <c r="RM81" s="149"/>
      <c r="RN81" s="149"/>
      <c r="RO81" s="149"/>
      <c r="RP81" s="149"/>
      <c r="RQ81" s="149"/>
      <c r="RR81" s="149"/>
      <c r="RS81" s="149"/>
      <c r="RT81" s="149"/>
      <c r="RU81" s="149"/>
      <c r="RV81" s="149"/>
      <c r="RW81" s="149"/>
      <c r="RX81" s="149"/>
      <c r="RY81" s="149"/>
      <c r="RZ81" s="149"/>
      <c r="SA81" s="149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10"/>
      <c r="SN81" s="111"/>
      <c r="SO81" s="111"/>
      <c r="SP81" s="111"/>
      <c r="SQ81" s="111"/>
      <c r="SR81" s="111"/>
      <c r="SS81" s="111"/>
      <c r="ST81" s="111"/>
      <c r="SU81" s="111"/>
      <c r="SV81" s="111"/>
      <c r="SW81" s="111"/>
      <c r="SX81" s="111"/>
      <c r="SY81" s="111"/>
      <c r="SZ81" s="111"/>
      <c r="TA81" s="112"/>
    </row>
    <row r="82" spans="1:521" ht="13.5" customHeight="1" x14ac:dyDescent="0.2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10"/>
      <c r="SN82" s="111"/>
      <c r="SO82" s="111"/>
      <c r="SP82" s="111"/>
      <c r="SQ82" s="111"/>
      <c r="SR82" s="111"/>
      <c r="SS82" s="111"/>
      <c r="ST82" s="111"/>
      <c r="SU82" s="111"/>
      <c r="SV82" s="111"/>
      <c r="SW82" s="111"/>
      <c r="SX82" s="111"/>
      <c r="SY82" s="111"/>
      <c r="SZ82" s="111"/>
      <c r="TA82" s="112"/>
    </row>
    <row r="83" spans="1:521" ht="13.5" customHeight="1" x14ac:dyDescent="0.2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10"/>
      <c r="SN83" s="111"/>
      <c r="SO83" s="111"/>
      <c r="SP83" s="111"/>
      <c r="SQ83" s="111"/>
      <c r="SR83" s="111"/>
      <c r="SS83" s="111"/>
      <c r="ST83" s="111"/>
      <c r="SU83" s="111"/>
      <c r="SV83" s="111"/>
      <c r="SW83" s="111"/>
      <c r="SX83" s="111"/>
      <c r="SY83" s="111"/>
      <c r="SZ83" s="111"/>
      <c r="TA83" s="112"/>
    </row>
    <row r="84" spans="1:521" ht="13.5" customHeight="1" x14ac:dyDescent="0.2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10"/>
      <c r="SN84" s="111"/>
      <c r="SO84" s="111"/>
      <c r="SP84" s="111"/>
      <c r="SQ84" s="111"/>
      <c r="SR84" s="111"/>
      <c r="SS84" s="111"/>
      <c r="ST84" s="111"/>
      <c r="SU84" s="111"/>
      <c r="SV84" s="111"/>
      <c r="SW84" s="111"/>
      <c r="SX84" s="111"/>
      <c r="SY84" s="111"/>
      <c r="SZ84" s="111"/>
      <c r="TA84" s="112"/>
    </row>
    <row r="85" spans="1:521" ht="13.5" customHeight="1" x14ac:dyDescent="0.2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3"/>
      <c r="SN85" s="114"/>
      <c r="SO85" s="114"/>
      <c r="SP85" s="114"/>
      <c r="SQ85" s="114"/>
      <c r="SR85" s="114"/>
      <c r="SS85" s="114"/>
      <c r="ST85" s="114"/>
      <c r="SU85" s="114"/>
      <c r="SV85" s="114"/>
      <c r="SW85" s="114"/>
      <c r="SX85" s="114"/>
      <c r="SY85" s="114"/>
      <c r="SZ85" s="114"/>
      <c r="TA85" s="115"/>
    </row>
    <row r="86" spans="1:521" x14ac:dyDescent="0.2">
      <c r="C86" s="42"/>
      <c r="BM86" s="42"/>
      <c r="DV86" s="42"/>
      <c r="GF86" s="42"/>
      <c r="IO86" s="42"/>
      <c r="LK86" s="42"/>
      <c r="NT86" s="42"/>
      <c r="QD86" s="42"/>
    </row>
    <row r="87" spans="1:521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2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2">
      <c r="A89" s="43"/>
      <c r="B89" s="43"/>
      <c r="C89" s="151" t="s">
        <v>29</v>
      </c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 t="s">
        <v>30</v>
      </c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 t="s">
        <v>31</v>
      </c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1"/>
      <c r="CD89" s="151"/>
      <c r="CE89" s="151"/>
      <c r="CF89" s="151" t="s">
        <v>32</v>
      </c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1"/>
      <c r="DB89" s="151"/>
      <c r="DC89" s="151"/>
      <c r="DD89" s="151"/>
      <c r="DE89" s="151"/>
      <c r="DF89" s="151"/>
      <c r="DG89" s="151" t="s">
        <v>33</v>
      </c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 t="s">
        <v>34</v>
      </c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151"/>
      <c r="FC89" s="151"/>
      <c r="FD89" s="151"/>
      <c r="FE89" s="151"/>
      <c r="FF89" s="151"/>
      <c r="FG89" s="151"/>
      <c r="FH89" s="151"/>
      <c r="FI89" s="151" t="s">
        <v>35</v>
      </c>
      <c r="FJ89" s="151"/>
      <c r="FK89" s="151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 t="s">
        <v>36</v>
      </c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 t="s">
        <v>37</v>
      </c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 t="s">
        <v>38</v>
      </c>
      <c r="IM89" s="151"/>
      <c r="IN89" s="151"/>
      <c r="IO89" s="151"/>
      <c r="IP89" s="151"/>
      <c r="IQ89" s="151"/>
      <c r="IR89" s="151"/>
      <c r="IS89" s="151"/>
      <c r="IT89" s="151"/>
      <c r="IU89" s="151"/>
      <c r="IV89" s="151"/>
      <c r="IW89" s="151"/>
      <c r="IX89" s="151"/>
      <c r="IY89" s="151"/>
      <c r="IZ89" s="151"/>
      <c r="JA89" s="151"/>
      <c r="JB89" s="151"/>
      <c r="JC89" s="151"/>
      <c r="JD89" s="151"/>
      <c r="JE89" s="151"/>
      <c r="JF89" s="151"/>
      <c r="JG89" s="151"/>
      <c r="JH89" s="151"/>
      <c r="JI89" s="151"/>
      <c r="JJ89" s="151"/>
      <c r="JK89" s="151"/>
      <c r="JL89" s="151"/>
      <c r="JM89" s="151" t="s">
        <v>31</v>
      </c>
      <c r="JN89" s="151"/>
      <c r="JO89" s="151"/>
      <c r="JP89" s="151"/>
      <c r="JQ89" s="151"/>
      <c r="JR89" s="151"/>
      <c r="JS89" s="151"/>
      <c r="JT89" s="151"/>
      <c r="JU89" s="151"/>
      <c r="JV89" s="151"/>
      <c r="JW89" s="151"/>
      <c r="JX89" s="151"/>
      <c r="JY89" s="151"/>
      <c r="JZ89" s="151"/>
      <c r="KA89" s="151"/>
      <c r="KB89" s="151"/>
      <c r="KC89" s="151"/>
      <c r="KD89" s="151"/>
      <c r="KE89" s="151"/>
      <c r="KF89" s="151"/>
      <c r="KG89" s="151"/>
      <c r="KH89" s="151"/>
      <c r="KI89" s="151"/>
      <c r="KJ89" s="151"/>
      <c r="KK89" s="151"/>
      <c r="KL89" s="151"/>
      <c r="KM89" s="151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2">
      <c r="A90" s="43"/>
      <c r="B90" s="43"/>
      <c r="C90" s="150" t="str">
        <f>データ!AD6</f>
        <v>【118.49】</v>
      </c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 t="str">
        <f>データ!AO6</f>
        <v>【19.58】</v>
      </c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 t="str">
        <f>データ!AZ6</f>
        <v>【436.32】</v>
      </c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 t="str">
        <f>データ!BK6</f>
        <v>【238.21】</v>
      </c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 t="str">
        <f>データ!BV6</f>
        <v>【113.30】</v>
      </c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 t="str">
        <f>データ!CG6</f>
        <v>【18.87】</v>
      </c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 t="str">
        <f>データ!CR6</f>
        <v>【53.39】</v>
      </c>
      <c r="FJ90" s="152"/>
      <c r="FK90" s="152"/>
      <c r="FL90" s="152"/>
      <c r="FM90" s="152"/>
      <c r="FN90" s="152"/>
      <c r="FO90" s="152"/>
      <c r="FP90" s="152"/>
      <c r="FQ90" s="152"/>
      <c r="FR90" s="152"/>
      <c r="FS90" s="152"/>
      <c r="FT90" s="152"/>
      <c r="FU90" s="152"/>
      <c r="FV90" s="152"/>
      <c r="FW90" s="152"/>
      <c r="FX90" s="152"/>
      <c r="FY90" s="152"/>
      <c r="FZ90" s="152"/>
      <c r="GA90" s="152"/>
      <c r="GB90" s="152"/>
      <c r="GC90" s="152"/>
      <c r="GD90" s="152"/>
      <c r="GE90" s="152"/>
      <c r="GF90" s="152"/>
      <c r="GG90" s="152"/>
      <c r="GH90" s="152"/>
      <c r="GI90" s="152"/>
      <c r="GJ90" s="150" t="str">
        <f>データ!DC6</f>
        <v>【76.89】</v>
      </c>
      <c r="GK90" s="152"/>
      <c r="GL90" s="152"/>
      <c r="GM90" s="152"/>
      <c r="GN90" s="152"/>
      <c r="GO90" s="152"/>
      <c r="GP90" s="152"/>
      <c r="GQ90" s="152"/>
      <c r="GR90" s="152"/>
      <c r="GS90" s="152"/>
      <c r="GT90" s="152"/>
      <c r="GU90" s="152"/>
      <c r="GV90" s="152"/>
      <c r="GW90" s="152"/>
      <c r="GX90" s="152"/>
      <c r="GY90" s="152"/>
      <c r="GZ90" s="152"/>
      <c r="HA90" s="152"/>
      <c r="HB90" s="152"/>
      <c r="HC90" s="152"/>
      <c r="HD90" s="152"/>
      <c r="HE90" s="152"/>
      <c r="HF90" s="152"/>
      <c r="HG90" s="152"/>
      <c r="HH90" s="152"/>
      <c r="HI90" s="152"/>
      <c r="HJ90" s="152"/>
      <c r="HK90" s="150" t="str">
        <f>データ!DN6</f>
        <v>【59.52】</v>
      </c>
      <c r="HL90" s="152"/>
      <c r="HM90" s="152"/>
      <c r="HN90" s="152"/>
      <c r="HO90" s="152"/>
      <c r="HP90" s="152"/>
      <c r="HQ90" s="152"/>
      <c r="HR90" s="152"/>
      <c r="HS90" s="152"/>
      <c r="HT90" s="152"/>
      <c r="HU90" s="152"/>
      <c r="HV90" s="152"/>
      <c r="HW90" s="152"/>
      <c r="HX90" s="152"/>
      <c r="HY90" s="152"/>
      <c r="HZ90" s="152"/>
      <c r="IA90" s="152"/>
      <c r="IB90" s="152"/>
      <c r="IC90" s="152"/>
      <c r="ID90" s="152"/>
      <c r="IE90" s="152"/>
      <c r="IF90" s="152"/>
      <c r="IG90" s="152"/>
      <c r="IH90" s="152"/>
      <c r="II90" s="152"/>
      <c r="IJ90" s="152"/>
      <c r="IK90" s="152"/>
      <c r="IL90" s="150" t="str">
        <f>データ!DY6</f>
        <v>【49.06】</v>
      </c>
      <c r="IM90" s="152"/>
      <c r="IN90" s="152"/>
      <c r="IO90" s="152"/>
      <c r="IP90" s="152"/>
      <c r="IQ90" s="152"/>
      <c r="IR90" s="152"/>
      <c r="IS90" s="152"/>
      <c r="IT90" s="152"/>
      <c r="IU90" s="152"/>
      <c r="IV90" s="152"/>
      <c r="IW90" s="152"/>
      <c r="IX90" s="152"/>
      <c r="IY90" s="152"/>
      <c r="IZ90" s="152"/>
      <c r="JA90" s="152"/>
      <c r="JB90" s="152"/>
      <c r="JC90" s="152"/>
      <c r="JD90" s="152"/>
      <c r="JE90" s="152"/>
      <c r="JF90" s="152"/>
      <c r="JG90" s="152"/>
      <c r="JH90" s="152"/>
      <c r="JI90" s="152"/>
      <c r="JJ90" s="152"/>
      <c r="JK90" s="152"/>
      <c r="JL90" s="152"/>
      <c r="JM90" s="150" t="str">
        <f>データ!EJ6</f>
        <v>【0.39】</v>
      </c>
      <c r="JN90" s="152"/>
      <c r="JO90" s="152"/>
      <c r="JP90" s="152"/>
      <c r="JQ90" s="152"/>
      <c r="JR90" s="152"/>
      <c r="JS90" s="152"/>
      <c r="JT90" s="152"/>
      <c r="JU90" s="152"/>
      <c r="JV90" s="152"/>
      <c r="JW90" s="152"/>
      <c r="JX90" s="152"/>
      <c r="JY90" s="152"/>
      <c r="JZ90" s="152"/>
      <c r="KA90" s="152"/>
      <c r="KB90" s="152"/>
      <c r="KC90" s="152"/>
      <c r="KD90" s="152"/>
      <c r="KE90" s="152"/>
      <c r="KF90" s="152"/>
      <c r="KG90" s="152"/>
      <c r="KH90" s="152"/>
      <c r="KI90" s="152"/>
      <c r="KJ90" s="152"/>
      <c r="KK90" s="152"/>
      <c r="KL90" s="152"/>
      <c r="KM90" s="15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N1rBsDpFTNPZXZGTPrKqJiimyJObTi90+y2HNdsmxKrtIfRltD1nKaaqneOq4SWrOHzb5AyQ3yINvlDg0xg/gg==" saltValue="rbkFM5W21I9GCp/udB6eYA==" spinCount="100000" sheet="1" objects="1" scenarios="1" formatCells="0" formatColumns="0" formatRows="0"/>
  <mergeCells count="285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2" x14ac:dyDescent="0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 x14ac:dyDescent="0.2">
      <c r="A1" t="s">
        <v>39</v>
      </c>
    </row>
    <row r="2" spans="1:140" x14ac:dyDescent="0.2">
      <c r="A2" s="45" t="s">
        <v>40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2">
      <c r="A3" s="45" t="s">
        <v>41</v>
      </c>
      <c r="B3" s="46" t="s">
        <v>42</v>
      </c>
      <c r="C3" s="46" t="s">
        <v>43</v>
      </c>
      <c r="D3" s="46" t="s">
        <v>44</v>
      </c>
      <c r="E3" s="46" t="s">
        <v>45</v>
      </c>
      <c r="F3" s="46" t="s">
        <v>46</v>
      </c>
      <c r="G3" s="46" t="s">
        <v>47</v>
      </c>
      <c r="H3" s="154" t="s">
        <v>48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49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50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2">
      <c r="A4" s="45" t="s">
        <v>51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52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53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54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55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56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57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58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59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60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61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62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2">
      <c r="A5" s="45" t="s">
        <v>63</v>
      </c>
      <c r="B5" s="48"/>
      <c r="C5" s="48"/>
      <c r="D5" s="48"/>
      <c r="E5" s="48"/>
      <c r="F5" s="48"/>
      <c r="G5" s="48"/>
      <c r="H5" s="49" t="s">
        <v>64</v>
      </c>
      <c r="I5" s="49" t="s">
        <v>65</v>
      </c>
      <c r="J5" s="49" t="s">
        <v>66</v>
      </c>
      <c r="K5" s="49" t="s">
        <v>67</v>
      </c>
      <c r="L5" s="49" t="s">
        <v>68</v>
      </c>
      <c r="M5" s="49" t="s">
        <v>69</v>
      </c>
      <c r="N5" s="49" t="s">
        <v>70</v>
      </c>
      <c r="O5" s="49" t="s">
        <v>71</v>
      </c>
      <c r="P5" s="49" t="s">
        <v>72</v>
      </c>
      <c r="Q5" s="49" t="s">
        <v>73</v>
      </c>
      <c r="R5" s="49" t="s">
        <v>74</v>
      </c>
      <c r="S5" s="49" t="s">
        <v>75</v>
      </c>
      <c r="T5" s="49" t="s">
        <v>76</v>
      </c>
      <c r="U5" s="49" t="s">
        <v>77</v>
      </c>
      <c r="V5" s="49" t="s">
        <v>78</v>
      </c>
      <c r="W5" s="49" t="s">
        <v>79</v>
      </c>
      <c r="X5" s="49" t="s">
        <v>80</v>
      </c>
      <c r="Y5" s="49" t="s">
        <v>81</v>
      </c>
      <c r="Z5" s="49" t="s">
        <v>82</v>
      </c>
      <c r="AA5" s="49" t="s">
        <v>83</v>
      </c>
      <c r="AB5" s="49" t="s">
        <v>84</v>
      </c>
      <c r="AC5" s="49" t="s">
        <v>85</v>
      </c>
      <c r="AD5" s="49" t="s">
        <v>86</v>
      </c>
      <c r="AE5" s="49" t="s">
        <v>76</v>
      </c>
      <c r="AF5" s="49" t="s">
        <v>77</v>
      </c>
      <c r="AG5" s="49" t="s">
        <v>78</v>
      </c>
      <c r="AH5" s="49" t="s">
        <v>79</v>
      </c>
      <c r="AI5" s="49" t="s">
        <v>80</v>
      </c>
      <c r="AJ5" s="49" t="s">
        <v>81</v>
      </c>
      <c r="AK5" s="49" t="s">
        <v>82</v>
      </c>
      <c r="AL5" s="49" t="s">
        <v>83</v>
      </c>
      <c r="AM5" s="49" t="s">
        <v>84</v>
      </c>
      <c r="AN5" s="49" t="s">
        <v>85</v>
      </c>
      <c r="AO5" s="49" t="s">
        <v>87</v>
      </c>
      <c r="AP5" s="49" t="s">
        <v>76</v>
      </c>
      <c r="AQ5" s="49" t="s">
        <v>77</v>
      </c>
      <c r="AR5" s="49" t="s">
        <v>78</v>
      </c>
      <c r="AS5" s="49" t="s">
        <v>79</v>
      </c>
      <c r="AT5" s="49" t="s">
        <v>80</v>
      </c>
      <c r="AU5" s="49" t="s">
        <v>81</v>
      </c>
      <c r="AV5" s="49" t="s">
        <v>82</v>
      </c>
      <c r="AW5" s="49" t="s">
        <v>83</v>
      </c>
      <c r="AX5" s="49" t="s">
        <v>84</v>
      </c>
      <c r="AY5" s="49" t="s">
        <v>85</v>
      </c>
      <c r="AZ5" s="49" t="s">
        <v>87</v>
      </c>
      <c r="BA5" s="49" t="s">
        <v>76</v>
      </c>
      <c r="BB5" s="49" t="s">
        <v>77</v>
      </c>
      <c r="BC5" s="49" t="s">
        <v>78</v>
      </c>
      <c r="BD5" s="49" t="s">
        <v>79</v>
      </c>
      <c r="BE5" s="49" t="s">
        <v>80</v>
      </c>
      <c r="BF5" s="49" t="s">
        <v>81</v>
      </c>
      <c r="BG5" s="49" t="s">
        <v>82</v>
      </c>
      <c r="BH5" s="49" t="s">
        <v>83</v>
      </c>
      <c r="BI5" s="49" t="s">
        <v>84</v>
      </c>
      <c r="BJ5" s="49" t="s">
        <v>85</v>
      </c>
      <c r="BK5" s="49" t="s">
        <v>87</v>
      </c>
      <c r="BL5" s="49" t="s">
        <v>76</v>
      </c>
      <c r="BM5" s="49" t="s">
        <v>77</v>
      </c>
      <c r="BN5" s="49" t="s">
        <v>78</v>
      </c>
      <c r="BO5" s="49" t="s">
        <v>79</v>
      </c>
      <c r="BP5" s="49" t="s">
        <v>80</v>
      </c>
      <c r="BQ5" s="49" t="s">
        <v>81</v>
      </c>
      <c r="BR5" s="49" t="s">
        <v>82</v>
      </c>
      <c r="BS5" s="49" t="s">
        <v>83</v>
      </c>
      <c r="BT5" s="49" t="s">
        <v>84</v>
      </c>
      <c r="BU5" s="49" t="s">
        <v>85</v>
      </c>
      <c r="BV5" s="49" t="s">
        <v>87</v>
      </c>
      <c r="BW5" s="49" t="s">
        <v>76</v>
      </c>
      <c r="BX5" s="49" t="s">
        <v>77</v>
      </c>
      <c r="BY5" s="49" t="s">
        <v>78</v>
      </c>
      <c r="BZ5" s="49" t="s">
        <v>79</v>
      </c>
      <c r="CA5" s="49" t="s">
        <v>80</v>
      </c>
      <c r="CB5" s="49" t="s">
        <v>81</v>
      </c>
      <c r="CC5" s="49" t="s">
        <v>82</v>
      </c>
      <c r="CD5" s="49" t="s">
        <v>83</v>
      </c>
      <c r="CE5" s="49" t="s">
        <v>84</v>
      </c>
      <c r="CF5" s="49" t="s">
        <v>85</v>
      </c>
      <c r="CG5" s="49" t="s">
        <v>87</v>
      </c>
      <c r="CH5" s="49" t="s">
        <v>76</v>
      </c>
      <c r="CI5" s="49" t="s">
        <v>77</v>
      </c>
      <c r="CJ5" s="49" t="s">
        <v>78</v>
      </c>
      <c r="CK5" s="49" t="s">
        <v>79</v>
      </c>
      <c r="CL5" s="49" t="s">
        <v>80</v>
      </c>
      <c r="CM5" s="49" t="s">
        <v>81</v>
      </c>
      <c r="CN5" s="49" t="s">
        <v>82</v>
      </c>
      <c r="CO5" s="49" t="s">
        <v>83</v>
      </c>
      <c r="CP5" s="49" t="s">
        <v>84</v>
      </c>
      <c r="CQ5" s="49" t="s">
        <v>85</v>
      </c>
      <c r="CR5" s="49" t="s">
        <v>87</v>
      </c>
      <c r="CS5" s="49" t="s">
        <v>76</v>
      </c>
      <c r="CT5" s="49" t="s">
        <v>77</v>
      </c>
      <c r="CU5" s="49" t="s">
        <v>78</v>
      </c>
      <c r="CV5" s="49" t="s">
        <v>79</v>
      </c>
      <c r="CW5" s="49" t="s">
        <v>80</v>
      </c>
      <c r="CX5" s="49" t="s">
        <v>81</v>
      </c>
      <c r="CY5" s="49" t="s">
        <v>82</v>
      </c>
      <c r="CZ5" s="49" t="s">
        <v>83</v>
      </c>
      <c r="DA5" s="49" t="s">
        <v>84</v>
      </c>
      <c r="DB5" s="49" t="s">
        <v>85</v>
      </c>
      <c r="DC5" s="49" t="s">
        <v>87</v>
      </c>
      <c r="DD5" s="49" t="s">
        <v>76</v>
      </c>
      <c r="DE5" s="49" t="s">
        <v>77</v>
      </c>
      <c r="DF5" s="49" t="s">
        <v>78</v>
      </c>
      <c r="DG5" s="49" t="s">
        <v>79</v>
      </c>
      <c r="DH5" s="49" t="s">
        <v>80</v>
      </c>
      <c r="DI5" s="49" t="s">
        <v>81</v>
      </c>
      <c r="DJ5" s="49" t="s">
        <v>82</v>
      </c>
      <c r="DK5" s="49" t="s">
        <v>83</v>
      </c>
      <c r="DL5" s="49" t="s">
        <v>84</v>
      </c>
      <c r="DM5" s="49" t="s">
        <v>85</v>
      </c>
      <c r="DN5" s="49" t="s">
        <v>87</v>
      </c>
      <c r="DO5" s="49" t="s">
        <v>76</v>
      </c>
      <c r="DP5" s="49" t="s">
        <v>77</v>
      </c>
      <c r="DQ5" s="49" t="s">
        <v>78</v>
      </c>
      <c r="DR5" s="49" t="s">
        <v>79</v>
      </c>
      <c r="DS5" s="49" t="s">
        <v>80</v>
      </c>
      <c r="DT5" s="49" t="s">
        <v>81</v>
      </c>
      <c r="DU5" s="49" t="s">
        <v>82</v>
      </c>
      <c r="DV5" s="49" t="s">
        <v>83</v>
      </c>
      <c r="DW5" s="49" t="s">
        <v>84</v>
      </c>
      <c r="DX5" s="49" t="s">
        <v>85</v>
      </c>
      <c r="DY5" s="49" t="s">
        <v>87</v>
      </c>
      <c r="DZ5" s="49" t="s">
        <v>76</v>
      </c>
      <c r="EA5" s="49" t="s">
        <v>77</v>
      </c>
      <c r="EB5" s="49" t="s">
        <v>78</v>
      </c>
      <c r="EC5" s="49" t="s">
        <v>79</v>
      </c>
      <c r="ED5" s="49" t="s">
        <v>80</v>
      </c>
      <c r="EE5" s="49" t="s">
        <v>81</v>
      </c>
      <c r="EF5" s="49" t="s">
        <v>82</v>
      </c>
      <c r="EG5" s="49" t="s">
        <v>83</v>
      </c>
      <c r="EH5" s="49" t="s">
        <v>84</v>
      </c>
      <c r="EI5" s="49" t="s">
        <v>85</v>
      </c>
      <c r="EJ5" s="49" t="s">
        <v>87</v>
      </c>
    </row>
    <row r="6" spans="1:140" s="53" customFormat="1" x14ac:dyDescent="0.2">
      <c r="A6" s="45" t="s">
        <v>88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157.99</v>
      </c>
      <c r="U6" s="52">
        <f>U7</f>
        <v>156.41</v>
      </c>
      <c r="V6" s="52">
        <f>V7</f>
        <v>154.09</v>
      </c>
      <c r="W6" s="52">
        <f>W7</f>
        <v>158.72</v>
      </c>
      <c r="X6" s="52">
        <f t="shared" si="3"/>
        <v>133.63999999999999</v>
      </c>
      <c r="Y6" s="52">
        <f t="shared" si="3"/>
        <v>120</v>
      </c>
      <c r="Z6" s="52">
        <f t="shared" si="3"/>
        <v>113.67</v>
      </c>
      <c r="AA6" s="52">
        <f t="shared" si="3"/>
        <v>110.79</v>
      </c>
      <c r="AB6" s="52">
        <f t="shared" si="3"/>
        <v>108.76</v>
      </c>
      <c r="AC6" s="52">
        <f t="shared" si="3"/>
        <v>110.19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115.82</v>
      </c>
      <c r="AK6" s="52">
        <f t="shared" si="3"/>
        <v>118.97</v>
      </c>
      <c r="AL6" s="52">
        <f t="shared" si="3"/>
        <v>121.15</v>
      </c>
      <c r="AM6" s="52">
        <f t="shared" si="3"/>
        <v>125.8</v>
      </c>
      <c r="AN6" s="52">
        <f t="shared" si="3"/>
        <v>132.55000000000001</v>
      </c>
      <c r="AO6" s="50" t="str">
        <f>IF(AO7="-","【-】","【"&amp;SUBSTITUTE(TEXT(AO7,"#,##0.00"),"-","△")&amp;"】")</f>
        <v>【19.58】</v>
      </c>
      <c r="AP6" s="52">
        <f t="shared" si="3"/>
        <v>731.58</v>
      </c>
      <c r="AQ6" s="52">
        <f>AQ7</f>
        <v>820.41</v>
      </c>
      <c r="AR6" s="52">
        <f>AR7</f>
        <v>737.3</v>
      </c>
      <c r="AS6" s="52">
        <f>AS7</f>
        <v>909.18</v>
      </c>
      <c r="AT6" s="52">
        <f t="shared" si="3"/>
        <v>918.62</v>
      </c>
      <c r="AU6" s="52">
        <f t="shared" si="3"/>
        <v>549.77</v>
      </c>
      <c r="AV6" s="52">
        <f t="shared" si="3"/>
        <v>730.25</v>
      </c>
      <c r="AW6" s="52">
        <f t="shared" si="3"/>
        <v>868.31</v>
      </c>
      <c r="AX6" s="52">
        <f t="shared" si="3"/>
        <v>732.52</v>
      </c>
      <c r="AY6" s="52">
        <f t="shared" si="3"/>
        <v>819.73</v>
      </c>
      <c r="AZ6" s="50" t="str">
        <f>IF(AZ7="-","【-】","【"&amp;SUBSTITUTE(TEXT(AZ7,"#,##0.00"),"-","△")&amp;"】")</f>
        <v>【436.32】</v>
      </c>
      <c r="BA6" s="52">
        <f t="shared" si="3"/>
        <v>381.45</v>
      </c>
      <c r="BB6" s="52">
        <f>BB7</f>
        <v>355.68</v>
      </c>
      <c r="BC6" s="52">
        <f>BC7</f>
        <v>329.5</v>
      </c>
      <c r="BD6" s="52">
        <f>BD7</f>
        <v>300.54000000000002</v>
      </c>
      <c r="BE6" s="52">
        <f t="shared" si="3"/>
        <v>286.83</v>
      </c>
      <c r="BF6" s="52">
        <f t="shared" si="3"/>
        <v>536.28</v>
      </c>
      <c r="BG6" s="52">
        <f t="shared" si="3"/>
        <v>514.66</v>
      </c>
      <c r="BH6" s="52">
        <f t="shared" si="3"/>
        <v>504.81</v>
      </c>
      <c r="BI6" s="52">
        <f t="shared" si="3"/>
        <v>498.01</v>
      </c>
      <c r="BJ6" s="52">
        <f t="shared" si="3"/>
        <v>490.39</v>
      </c>
      <c r="BK6" s="50" t="str">
        <f>IF(BK7="-","【-】","【"&amp;SUBSTITUTE(TEXT(BK7,"#,##0.00"),"-","△")&amp;"】")</f>
        <v>【238.21】</v>
      </c>
      <c r="BL6" s="52">
        <f t="shared" si="3"/>
        <v>167.03</v>
      </c>
      <c r="BM6" s="52">
        <f>BM7</f>
        <v>165.35</v>
      </c>
      <c r="BN6" s="52">
        <f>BN7</f>
        <v>162.47</v>
      </c>
      <c r="BO6" s="52">
        <f>BO7</f>
        <v>157.76</v>
      </c>
      <c r="BP6" s="52">
        <f t="shared" si="3"/>
        <v>138.24</v>
      </c>
      <c r="BQ6" s="52">
        <f t="shared" si="3"/>
        <v>100.54</v>
      </c>
      <c r="BR6" s="52">
        <f t="shared" si="3"/>
        <v>95.99</v>
      </c>
      <c r="BS6" s="52">
        <f t="shared" si="3"/>
        <v>94.91</v>
      </c>
      <c r="BT6" s="52">
        <f t="shared" si="3"/>
        <v>90.22</v>
      </c>
      <c r="BU6" s="52">
        <f t="shared" si="3"/>
        <v>90.8</v>
      </c>
      <c r="BV6" s="50" t="str">
        <f>IF(BV7="-","【-】","【"&amp;SUBSTITUTE(TEXT(BV7,"#,##0.00"),"-","△")&amp;"】")</f>
        <v>【113.30】</v>
      </c>
      <c r="BW6" s="52">
        <f t="shared" si="3"/>
        <v>16.399999999999999</v>
      </c>
      <c r="BX6" s="52">
        <f>BX7</f>
        <v>16.579999999999998</v>
      </c>
      <c r="BY6" s="52">
        <f>BY7</f>
        <v>16.87</v>
      </c>
      <c r="BZ6" s="52">
        <f>BZ7</f>
        <v>17.38</v>
      </c>
      <c r="CA6" s="52">
        <f t="shared" si="3"/>
        <v>19.86</v>
      </c>
      <c r="CB6" s="52">
        <f t="shared" si="3"/>
        <v>42.19</v>
      </c>
      <c r="CC6" s="52">
        <f t="shared" si="3"/>
        <v>44.55</v>
      </c>
      <c r="CD6" s="52">
        <f t="shared" si="3"/>
        <v>47.36</v>
      </c>
      <c r="CE6" s="52">
        <f t="shared" si="3"/>
        <v>49.94</v>
      </c>
      <c r="CF6" s="52">
        <f t="shared" ref="CF6" si="4">CF7</f>
        <v>50.56</v>
      </c>
      <c r="CG6" s="50" t="str">
        <f>IF(CG7="-","【-】","【"&amp;SUBSTITUTE(TEXT(CG7,"#,##0.00"),"-","△")&amp;"】")</f>
        <v>【18.87】</v>
      </c>
      <c r="CH6" s="52">
        <f t="shared" ref="CH6:CQ6" si="5">CH7</f>
        <v>28.65</v>
      </c>
      <c r="CI6" s="52">
        <f>CI7</f>
        <v>30.12</v>
      </c>
      <c r="CJ6" s="52">
        <f>CJ7</f>
        <v>27.84</v>
      </c>
      <c r="CK6" s="52">
        <f>CK7</f>
        <v>33.479999999999997</v>
      </c>
      <c r="CL6" s="52">
        <f t="shared" si="5"/>
        <v>37.39</v>
      </c>
      <c r="CM6" s="52">
        <f t="shared" si="5"/>
        <v>35.54</v>
      </c>
      <c r="CN6" s="52">
        <f t="shared" si="5"/>
        <v>35.24</v>
      </c>
      <c r="CO6" s="52">
        <f t="shared" si="5"/>
        <v>35.22</v>
      </c>
      <c r="CP6" s="52">
        <f t="shared" si="5"/>
        <v>34.92</v>
      </c>
      <c r="CQ6" s="52">
        <f t="shared" si="5"/>
        <v>34.19</v>
      </c>
      <c r="CR6" s="50" t="str">
        <f>IF(CR7="-","【-】","【"&amp;SUBSTITUTE(TEXT(CR7,"#,##0.00"),"-","△")&amp;"】")</f>
        <v>【53.39】</v>
      </c>
      <c r="CS6" s="52">
        <f t="shared" ref="CS6:DB6" si="6">CS7</f>
        <v>100</v>
      </c>
      <c r="CT6" s="52">
        <f>CT7</f>
        <v>100</v>
      </c>
      <c r="CU6" s="52">
        <f>CU7</f>
        <v>100</v>
      </c>
      <c r="CV6" s="52">
        <f>CV7</f>
        <v>100</v>
      </c>
      <c r="CW6" s="52">
        <f t="shared" si="6"/>
        <v>87.85</v>
      </c>
      <c r="CX6" s="52">
        <f t="shared" si="6"/>
        <v>50.81</v>
      </c>
      <c r="CY6" s="52">
        <f t="shared" si="6"/>
        <v>50.28</v>
      </c>
      <c r="CZ6" s="52">
        <f t="shared" si="6"/>
        <v>51.42</v>
      </c>
      <c r="DA6" s="52">
        <f t="shared" si="6"/>
        <v>50.9</v>
      </c>
      <c r="DB6" s="52">
        <f t="shared" si="6"/>
        <v>49.05</v>
      </c>
      <c r="DC6" s="50" t="str">
        <f>IF(DC7="-","【-】","【"&amp;SUBSTITUTE(TEXT(DC7,"#,##0.00"),"-","△")&amp;"】")</f>
        <v>【76.89】</v>
      </c>
      <c r="DD6" s="52">
        <f t="shared" ref="DD6:DM6" si="7">DD7</f>
        <v>49.01</v>
      </c>
      <c r="DE6" s="52">
        <f>DE7</f>
        <v>52.27</v>
      </c>
      <c r="DF6" s="52">
        <f>DF7</f>
        <v>55.52</v>
      </c>
      <c r="DG6" s="52">
        <f>DG7</f>
        <v>54.96</v>
      </c>
      <c r="DH6" s="52">
        <f t="shared" si="7"/>
        <v>54.1</v>
      </c>
      <c r="DI6" s="52">
        <f t="shared" si="7"/>
        <v>53.32</v>
      </c>
      <c r="DJ6" s="52">
        <f t="shared" si="7"/>
        <v>53.4</v>
      </c>
      <c r="DK6" s="52">
        <f t="shared" si="7"/>
        <v>53.49</v>
      </c>
      <c r="DL6" s="52">
        <f t="shared" si="7"/>
        <v>54.3</v>
      </c>
      <c r="DM6" s="52">
        <f t="shared" si="7"/>
        <v>55.32</v>
      </c>
      <c r="DN6" s="50" t="str">
        <f>IF(DN7="-","【-】","【"&amp;SUBSTITUTE(TEXT(DN7,"#,##0.00"),"-","△")&amp;"】")</f>
        <v>【59.52】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3.56</v>
      </c>
      <c r="DU6" s="52">
        <f t="shared" si="8"/>
        <v>3.46</v>
      </c>
      <c r="DV6" s="52">
        <f t="shared" si="8"/>
        <v>3.28</v>
      </c>
      <c r="DW6" s="52">
        <f t="shared" si="8"/>
        <v>4.66</v>
      </c>
      <c r="DX6" s="52">
        <f t="shared" si="8"/>
        <v>7.35</v>
      </c>
      <c r="DY6" s="50" t="str">
        <f>IF(DY7="-","【-】","【"&amp;SUBSTITUTE(TEXT(DY7,"#,##0.00"),"-","△")&amp;"】")</f>
        <v>【49.06】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0.06</v>
      </c>
      <c r="EF6" s="52">
        <f t="shared" si="9"/>
        <v>0.13</v>
      </c>
      <c r="EG6" s="52">
        <f t="shared" si="9"/>
        <v>0.02</v>
      </c>
      <c r="EH6" s="52">
        <f t="shared" si="9"/>
        <v>0.06</v>
      </c>
      <c r="EI6" s="52">
        <f t="shared" si="9"/>
        <v>0.09</v>
      </c>
      <c r="EJ6" s="50" t="str">
        <f>IF(EJ7="-","【-】","【"&amp;SUBSTITUTE(TEXT(EJ7,"#,##0.00"),"-","△")&amp;"】")</f>
        <v>【0.39】</v>
      </c>
    </row>
    <row r="7" spans="1:140" s="53" customFormat="1" x14ac:dyDescent="0.2">
      <c r="A7"/>
      <c r="B7" s="54" t="s">
        <v>89</v>
      </c>
      <c r="C7" s="54" t="s">
        <v>90</v>
      </c>
      <c r="D7" s="54" t="s">
        <v>91</v>
      </c>
      <c r="E7" s="54" t="s">
        <v>92</v>
      </c>
      <c r="F7" s="54" t="s">
        <v>93</v>
      </c>
      <c r="G7" s="54" t="s">
        <v>94</v>
      </c>
      <c r="H7" s="54" t="s">
        <v>95</v>
      </c>
      <c r="I7" s="54" t="s">
        <v>96</v>
      </c>
      <c r="J7" s="54" t="s">
        <v>97</v>
      </c>
      <c r="K7" s="55">
        <v>6750</v>
      </c>
      <c r="L7" s="54" t="s">
        <v>98</v>
      </c>
      <c r="M7" s="55">
        <v>1</v>
      </c>
      <c r="N7" s="55">
        <v>2524</v>
      </c>
      <c r="O7" s="56" t="s">
        <v>99</v>
      </c>
      <c r="P7" s="56">
        <v>66.599999999999994</v>
      </c>
      <c r="Q7" s="55">
        <v>2</v>
      </c>
      <c r="R7" s="55">
        <v>5930</v>
      </c>
      <c r="S7" s="54" t="s">
        <v>100</v>
      </c>
      <c r="T7" s="57">
        <v>157.99</v>
      </c>
      <c r="U7" s="57">
        <v>156.41</v>
      </c>
      <c r="V7" s="57">
        <v>154.09</v>
      </c>
      <c r="W7" s="57">
        <v>158.72</v>
      </c>
      <c r="X7" s="57">
        <v>133.63999999999999</v>
      </c>
      <c r="Y7" s="57">
        <v>120</v>
      </c>
      <c r="Z7" s="57">
        <v>113.67</v>
      </c>
      <c r="AA7" s="57">
        <v>110.79</v>
      </c>
      <c r="AB7" s="57">
        <v>108.76</v>
      </c>
      <c r="AC7" s="58">
        <v>110.19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115.82</v>
      </c>
      <c r="AK7" s="57">
        <v>118.97</v>
      </c>
      <c r="AL7" s="57">
        <v>121.15</v>
      </c>
      <c r="AM7" s="57">
        <v>125.8</v>
      </c>
      <c r="AN7" s="57">
        <v>132.55000000000001</v>
      </c>
      <c r="AO7" s="57">
        <v>19.579999999999998</v>
      </c>
      <c r="AP7" s="57">
        <v>731.58</v>
      </c>
      <c r="AQ7" s="57">
        <v>820.41</v>
      </c>
      <c r="AR7" s="57">
        <v>737.3</v>
      </c>
      <c r="AS7" s="57">
        <v>909.18</v>
      </c>
      <c r="AT7" s="57">
        <v>918.62</v>
      </c>
      <c r="AU7" s="57">
        <v>549.77</v>
      </c>
      <c r="AV7" s="57">
        <v>730.25</v>
      </c>
      <c r="AW7" s="57">
        <v>868.31</v>
      </c>
      <c r="AX7" s="57">
        <v>732.52</v>
      </c>
      <c r="AY7" s="57">
        <v>819.73</v>
      </c>
      <c r="AZ7" s="57">
        <v>436.32</v>
      </c>
      <c r="BA7" s="57">
        <v>381.45</v>
      </c>
      <c r="BB7" s="57">
        <v>355.68</v>
      </c>
      <c r="BC7" s="57">
        <v>329.5</v>
      </c>
      <c r="BD7" s="57">
        <v>300.54000000000002</v>
      </c>
      <c r="BE7" s="57">
        <v>286.83</v>
      </c>
      <c r="BF7" s="57">
        <v>536.28</v>
      </c>
      <c r="BG7" s="57">
        <v>514.66</v>
      </c>
      <c r="BH7" s="57">
        <v>504.81</v>
      </c>
      <c r="BI7" s="57">
        <v>498.01</v>
      </c>
      <c r="BJ7" s="57">
        <v>490.39</v>
      </c>
      <c r="BK7" s="57">
        <v>238.21</v>
      </c>
      <c r="BL7" s="57">
        <v>167.03</v>
      </c>
      <c r="BM7" s="57">
        <v>165.35</v>
      </c>
      <c r="BN7" s="57">
        <v>162.47</v>
      </c>
      <c r="BO7" s="57">
        <v>157.76</v>
      </c>
      <c r="BP7" s="57">
        <v>138.24</v>
      </c>
      <c r="BQ7" s="57">
        <v>100.54</v>
      </c>
      <c r="BR7" s="57">
        <v>95.99</v>
      </c>
      <c r="BS7" s="57">
        <v>94.91</v>
      </c>
      <c r="BT7" s="57">
        <v>90.22</v>
      </c>
      <c r="BU7" s="57">
        <v>90.8</v>
      </c>
      <c r="BV7" s="57">
        <v>113.3</v>
      </c>
      <c r="BW7" s="57">
        <v>16.399999999999999</v>
      </c>
      <c r="BX7" s="57">
        <v>16.579999999999998</v>
      </c>
      <c r="BY7" s="57">
        <v>16.87</v>
      </c>
      <c r="BZ7" s="57">
        <v>17.38</v>
      </c>
      <c r="CA7" s="57">
        <v>19.86</v>
      </c>
      <c r="CB7" s="57">
        <v>42.19</v>
      </c>
      <c r="CC7" s="57">
        <v>44.55</v>
      </c>
      <c r="CD7" s="57">
        <v>47.36</v>
      </c>
      <c r="CE7" s="57">
        <v>49.94</v>
      </c>
      <c r="CF7" s="57">
        <v>50.56</v>
      </c>
      <c r="CG7" s="57">
        <v>18.87</v>
      </c>
      <c r="CH7" s="57">
        <v>28.65</v>
      </c>
      <c r="CI7" s="57">
        <v>30.12</v>
      </c>
      <c r="CJ7" s="57">
        <v>27.84</v>
      </c>
      <c r="CK7" s="57">
        <v>33.479999999999997</v>
      </c>
      <c r="CL7" s="57">
        <v>37.39</v>
      </c>
      <c r="CM7" s="57">
        <v>35.54</v>
      </c>
      <c r="CN7" s="57">
        <v>35.24</v>
      </c>
      <c r="CO7" s="57">
        <v>35.22</v>
      </c>
      <c r="CP7" s="57">
        <v>34.92</v>
      </c>
      <c r="CQ7" s="57">
        <v>34.19</v>
      </c>
      <c r="CR7" s="57">
        <v>53.39</v>
      </c>
      <c r="CS7" s="57">
        <v>100</v>
      </c>
      <c r="CT7" s="57">
        <v>100</v>
      </c>
      <c r="CU7" s="57">
        <v>100</v>
      </c>
      <c r="CV7" s="57">
        <v>100</v>
      </c>
      <c r="CW7" s="57">
        <v>87.85</v>
      </c>
      <c r="CX7" s="57">
        <v>50.81</v>
      </c>
      <c r="CY7" s="57">
        <v>50.28</v>
      </c>
      <c r="CZ7" s="57">
        <v>51.42</v>
      </c>
      <c r="DA7" s="57">
        <v>50.9</v>
      </c>
      <c r="DB7" s="57">
        <v>49.05</v>
      </c>
      <c r="DC7" s="57">
        <v>76.89</v>
      </c>
      <c r="DD7" s="57">
        <v>49.01</v>
      </c>
      <c r="DE7" s="57">
        <v>52.27</v>
      </c>
      <c r="DF7" s="57">
        <v>55.52</v>
      </c>
      <c r="DG7" s="57">
        <v>54.96</v>
      </c>
      <c r="DH7" s="57">
        <v>54.1</v>
      </c>
      <c r="DI7" s="57">
        <v>53.32</v>
      </c>
      <c r="DJ7" s="57">
        <v>53.4</v>
      </c>
      <c r="DK7" s="57">
        <v>53.49</v>
      </c>
      <c r="DL7" s="57">
        <v>54.3</v>
      </c>
      <c r="DM7" s="57">
        <v>55.32</v>
      </c>
      <c r="DN7" s="57">
        <v>59.52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3.56</v>
      </c>
      <c r="DU7" s="57">
        <v>3.46</v>
      </c>
      <c r="DV7" s="57">
        <v>3.28</v>
      </c>
      <c r="DW7" s="57">
        <v>4.66</v>
      </c>
      <c r="DX7" s="57">
        <v>7.35</v>
      </c>
      <c r="DY7" s="57">
        <v>49.06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0.06</v>
      </c>
      <c r="EF7" s="57">
        <v>0.13</v>
      </c>
      <c r="EG7" s="57">
        <v>0.02</v>
      </c>
      <c r="EH7" s="57">
        <v>0.06</v>
      </c>
      <c r="EI7" s="57">
        <v>0.09</v>
      </c>
      <c r="EJ7" s="57">
        <v>0.39</v>
      </c>
    </row>
    <row r="8" spans="1:140" x14ac:dyDescent="0.2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2">
      <c r="A9" s="60"/>
      <c r="B9" s="60" t="s">
        <v>101</v>
      </c>
      <c r="C9" s="60" t="s">
        <v>102</v>
      </c>
      <c r="D9" s="60" t="s">
        <v>103</v>
      </c>
      <c r="E9" s="60" t="s">
        <v>104</v>
      </c>
      <c r="F9" s="60" t="s">
        <v>105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2">
      <c r="A10" s="60" t="s">
        <v>42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2">
      <c r="T11" s="64" t="s">
        <v>23</v>
      </c>
      <c r="U11" s="65">
        <f>IF(T6="-",NA(),T6)</f>
        <v>157.99</v>
      </c>
      <c r="V11" s="65">
        <f>IF(U6="-",NA(),U6)</f>
        <v>156.41</v>
      </c>
      <c r="W11" s="65">
        <f>IF(V6="-",NA(),V6)</f>
        <v>154.09</v>
      </c>
      <c r="X11" s="65">
        <f>IF(W6="-",NA(),W6)</f>
        <v>158.72</v>
      </c>
      <c r="Y11" s="65">
        <f>IF(X6="-",NA(),X6)</f>
        <v>133.63999999999999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731.58</v>
      </c>
      <c r="AR11" s="65">
        <f>IF(AQ6="-",NA(),AQ6)</f>
        <v>820.41</v>
      </c>
      <c r="AS11" s="65">
        <f>IF(AR6="-",NA(),AR6)</f>
        <v>737.3</v>
      </c>
      <c r="AT11" s="65">
        <f>IF(AS6="-",NA(),AS6)</f>
        <v>909.18</v>
      </c>
      <c r="AU11" s="65">
        <f>IF(AT6="-",NA(),AT6)</f>
        <v>918.62</v>
      </c>
      <c r="BA11" s="64" t="s">
        <v>23</v>
      </c>
      <c r="BB11" s="65">
        <f>IF(BA6="-",NA(),BA6)</f>
        <v>381.45</v>
      </c>
      <c r="BC11" s="65">
        <f>IF(BB6="-",NA(),BB6)</f>
        <v>355.68</v>
      </c>
      <c r="BD11" s="65">
        <f>IF(BC6="-",NA(),BC6)</f>
        <v>329.5</v>
      </c>
      <c r="BE11" s="65">
        <f>IF(BD6="-",NA(),BD6)</f>
        <v>300.54000000000002</v>
      </c>
      <c r="BF11" s="65">
        <f>IF(BE6="-",NA(),BE6)</f>
        <v>286.83</v>
      </c>
      <c r="BL11" s="64" t="s">
        <v>23</v>
      </c>
      <c r="BM11" s="65">
        <f>IF(BL6="-",NA(),BL6)</f>
        <v>167.03</v>
      </c>
      <c r="BN11" s="65">
        <f>IF(BM6="-",NA(),BM6)</f>
        <v>165.35</v>
      </c>
      <c r="BO11" s="65">
        <f>IF(BN6="-",NA(),BN6)</f>
        <v>162.47</v>
      </c>
      <c r="BP11" s="65">
        <f>IF(BO6="-",NA(),BO6)</f>
        <v>157.76</v>
      </c>
      <c r="BQ11" s="65">
        <f>IF(BP6="-",NA(),BP6)</f>
        <v>138.24</v>
      </c>
      <c r="BW11" s="64" t="s">
        <v>23</v>
      </c>
      <c r="BX11" s="65">
        <f>IF(BW6="-",NA(),BW6)</f>
        <v>16.399999999999999</v>
      </c>
      <c r="BY11" s="65">
        <f>IF(BX6="-",NA(),BX6)</f>
        <v>16.579999999999998</v>
      </c>
      <c r="BZ11" s="65">
        <f>IF(BY6="-",NA(),BY6)</f>
        <v>16.87</v>
      </c>
      <c r="CA11" s="65">
        <f>IF(BZ6="-",NA(),BZ6)</f>
        <v>17.38</v>
      </c>
      <c r="CB11" s="65">
        <f>IF(CA6="-",NA(),CA6)</f>
        <v>19.86</v>
      </c>
      <c r="CH11" s="64" t="s">
        <v>23</v>
      </c>
      <c r="CI11" s="65">
        <f>IF(CH6="-",NA(),CH6)</f>
        <v>28.65</v>
      </c>
      <c r="CJ11" s="65">
        <f>IF(CI6="-",NA(),CI6)</f>
        <v>30.12</v>
      </c>
      <c r="CK11" s="65">
        <f>IF(CJ6="-",NA(),CJ6)</f>
        <v>27.84</v>
      </c>
      <c r="CL11" s="65">
        <f>IF(CK6="-",NA(),CK6)</f>
        <v>33.479999999999997</v>
      </c>
      <c r="CM11" s="65">
        <f>IF(CL6="-",NA(),CL6)</f>
        <v>37.39</v>
      </c>
      <c r="CS11" s="64" t="s">
        <v>23</v>
      </c>
      <c r="CT11" s="65">
        <f>IF(CS6="-",NA(),CS6)</f>
        <v>100</v>
      </c>
      <c r="CU11" s="65">
        <f>IF(CT6="-",NA(),CT6)</f>
        <v>100</v>
      </c>
      <c r="CV11" s="65">
        <f>IF(CU6="-",NA(),CU6)</f>
        <v>100</v>
      </c>
      <c r="CW11" s="65">
        <f>IF(CV6="-",NA(),CV6)</f>
        <v>100</v>
      </c>
      <c r="CX11" s="65">
        <f>IF(CW6="-",NA(),CW6)</f>
        <v>87.85</v>
      </c>
      <c r="DD11" s="64" t="s">
        <v>23</v>
      </c>
      <c r="DE11" s="65">
        <f>IF(DD6="-",NA(),DD6)</f>
        <v>49.01</v>
      </c>
      <c r="DF11" s="65">
        <f>IF(DE6="-",NA(),DE6)</f>
        <v>52.27</v>
      </c>
      <c r="DG11" s="65">
        <f>IF(DF6="-",NA(),DF6)</f>
        <v>55.52</v>
      </c>
      <c r="DH11" s="65">
        <f>IF(DG6="-",NA(),DG6)</f>
        <v>54.96</v>
      </c>
      <c r="DI11" s="65">
        <f>IF(DH6="-",NA(),DH6)</f>
        <v>54.1</v>
      </c>
      <c r="DO11" s="64" t="s">
        <v>23</v>
      </c>
      <c r="DP11" s="65">
        <f>IF(DO6="-",NA(),DO6)</f>
        <v>0</v>
      </c>
      <c r="DQ11" s="65">
        <f>IF(DP6="-",NA(),DP6)</f>
        <v>0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2">
      <c r="T12" s="64" t="s">
        <v>24</v>
      </c>
      <c r="U12" s="65">
        <f>IF(Y6="-",NA(),Y6)</f>
        <v>120</v>
      </c>
      <c r="V12" s="65">
        <f>IF(Z6="-",NA(),Z6)</f>
        <v>113.67</v>
      </c>
      <c r="W12" s="65">
        <f>IF(AA6="-",NA(),AA6)</f>
        <v>110.79</v>
      </c>
      <c r="X12" s="65">
        <f>IF(AB6="-",NA(),AB6)</f>
        <v>108.76</v>
      </c>
      <c r="Y12" s="65">
        <f>IF(AC6="-",NA(),AC6)</f>
        <v>110.19</v>
      </c>
      <c r="AE12" s="64" t="s">
        <v>24</v>
      </c>
      <c r="AF12" s="65">
        <f>IF(AJ6="-",NA(),AJ6)</f>
        <v>115.82</v>
      </c>
      <c r="AG12" s="65">
        <f t="shared" ref="AG12:AJ12" si="10">IF(AK6="-",NA(),AK6)</f>
        <v>118.97</v>
      </c>
      <c r="AH12" s="65">
        <f t="shared" si="10"/>
        <v>121.15</v>
      </c>
      <c r="AI12" s="65">
        <f t="shared" si="10"/>
        <v>125.8</v>
      </c>
      <c r="AJ12" s="65">
        <f t="shared" si="10"/>
        <v>132.55000000000001</v>
      </c>
      <c r="AP12" s="64" t="s">
        <v>24</v>
      </c>
      <c r="AQ12" s="65">
        <f>IF(AU6="-",NA(),AU6)</f>
        <v>549.77</v>
      </c>
      <c r="AR12" s="65">
        <f t="shared" ref="AR12:AU12" si="11">IF(AV6="-",NA(),AV6)</f>
        <v>730.25</v>
      </c>
      <c r="AS12" s="65">
        <f t="shared" si="11"/>
        <v>868.31</v>
      </c>
      <c r="AT12" s="65">
        <f t="shared" si="11"/>
        <v>732.52</v>
      </c>
      <c r="AU12" s="65">
        <f t="shared" si="11"/>
        <v>819.73</v>
      </c>
      <c r="BA12" s="64" t="s">
        <v>24</v>
      </c>
      <c r="BB12" s="65">
        <f>IF(BF6="-",NA(),BF6)</f>
        <v>536.28</v>
      </c>
      <c r="BC12" s="65">
        <f t="shared" ref="BC12:BF12" si="12">IF(BG6="-",NA(),BG6)</f>
        <v>514.66</v>
      </c>
      <c r="BD12" s="65">
        <f t="shared" si="12"/>
        <v>504.81</v>
      </c>
      <c r="BE12" s="65">
        <f t="shared" si="12"/>
        <v>498.01</v>
      </c>
      <c r="BF12" s="65">
        <f t="shared" si="12"/>
        <v>490.39</v>
      </c>
      <c r="BL12" s="64" t="s">
        <v>24</v>
      </c>
      <c r="BM12" s="65">
        <f>IF(BQ6="-",NA(),BQ6)</f>
        <v>100.54</v>
      </c>
      <c r="BN12" s="65">
        <f t="shared" ref="BN12:BQ12" si="13">IF(BR6="-",NA(),BR6)</f>
        <v>95.99</v>
      </c>
      <c r="BO12" s="65">
        <f t="shared" si="13"/>
        <v>94.91</v>
      </c>
      <c r="BP12" s="65">
        <f t="shared" si="13"/>
        <v>90.22</v>
      </c>
      <c r="BQ12" s="65">
        <f t="shared" si="13"/>
        <v>90.8</v>
      </c>
      <c r="BW12" s="64" t="s">
        <v>24</v>
      </c>
      <c r="BX12" s="65">
        <f>IF(CB6="-",NA(),CB6)</f>
        <v>42.19</v>
      </c>
      <c r="BY12" s="65">
        <f t="shared" ref="BY12:CB12" si="14">IF(CC6="-",NA(),CC6)</f>
        <v>44.55</v>
      </c>
      <c r="BZ12" s="65">
        <f t="shared" si="14"/>
        <v>47.36</v>
      </c>
      <c r="CA12" s="65">
        <f t="shared" si="14"/>
        <v>49.94</v>
      </c>
      <c r="CB12" s="65">
        <f t="shared" si="14"/>
        <v>50.56</v>
      </c>
      <c r="CH12" s="64" t="s">
        <v>24</v>
      </c>
      <c r="CI12" s="65">
        <f>IF(CM6="-",NA(),CM6)</f>
        <v>35.54</v>
      </c>
      <c r="CJ12" s="65">
        <f t="shared" ref="CJ12:CM12" si="15">IF(CN6="-",NA(),CN6)</f>
        <v>35.24</v>
      </c>
      <c r="CK12" s="65">
        <f t="shared" si="15"/>
        <v>35.22</v>
      </c>
      <c r="CL12" s="65">
        <f t="shared" si="15"/>
        <v>34.92</v>
      </c>
      <c r="CM12" s="65">
        <f t="shared" si="15"/>
        <v>34.19</v>
      </c>
      <c r="CS12" s="64" t="s">
        <v>24</v>
      </c>
      <c r="CT12" s="65">
        <f>IF(CX6="-",NA(),CX6)</f>
        <v>50.81</v>
      </c>
      <c r="CU12" s="65">
        <f t="shared" ref="CU12:CX12" si="16">IF(CY6="-",NA(),CY6)</f>
        <v>50.28</v>
      </c>
      <c r="CV12" s="65">
        <f t="shared" si="16"/>
        <v>51.42</v>
      </c>
      <c r="CW12" s="65">
        <f t="shared" si="16"/>
        <v>50.9</v>
      </c>
      <c r="CX12" s="65">
        <f t="shared" si="16"/>
        <v>49.05</v>
      </c>
      <c r="DD12" s="64" t="s">
        <v>24</v>
      </c>
      <c r="DE12" s="65">
        <f>IF(DI6="-",NA(),DI6)</f>
        <v>53.32</v>
      </c>
      <c r="DF12" s="65">
        <f t="shared" ref="DF12:DI12" si="17">IF(DJ6="-",NA(),DJ6)</f>
        <v>53.4</v>
      </c>
      <c r="DG12" s="65">
        <f t="shared" si="17"/>
        <v>53.49</v>
      </c>
      <c r="DH12" s="65">
        <f t="shared" si="17"/>
        <v>54.3</v>
      </c>
      <c r="DI12" s="65">
        <f t="shared" si="17"/>
        <v>55.32</v>
      </c>
      <c r="DO12" s="64" t="s">
        <v>24</v>
      </c>
      <c r="DP12" s="65">
        <f>IF(DT6="-",NA(),DT6)</f>
        <v>3.56</v>
      </c>
      <c r="DQ12" s="65">
        <f t="shared" ref="DQ12:DT12" si="18">IF(DU6="-",NA(),DU6)</f>
        <v>3.46</v>
      </c>
      <c r="DR12" s="65">
        <f t="shared" si="18"/>
        <v>3.28</v>
      </c>
      <c r="DS12" s="65">
        <f t="shared" si="18"/>
        <v>4.66</v>
      </c>
      <c r="DT12" s="65">
        <f t="shared" si="18"/>
        <v>7.35</v>
      </c>
      <c r="DZ12" s="64" t="s">
        <v>24</v>
      </c>
      <c r="EA12" s="65">
        <f>IF(EE6="-",NA(),EE6)</f>
        <v>0.06</v>
      </c>
      <c r="EB12" s="65">
        <f t="shared" ref="EB12:EE12" si="19">IF(EF6="-",NA(),EF6)</f>
        <v>0.13</v>
      </c>
      <c r="EC12" s="65">
        <f t="shared" si="19"/>
        <v>0.02</v>
      </c>
      <c r="ED12" s="65">
        <f t="shared" si="19"/>
        <v>0.06</v>
      </c>
      <c r="EE12" s="65">
        <f t="shared" si="19"/>
        <v>0.09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2022-01-25T05:17:41Z</cp:lastPrinted>
  <dcterms:created xsi:type="dcterms:W3CDTF">2021-12-03T08:59:24Z</dcterms:created>
  <dcterms:modified xsi:type="dcterms:W3CDTF">2022-01-25T07:31:41Z</dcterms:modified>
  <cp:category/>
</cp:coreProperties>
</file>