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5_HP公開用\10鳥羽市\"/>
    </mc:Choice>
  </mc:AlternateContent>
  <workbookProtection workbookAlgorithmName="SHA-512" workbookHashValue="HSIUKYr3D7FWfahIdVwq4U8I1xlGGEukTWuuBFsPd+87JfB5ruO8CLN+zROb2Yv4DmEouQPmlw90abm2meDkkQ==" workbookSaltValue="ZHfgA+lXeTLASPrfiIlkVw=="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<sst xmlns="http://schemas.openxmlformats.org/spreadsheetml/2006/main" count="228" uniqueCount="116">
  <si>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</si>
  <si>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</si>
  <si>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</si>
  <si>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</si>
  <si>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</si>
  <si>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</si>
  <si>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</si>
  <si>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</si>
  <si>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</si>
  <si>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</si>
  <si>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</si>
  <si>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</si>
  <si>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</si>
  <si>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</si>
  <si>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</si>
  <si>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</si>
  <si>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</si>
  <si>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</si>
  <si>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</si>
  <si>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</si>
  <si>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</si>
  <si>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</si>
  <si>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</si>
  <si>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</si>
  <si>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</si>
  <si>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</si>
  <si>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</si>
  <si>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</si>
  <si>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</si>
  <si>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</si>
  <si>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</si>
  <si>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</si>
  <si>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</si>
  <si>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</si>
  <si>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</si>
  <si>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</si>
  <si>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</si>
  <si>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</si>
  <si>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</si>
  <si>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</si>
  <si>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</si>
  <si>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</si>
  <si>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</si>
  <si>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</si>
  <si>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</si>
  <si>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</si>
  <si>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</si>
  <si>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</si>
  <si>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</si>
  <si>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</si>
  <si>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</si>
  <si>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</si>
  <si>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</si>
  <si>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</si>
  <si>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</si>
  <si>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</si>
  <si>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</si>
  <si>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</si>
  <si>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</si>
  <si>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</si>
  <si>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</si>
  <si>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</si>
  <si>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</si>
  <si>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</si>
  <si>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</si>
  <si>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</si>
  <si>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</si>
  <si>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</si>
  <si>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</si>
  <si>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</si>
  <si>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</si>
  <si>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</si>
  <si>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</si>
  <si>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</si>
  <si>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</si>
  <si>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</si>
  <si>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</si>
  <si>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</si>
  <si>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</si>
  <si>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</si>
  <si>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</si>
  <si>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</si>
  <si>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</si>
  <si>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</si>
  <si>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</si>
  <si>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</si>
  <si>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</si>
  <si>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</si>
  <si>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</si>
  <si>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</si>
  <si>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</si>
  <si>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</si>
  <si>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</si>
  <si>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</si>
  <si>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</si>
  <si>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</si>
  <si>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</si>
  <si>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</si>
  <si>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</si>
  <si>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</si>
  <si>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</si>
  <si>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</si>
  <si>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</si>
  <si>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</si>
  <si>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</si>
  <si>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</si>
  <si>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</si>
  <si>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</si>
  <si>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</si>
  <si>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</si>
  <si>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</si>
  <si>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</si>
  <si>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</si>
  <si>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現在の経営状況は比較的良好であるといえるが、施設整備や維持などにかかる経費等は多く健全な事業経営のためには今後もさらなるコスト削減の努力を続ける必要がある。
また、施設・管路は、老朽化が進み改良や耐震化などが課題であることから更新需要に対応するとともに災害等に強い水道を目指していく。
</t>
    <rPh sb="0" eb="2">
      <t>ゲンザイ</t>
    </rPh>
    <rPh sb="3" eb="5">
      <t>ケイエイ</t>
    </rPh>
    <rPh sb="5" eb="7">
      <t>ジョウキョウ</t>
    </rPh>
    <rPh sb="8" eb="11">
      <t>ヒカクテキ</t>
    </rPh>
    <rPh sb="11" eb="13">
      <t>リョウコウ</t>
    </rPh>
    <rPh sb="22" eb="24">
      <t>シセツ</t>
    </rPh>
    <rPh sb="24" eb="26">
      <t>セイビ</t>
    </rPh>
    <rPh sb="27" eb="29">
      <t>イジ</t>
    </rPh>
    <rPh sb="35" eb="37">
      <t>ケイヒ</t>
    </rPh>
    <rPh sb="37" eb="38">
      <t>トウ</t>
    </rPh>
    <rPh sb="39" eb="40">
      <t>オオ</t>
    </rPh>
    <rPh sb="41" eb="43">
      <t>ケンゼン</t>
    </rPh>
    <rPh sb="44" eb="46">
      <t>ジギョウ</t>
    </rPh>
    <rPh sb="46" eb="48">
      <t>ケイエイ</t>
    </rPh>
    <rPh sb="53" eb="55">
      <t>コンゴ</t>
    </rPh>
    <rPh sb="63" eb="65">
      <t>サクゲン</t>
    </rPh>
    <rPh sb="66" eb="68">
      <t>ドリョク</t>
    </rPh>
    <rPh sb="69" eb="70">
      <t>ツヅ</t>
    </rPh>
    <rPh sb="72" eb="74">
      <t>ヒツヨウ</t>
    </rPh>
    <phoneticPr fontId="4"/>
  </si>
  <si>
    <t>令和2年度は海底送水管の布設工事や県道の配水管改良工事などにより、管路の更新率は増加した。
しかし、本市の施設は昭和40年代から60年代に整備されたものが多く、施設の安定稼働を行うためにも日常的なメンテナンスが必要であるが、多額の費用を要することから計画的な更新や大規模修繕などの長寿命化をはかると同時に今後の水需要を見据えた適正な規模への見直しや統廃合を含む施設の再配置についても検討する必要がある。
また、管路についても重要な管路を優先的に進めるとともに水需要に合わせた管路の大きさへの更新を行う必要がある。</t>
    <rPh sb="0" eb="2">
      <t>レイワ</t>
    </rPh>
    <rPh sb="3" eb="5">
      <t>ネンド</t>
    </rPh>
    <rPh sb="6" eb="8">
      <t>カイテイ</t>
    </rPh>
    <rPh sb="8" eb="11">
      <t>ソウスイカン</t>
    </rPh>
    <rPh sb="12" eb="14">
      <t>フセツ</t>
    </rPh>
    <rPh sb="14" eb="16">
      <t>コウジ</t>
    </rPh>
    <rPh sb="17" eb="19">
      <t>ケンドウ</t>
    </rPh>
    <rPh sb="20" eb="23">
      <t>ハイスイカン</t>
    </rPh>
    <rPh sb="23" eb="25">
      <t>カイリョウ</t>
    </rPh>
    <rPh sb="25" eb="27">
      <t>コウジ</t>
    </rPh>
    <rPh sb="33" eb="35">
      <t>カンロ</t>
    </rPh>
    <rPh sb="36" eb="38">
      <t>コウシン</t>
    </rPh>
    <rPh sb="38" eb="39">
      <t>リツ</t>
    </rPh>
    <rPh sb="40" eb="42">
      <t>ゾウカ</t>
    </rPh>
    <rPh sb="80" eb="82">
      <t>シセツ</t>
    </rPh>
    <rPh sb="83" eb="85">
      <t>アンテイ</t>
    </rPh>
    <rPh sb="85" eb="87">
      <t>カドウ</t>
    </rPh>
    <rPh sb="88" eb="89">
      <t>オコナ</t>
    </rPh>
    <rPh sb="94" eb="96">
      <t>ニチジョウ</t>
    </rPh>
    <rPh sb="96" eb="97">
      <t>テキ</t>
    </rPh>
    <rPh sb="105" eb="107">
      <t>ヒツヨウ</t>
    </rPh>
    <rPh sb="112" eb="114">
      <t>タガク</t>
    </rPh>
    <rPh sb="115" eb="117">
      <t>ヒヨウ</t>
    </rPh>
    <rPh sb="118" eb="119">
      <t>ヨウ</t>
    </rPh>
    <rPh sb="125" eb="128">
      <t>ケイカクテキ</t>
    </rPh>
    <rPh sb="129" eb="131">
      <t>コウシン</t>
    </rPh>
    <rPh sb="132" eb="135">
      <t>ダイキボ</t>
    </rPh>
    <rPh sb="135" eb="137">
      <t>シュウゼン</t>
    </rPh>
    <rPh sb="140" eb="144">
      <t>チョウジュミョウカ</t>
    </rPh>
    <rPh sb="149" eb="151">
      <t>ドウジ</t>
    </rPh>
    <rPh sb="152" eb="154">
      <t>コンゴ</t>
    </rPh>
    <rPh sb="155" eb="156">
      <t>ミズ</t>
    </rPh>
    <rPh sb="156" eb="158">
      <t>ジュヨウ</t>
    </rPh>
    <rPh sb="159" eb="161">
      <t>ミス</t>
    </rPh>
    <rPh sb="163" eb="165">
      <t>テキセイ</t>
    </rPh>
    <rPh sb="166" eb="168">
      <t>キボ</t>
    </rPh>
    <rPh sb="170" eb="172">
      <t>ミナオ</t>
    </rPh>
    <rPh sb="174" eb="177">
      <t>トウハイゴウ</t>
    </rPh>
    <rPh sb="178" eb="179">
      <t>フク</t>
    </rPh>
    <rPh sb="180" eb="182">
      <t>シセツ</t>
    </rPh>
    <rPh sb="183" eb="186">
      <t>サイハイチ</t>
    </rPh>
    <rPh sb="191" eb="193">
      <t>ケントウ</t>
    </rPh>
    <rPh sb="195" eb="197">
      <t>ヒツヨウ</t>
    </rPh>
    <rPh sb="205" eb="207">
      <t>カンロ</t>
    </rPh>
    <rPh sb="212" eb="214">
      <t>ジュウヨウ</t>
    </rPh>
    <rPh sb="215" eb="217">
      <t>カンロ</t>
    </rPh>
    <rPh sb="218" eb="221">
      <t>ユウセンテキ</t>
    </rPh>
    <rPh sb="222" eb="223">
      <t>スス</t>
    </rPh>
    <rPh sb="229" eb="230">
      <t>ミズ</t>
    </rPh>
    <rPh sb="230" eb="232">
      <t>ジュヨウ</t>
    </rPh>
    <rPh sb="233" eb="234">
      <t>ア</t>
    </rPh>
    <rPh sb="237" eb="239">
      <t>カンロ</t>
    </rPh>
    <rPh sb="240" eb="241">
      <t>オオ</t>
    </rPh>
    <rPh sb="245" eb="247">
      <t>コウシン</t>
    </rPh>
    <rPh sb="248" eb="249">
      <t>オコナ</t>
    </rPh>
    <rPh sb="250" eb="252">
      <t>ヒツヨウ</t>
    </rPh>
    <phoneticPr fontId="4"/>
  </si>
  <si>
    <t>経常収支比率では令和2年度は100%を下回ったが、これは新型コロナウイルスの影響で約1億2千万円の減免を行ったことによる一時的なものであり、今後の経営に大きな問題はないといえる。
流動比率は、前年度より増加しているが、これは分母となる流動負債のうち未払金が減少したことが要因であり、全国平均を上回っていることからも、本市の資金繰りは良好である。料金回収率についても100％を切ったが、これも新型コロナウイルスの影響で、支払猶予を行ったことによる一時的なものであり、安定的な事業運営については問題なくできている。
施設利用率は、全国平均と比べ低い数値となっているが、これは、人口減少及び観光客の減少によるものであることから更新時には今後の水需要を視野に入れてダウンサイジングなどの能力の最適化や施設の統廃合について検討する必要がある。
有収率は、計画的に漏水調査を実施し、全国平均値を上回る水準を保っている。今後も貴重な水資源を有効に活用するため有収率の向上を図る。</t>
    <rPh sb="0" eb="2">
      <t>ケイジョウ</t>
    </rPh>
    <rPh sb="2" eb="4">
      <t>シュウシ</t>
    </rPh>
    <rPh sb="4" eb="6">
      <t>ヒリツ</t>
    </rPh>
    <rPh sb="19" eb="21">
      <t>シタマワ</t>
    </rPh>
    <rPh sb="28" eb="30">
      <t>シンガタ</t>
    </rPh>
    <rPh sb="38" eb="40">
      <t>エイキョウ</t>
    </rPh>
    <rPh sb="41" eb="42">
      <t>ヤク</t>
    </rPh>
    <rPh sb="43" eb="44">
      <t>オク</t>
    </rPh>
    <rPh sb="45" eb="47">
      <t>センマン</t>
    </rPh>
    <rPh sb="47" eb="48">
      <t>エン</t>
    </rPh>
    <rPh sb="49" eb="51">
      <t>ゲンメン</t>
    </rPh>
    <rPh sb="52" eb="53">
      <t>オコナ</t>
    </rPh>
    <rPh sb="60" eb="63">
      <t>イチジテキ</t>
    </rPh>
    <rPh sb="70" eb="72">
      <t>コンゴ</t>
    </rPh>
    <rPh sb="73" eb="75">
      <t>ケイエイ</t>
    </rPh>
    <rPh sb="76" eb="77">
      <t>オオ</t>
    </rPh>
    <rPh sb="79" eb="81">
      <t>モンダイ</t>
    </rPh>
    <rPh sb="90" eb="92">
      <t>リュウドウ</t>
    </rPh>
    <rPh sb="92" eb="94">
      <t>ヒリツ</t>
    </rPh>
    <rPh sb="96" eb="99">
      <t>ゼンネンド</t>
    </rPh>
    <rPh sb="101" eb="103">
      <t>ゾウカ</t>
    </rPh>
    <rPh sb="112" eb="114">
      <t>ブンボ</t>
    </rPh>
    <rPh sb="117" eb="119">
      <t>リュウドウ</t>
    </rPh>
    <rPh sb="119" eb="121">
      <t>フサイ</t>
    </rPh>
    <rPh sb="124" eb="127">
      <t>ミバライキン</t>
    </rPh>
    <rPh sb="128" eb="130">
      <t>ゲンショウ</t>
    </rPh>
    <rPh sb="135" eb="137">
      <t>ヨウイン</t>
    </rPh>
    <rPh sb="141" eb="143">
      <t>ゼンコク</t>
    </rPh>
    <rPh sb="143" eb="145">
      <t>ヘイキン</t>
    </rPh>
    <rPh sb="146" eb="148">
      <t>ウワマワ</t>
    </rPh>
    <rPh sb="158" eb="160">
      <t>ホンシ</t>
    </rPh>
    <rPh sb="161" eb="163">
      <t>シキン</t>
    </rPh>
    <rPh sb="163" eb="164">
      <t>グ</t>
    </rPh>
    <rPh sb="166" eb="168">
      <t>リョウコウ</t>
    </rPh>
    <rPh sb="172" eb="174">
      <t>リョウキン</t>
    </rPh>
    <rPh sb="174" eb="176">
      <t>カイシュウ</t>
    </rPh>
    <rPh sb="176" eb="177">
      <t>リツ</t>
    </rPh>
    <rPh sb="187" eb="188">
      <t>キ</t>
    </rPh>
    <rPh sb="209" eb="211">
      <t>シハラ</t>
    </rPh>
    <rPh sb="211" eb="213">
      <t>ユウヨ</t>
    </rPh>
    <rPh sb="214" eb="215">
      <t>オコナ</t>
    </rPh>
    <rPh sb="222" eb="225">
      <t>イチジテキ</t>
    </rPh>
    <rPh sb="232" eb="235">
      <t>アンテイテキ</t>
    </rPh>
    <rPh sb="236" eb="238">
      <t>ジギョウ</t>
    </rPh>
    <rPh sb="238" eb="240">
      <t>ウンエイ</t>
    </rPh>
    <rPh sb="245" eb="247">
      <t>モンダイ</t>
    </rPh>
    <rPh sb="256" eb="258">
      <t>シセツ</t>
    </rPh>
    <rPh sb="258" eb="260">
      <t>リヨウ</t>
    </rPh>
    <rPh sb="260" eb="261">
      <t>リツ</t>
    </rPh>
    <rPh sb="263" eb="265">
      <t>ゼンコク</t>
    </rPh>
    <rPh sb="265" eb="267">
      <t>ヘイキン</t>
    </rPh>
    <rPh sb="268" eb="269">
      <t>クラ</t>
    </rPh>
    <rPh sb="270" eb="271">
      <t>ヒク</t>
    </rPh>
    <rPh sb="272" eb="274">
      <t>スウチ</t>
    </rPh>
    <rPh sb="286" eb="288">
      <t>ジンコウ</t>
    </rPh>
    <rPh sb="288" eb="290">
      <t>ゲンショウ</t>
    </rPh>
    <rPh sb="290" eb="291">
      <t>オヨ</t>
    </rPh>
    <rPh sb="292" eb="295">
      <t>カンコウキャク</t>
    </rPh>
    <rPh sb="296" eb="298">
      <t>ゲンショウ</t>
    </rPh>
    <rPh sb="310" eb="313">
      <t>コウシンジ</t>
    </rPh>
    <rPh sb="315" eb="317">
      <t>コンゴ</t>
    </rPh>
    <rPh sb="318" eb="319">
      <t>ミズ</t>
    </rPh>
    <rPh sb="319" eb="321">
      <t>ジュヨウ</t>
    </rPh>
    <rPh sb="322" eb="324">
      <t>シヤ</t>
    </rPh>
    <rPh sb="325" eb="326">
      <t>イ</t>
    </rPh>
    <rPh sb="342" eb="345">
      <t>サイテキカ</t>
    </rPh>
    <rPh sb="346" eb="348">
      <t>シセツ</t>
    </rPh>
    <rPh sb="349" eb="352">
      <t>トウハイゴウ</t>
    </rPh>
    <rPh sb="356" eb="358">
      <t>ケントウ</t>
    </rPh>
    <rPh sb="360" eb="362">
      <t>ヒツヨウ</t>
    </rPh>
    <rPh sb="367" eb="370">
      <t>ユウシュウリツ</t>
    </rPh>
    <rPh sb="372" eb="375">
      <t>ケイカクテキ</t>
    </rPh>
    <rPh sb="376" eb="378">
      <t>ロウスイ</t>
    </rPh>
    <rPh sb="378" eb="380">
      <t>チョウサ</t>
    </rPh>
    <rPh sb="381" eb="383">
      <t>ジッシ</t>
    </rPh>
    <rPh sb="385" eb="387">
      <t>ゼンコク</t>
    </rPh>
    <rPh sb="387" eb="389">
      <t>ヘイキン</t>
    </rPh>
    <rPh sb="389" eb="390">
      <t>チ</t>
    </rPh>
    <rPh sb="391" eb="393">
      <t>ウワマワ</t>
    </rPh>
    <rPh sb="394" eb="396">
      <t>スイジュン</t>
    </rPh>
    <rPh sb="397" eb="398">
      <t>タモ</t>
    </rPh>
    <rPh sb="403" eb="405">
      <t>コンゴ</t>
    </rPh>
    <rPh sb="406" eb="408">
      <t>キチョウ</t>
    </rPh>
    <rPh sb="409" eb="412">
      <t>ミズシゲン</t>
    </rPh>
    <rPh sb="413" eb="415">
      <t>ユウコウ</t>
    </rPh>
    <rPh sb="416" eb="418">
      <t>カツヨウ</t>
    </rPh>
    <rPh sb="422" eb="425">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</si>
</sst>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0.04</c:v>
                </c:pt>
                <c:pt idx="1">
                  <c:v>0.54</c:v>
                </c:pt>
                <c:pt idx="2">
                  <c:v>0.97</c:v>
                </c:pt>
                <c:pt idx="3" formatCode="#,##0.00;&quot;△&quot;#,##0.00">
                  <c:v>0</c:v>
                </c:pt>
                <c:pt idx="4">
                  <c:v>2.99</c:v>
                </c:pt>
              </c:numCache>
            </c:numRef>
          </c:val>
          <c:extLst>
            <c:ext xmlns:c16="http://schemas.microsoft.com/office/drawing/2014/chart" uri="{C3380CC4-5D6E-409C-BE32-E72D297353CC}">
              <c16:uniqueId val="{00000000-8AEF-42E3-B733-5369071EBA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AEF-42E3-B733-5369071EBA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23.67</c:v>
                </c:pt>
                <c:pt idx="1">
                  <c:v>23.81</c:v>
                </c:pt>
                <c:pt idx="2">
                  <c:v>23.3</c:v>
                </c:pt>
                <c:pt idx="3">
                  <c:v>22.65</c:v>
                </c:pt>
                <c:pt idx="4">
                  <c:v>19.84</c:v>
                </c:pt>
              </c:numCache>
            </c:numRef>
          </c:val>
          <c:extLst>
            <c:ext xmlns:c16="http://schemas.microsoft.com/office/drawing/2014/chart" uri="{C3380CC4-5D6E-409C-BE32-E72D297353CC}">
              <c16:uniqueId val="{00000000-4CAE-42F3-8F3F-EF521DB895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4CAE-42F3-8F3F-EF521DB895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89.6</c:v>
                </c:pt>
                <c:pt idx="1">
                  <c:v>89</c:v>
                </c:pt>
                <c:pt idx="2">
                  <c:v>87.44</c:v>
                </c:pt>
                <c:pt idx="3">
                  <c:v>88.48</c:v>
                </c:pt>
                <c:pt idx="4">
                  <c:v>88.46</c:v>
                </c:pt>
              </c:numCache>
            </c:numRef>
          </c:val>
          <c:extLst>
            <c:ext xmlns:c16="http://schemas.microsoft.com/office/drawing/2014/chart" uri="{C3380CC4-5D6E-409C-BE32-E72D297353CC}">
              <c16:uniqueId val="{00000000-E7A0-4178-8686-E1C8C4F34D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E7A0-4178-8686-E1C8C4F34D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127.67</c:v>
                </c:pt>
                <c:pt idx="1">
                  <c:v>129.22999999999999</c:v>
                </c:pt>
                <c:pt idx="2">
                  <c:v>126.27</c:v>
                </c:pt>
                <c:pt idx="3">
                  <c:v>118.82</c:v>
                </c:pt>
                <c:pt idx="4">
                  <c:v>90.16</c:v>
                </c:pt>
              </c:numCache>
            </c:numRef>
          </c:val>
          <c:extLst>
            <c:ext xmlns:c16="http://schemas.microsoft.com/office/drawing/2014/chart" uri="{C3380CC4-5D6E-409C-BE32-E72D297353CC}">
              <c16:uniqueId val="{00000000-2886-4C38-AE4F-431606B203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2886-4C38-AE4F-431606B203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60.95</c:v>
                </c:pt>
                <c:pt idx="1">
                  <c:v>61.35</c:v>
                </c:pt>
                <c:pt idx="2">
                  <c:v>54.16</c:v>
                </c:pt>
                <c:pt idx="3">
                  <c:v>55.05</c:v>
                </c:pt>
                <c:pt idx="4">
                  <c:v>52.32</c:v>
                </c:pt>
              </c:numCache>
            </c:numRef>
          </c:val>
          <c:extLst>
            <c:ext xmlns:c16="http://schemas.microsoft.com/office/drawing/2014/chart" uri="{C3380CC4-5D6E-409C-BE32-E72D297353CC}">
              <c16:uniqueId val="{00000000-8E1C-4326-8DD2-538AFC4591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8E1C-4326-8DD2-538AFC4591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35.64</c:v>
                </c:pt>
                <c:pt idx="1">
                  <c:v>37.130000000000003</c:v>
                </c:pt>
                <c:pt idx="2">
                  <c:v>6.85</c:v>
                </c:pt>
                <c:pt idx="3">
                  <c:v>45.61</c:v>
                </c:pt>
                <c:pt idx="4">
                  <c:v>38.54</c:v>
                </c:pt>
              </c:numCache>
            </c:numRef>
          </c:val>
          <c:extLst>
            <c:ext xmlns:c16="http://schemas.microsoft.com/office/drawing/2014/chart" uri="{C3380CC4-5D6E-409C-BE32-E72D297353CC}">
              <c16:uniqueId val="{00000000-00CF-4B32-8519-66BD6CB5D7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00CF-4B32-8519-66BD6CB5D7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6A-4E52-82D4-F1289BAF4B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EB6A-4E52-82D4-F1289BAF4B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1157.97</c:v>
                </c:pt>
                <c:pt idx="1">
                  <c:v>1201.8900000000001</c:v>
                </c:pt>
                <c:pt idx="2">
                  <c:v>826.68</c:v>
                </c:pt>
                <c:pt idx="3">
                  <c:v>481.65</c:v>
                </c:pt>
                <c:pt idx="4">
                  <c:v>957.1</c:v>
                </c:pt>
              </c:numCache>
            </c:numRef>
          </c:val>
          <c:extLst>
            <c:ext xmlns:c16="http://schemas.microsoft.com/office/drawing/2014/chart" uri="{C3380CC4-5D6E-409C-BE32-E72D297353CC}">
              <c16:uniqueId val="{00000000-314E-499B-9DDB-0A09DAF7BB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14E-499B-9DDB-0A09DAF7BB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78.09</c:v>
                </c:pt>
                <c:pt idx="1">
                  <c:v>90.21</c:v>
                </c:pt>
                <c:pt idx="2">
                  <c:v>109.44</c:v>
                </c:pt>
                <c:pt idx="3">
                  <c:v>118.34</c:v>
                </c:pt>
                <c:pt idx="4">
                  <c:v>173.02</c:v>
                </c:pt>
              </c:numCache>
            </c:numRef>
          </c:val>
          <c:extLst>
            <c:ext xmlns:c16="http://schemas.microsoft.com/office/drawing/2014/chart" uri="{C3380CC4-5D6E-409C-BE32-E72D297353CC}">
              <c16:uniqueId val="{00000000-945A-4616-BFF3-27AD76AB06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945A-4616-BFF3-27AD76AB06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135.33000000000001</c:v>
                </c:pt>
                <c:pt idx="1">
                  <c:v>133.41</c:v>
                </c:pt>
                <c:pt idx="2">
                  <c:v>126.41</c:v>
                </c:pt>
                <c:pt idx="3">
                  <c:v>119.68</c:v>
                </c:pt>
                <c:pt idx="4">
                  <c:v>86.29</c:v>
                </c:pt>
              </c:numCache>
            </c:numRef>
          </c:val>
          <c:extLst>
            <c:ext xmlns:c16="http://schemas.microsoft.com/office/drawing/2014/chart" uri="{C3380CC4-5D6E-409C-BE32-E72D297353CC}">
              <c16:uniqueId val="{00000000-B40A-4802-9A2D-5CB00FF48D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B40A-4802-9A2D-5CB00FF48D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216.26</c:v>
                </c:pt>
                <c:pt idx="1">
                  <c:v>220.95</c:v>
                </c:pt>
                <c:pt idx="2">
                  <c:v>231.02</c:v>
                </c:pt>
                <c:pt idx="3">
                  <c:v>244.57</c:v>
                </c:pt>
                <c:pt idx="4">
                  <c:v>280.44</c:v>
                </c:pt>
              </c:numCache>
            </c:numRef>
          </c:val>
          <c:extLst>
            <c:ext xmlns:c16="http://schemas.microsoft.com/office/drawing/2014/chart" uri="{C3380CC4-5D6E-409C-BE32-E72D297353CC}">
              <c16:uniqueId val="{00000000-B58A-463C-AD35-CAADACE4A8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B58A-463C-AD35-CAADACE4A8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鳥羽市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18036</v>
      </c>
      <c r="AM8" s="71"/>
      <c r="AN8" s="71"/>
      <c r="AO8" s="71"/>
      <c r="AP8" s="71"/>
      <c r="AQ8" s="71"/>
      <c r="AR8" s="71"/>
      <c r="AS8" s="71"/>
      <c r="AT8" s="67">
        <f>データ!$S$6</f>
        <v>107.34</v>
      </c>
      <c r="AU8" s="68"/>
      <c r="AV8" s="68"/>
      <c r="AW8" s="68"/>
      <c r="AX8" s="68"/>
      <c r="AY8" s="68"/>
      <c r="AZ8" s="68"/>
      <c r="BA8" s="68"/>
      <c r="BB8" s="70">
        <f>データ!$T$6</f>
        <v>168.03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86.77</v>
      </c>
      <c r="J10" s="68"/>
      <c r="K10" s="68"/>
      <c r="L10" s="68"/>
      <c r="M10" s="68"/>
      <c r="N10" s="68"/>
      <c r="O10" s="69"/>
      <c r="P10" s="70">
        <f>データ!$P$6</f>
        <v>99.91</v>
      </c>
      <c r="Q10" s="70"/>
      <c r="R10" s="70"/>
      <c r="S10" s="70"/>
      <c r="T10" s="70"/>
      <c r="U10" s="70"/>
      <c r="V10" s="70"/>
      <c r="W10" s="71">
        <f>データ!$Q$6</f>
        <v>3025</v>
      </c>
      <c r="X10" s="71"/>
      <c r="Y10" s="71"/>
      <c r="Z10" s="71"/>
      <c r="AA10" s="71"/>
      <c r="AB10" s="71"/>
      <c r="AC10" s="71"/>
      <c r="AD10" s="2"/>
      <c r="AE10" s="2"/>
      <c r="AF10" s="2"/>
      <c r="AG10" s="2"/>
      <c r="AH10" s="4"/>
      <c r="AI10" s="4"/>
      <c r="AJ10" s="4"/>
      <c r="AK10" s="4"/>
      <c r="AL10" s="71">
        <f>データ!$U$6</f>
        <v>17834</v>
      </c>
      <c r="AM10" s="71"/>
      <c r="AN10" s="71"/>
      <c r="AO10" s="71"/>
      <c r="AP10" s="71"/>
      <c r="AQ10" s="71"/>
      <c r="AR10" s="71"/>
      <c r="AS10" s="71"/>
      <c r="AT10" s="67">
        <f>データ!$V$6</f>
        <v>107.34</v>
      </c>
      <c r="AU10" s="68"/>
      <c r="AV10" s="68"/>
      <c r="AW10" s="68"/>
      <c r="AX10" s="68"/>
      <c r="AY10" s="68"/>
      <c r="AZ10" s="68"/>
      <c r="BA10" s="68"/>
      <c r="BB10" s="70">
        <f>データ!$W$6</f>
        <v>166.14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JiU2vs1fZxde2Lwp2oBBK8zbZi75Pqbm008KdmDPZEGvkCOQ5mY7I57+q9qgDbUOBCUi8xBjzKianBC0fNOZA==" saltValue="mz6HBgEYak6whtw3Cad4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242110</v>
      </c>
      <c r="D6" s="34">
        <f t="shared" si="3"/>
        <v>46</v>
      </c>
      <c r="E6" s="34">
        <f t="shared" si="3"/>
        <v>1</v>
      </c>
      <c r="F6" s="34">
        <f t="shared" si="3"/>
        <v>0</v>
      </c>
      <c r="G6" s="34">
        <f t="shared" si="3"/>
        <v>1</v>
      </c>
      <c r="H6" s="34" t="str">
        <f t="shared" si="3"/>
        <v>三重県　鳥羽市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86.77</v>
      </c>
      <c r="P6" s="35">
        <f t="shared" si="3"/>
        <v>99.91</v>
      </c>
      <c r="Q6" s="35">
        <f t="shared" si="3"/>
        <v>3025</v>
      </c>
      <c r="R6" s="35">
        <f t="shared" si="3"/>
        <v>18036</v>
      </c>
      <c r="S6" s="35">
        <f t="shared" si="3"/>
        <v>107.34</v>
      </c>
      <c r="T6" s="35">
        <f t="shared" si="3"/>
        <v>168.03</v>
      </c>
      <c r="U6" s="35">
        <f t="shared" si="3"/>
        <v>17834</v>
      </c>
      <c r="V6" s="35">
        <f t="shared" si="3"/>
        <v>107.34</v>
      </c>
      <c r="W6" s="35">
        <f t="shared" si="3"/>
        <v>166.14</v>
      </c>
      <c r="X6" s="36">
        <f>IF(X7="",NA(),X7)</f>
        <v>127.67</v>
      </c>
      <c r="Y6" s="36">
        <f t="shared" ref="Y6:AG6" si="4">IF(Y7="",NA(),Y7)</f>
        <v>129.22999999999999</v>
      </c>
      <c r="Z6" s="36">
        <f t="shared" si="4"/>
        <v>126.27</v>
      </c>
      <c r="AA6" s="36">
        <f t="shared" si="4"/>
        <v>118.82</v>
      </c>
      <c r="AB6" s="36">
        <f t="shared" si="4"/>
        <v>90.16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1157.97</v>
      </c>
      <c r="AU6" s="36">
        <f t="shared" ref="AU6:BC6" si="6">IF(AU7="",NA(),AU7)</f>
        <v>1201.8900000000001</v>
      </c>
      <c r="AV6" s="36">
        <f t="shared" si="6"/>
        <v>826.68</v>
      </c>
      <c r="AW6" s="36">
        <f t="shared" si="6"/>
        <v>481.65</v>
      </c>
      <c r="AX6" s="36">
        <f t="shared" si="6"/>
        <v>957.1</v>
      </c>
      <c r="AY6" s="36">
        <f t="shared" si="6"/>
        <v>384.34</v>
      </c>
      <c r="AZ6" s="36">
        <f t="shared" si="6"/>
        <v>359.47</v>
      </c>
      <c r="BA6" s="36">
        <f t="shared" si="6"/>
        <v>369.69</v>
      </c>
      <c r="BB6" s="36">
        <f t="shared" si="6"/>
        <v>379.08</v>
      </c>
      <c r="BC6" s="36">
        <f t="shared" si="6"/>
        <v>367.55</v>
      </c>
      <c r="BD6" s="35" t="str">
        <f>IF(BD7="","",IF(BD7="-","【-】","【"&amp;SUBSTITUTE(TEXT(BD7,"#,##0.00"),"-","△")&amp;"】"))</f>
        <v>【260.31】</v>
      </c>
      <c r="BE6" s="36">
        <f>IF(BE7="",NA(),BE7)</f>
        <v>78.09</v>
      </c>
      <c r="BF6" s="36">
        <f t="shared" ref="BF6:BN6" si="7">IF(BF7="",NA(),BF7)</f>
        <v>90.21</v>
      </c>
      <c r="BG6" s="36">
        <f t="shared" si="7"/>
        <v>109.44</v>
      </c>
      <c r="BH6" s="36">
        <f t="shared" si="7"/>
        <v>118.34</v>
      </c>
      <c r="BI6" s="36">
        <f t="shared" si="7"/>
        <v>173.02</v>
      </c>
      <c r="BJ6" s="36">
        <f t="shared" si="7"/>
        <v>380.58</v>
      </c>
      <c r="BK6" s="36">
        <f t="shared" si="7"/>
        <v>401.79</v>
      </c>
      <c r="BL6" s="36">
        <f t="shared" si="7"/>
        <v>402.99</v>
      </c>
      <c r="BM6" s="36">
        <f t="shared" si="7"/>
        <v>398.98</v>
      </c>
      <c r="BN6" s="36">
        <f t="shared" si="7"/>
        <v>418.68</v>
      </c>
      <c r="BO6" s="35" t="str">
        <f>IF(BO7="","",IF(BO7="-","【-】","【"&amp;SUBSTITUTE(TEXT(BO7,"#,##0.00"),"-","△")&amp;"】"))</f>
        <v>【275.67】</v>
      </c>
      <c r="BP6" s="36">
        <f>IF(BP7="",NA(),BP7)</f>
        <v>135.33000000000001</v>
      </c>
      <c r="BQ6" s="36">
        <f t="shared" ref="BQ6:BY6" si="8">IF(BQ7="",NA(),BQ7)</f>
        <v>133.41</v>
      </c>
      <c r="BR6" s="36">
        <f t="shared" si="8"/>
        <v>126.41</v>
      </c>
      <c r="BS6" s="36">
        <f t="shared" si="8"/>
        <v>119.68</v>
      </c>
      <c r="BT6" s="36">
        <f t="shared" si="8"/>
        <v>86.29</v>
      </c>
      <c r="BU6" s="36">
        <f t="shared" si="8"/>
        <v>102.38</v>
      </c>
      <c r="BV6" s="36">
        <f t="shared" si="8"/>
        <v>100.12</v>
      </c>
      <c r="BW6" s="36">
        <f t="shared" si="8"/>
        <v>98.66</v>
      </c>
      <c r="BX6" s="36">
        <f t="shared" si="8"/>
        <v>98.64</v>
      </c>
      <c r="BY6" s="36">
        <f t="shared" si="8"/>
        <v>94.78</v>
      </c>
      <c r="BZ6" s="35" t="str">
        <f>IF(BZ7="","",IF(BZ7="-","【-】","【"&amp;SUBSTITUTE(TEXT(BZ7,"#,##0.00"),"-","△")&amp;"】"))</f>
        <v>【100.05】</v>
      </c>
      <c r="CA6" s="36">
        <f>IF(CA7="",NA(),CA7)</f>
        <v>216.26</v>
      </c>
      <c r="CB6" s="36">
        <f t="shared" ref="CB6:CJ6" si="9">IF(CB7="",NA(),CB7)</f>
        <v>220.95</v>
      </c>
      <c r="CC6" s="36">
        <f t="shared" si="9"/>
        <v>231.02</v>
      </c>
      <c r="CD6" s="36">
        <f t="shared" si="9"/>
        <v>244.57</v>
      </c>
      <c r="CE6" s="36">
        <f t="shared" si="9"/>
        <v>280.44</v>
      </c>
      <c r="CF6" s="36">
        <f t="shared" si="9"/>
        <v>168.67</v>
      </c>
      <c r="CG6" s="36">
        <f t="shared" si="9"/>
        <v>174.97</v>
      </c>
      <c r="CH6" s="36">
        <f t="shared" si="9"/>
        <v>178.59</v>
      </c>
      <c r="CI6" s="36">
        <f t="shared" si="9"/>
        <v>178.92</v>
      </c>
      <c r="CJ6" s="36">
        <f t="shared" si="9"/>
        <v>181.3</v>
      </c>
      <c r="CK6" s="35" t="str">
        <f>IF(CK7="","",IF(CK7="-","【-】","【"&amp;SUBSTITUTE(TEXT(CK7,"#,##0.00"),"-","△")&amp;"】"))</f>
        <v>【166.40】</v>
      </c>
      <c r="CL6" s="36">
        <f>IF(CL7="",NA(),CL7)</f>
        <v>23.67</v>
      </c>
      <c r="CM6" s="36">
        <f t="shared" ref="CM6:CU6" si="10">IF(CM7="",NA(),CM7)</f>
        <v>23.81</v>
      </c>
      <c r="CN6" s="36">
        <f t="shared" si="10"/>
        <v>23.3</v>
      </c>
      <c r="CO6" s="36">
        <f t="shared" si="10"/>
        <v>22.65</v>
      </c>
      <c r="CP6" s="36">
        <f t="shared" si="10"/>
        <v>19.84</v>
      </c>
      <c r="CQ6" s="36">
        <f t="shared" si="10"/>
        <v>54.92</v>
      </c>
      <c r="CR6" s="36">
        <f t="shared" si="10"/>
        <v>55.63</v>
      </c>
      <c r="CS6" s="36">
        <f t="shared" si="10"/>
        <v>55.03</v>
      </c>
      <c r="CT6" s="36">
        <f t="shared" si="10"/>
        <v>55.14</v>
      </c>
      <c r="CU6" s="36">
        <f t="shared" si="10"/>
        <v>55.89</v>
      </c>
      <c r="CV6" s="35" t="str">
        <f>IF(CV7="","",IF(CV7="-","【-】","【"&amp;SUBSTITUTE(TEXT(CV7,"#,##0.00"),"-","△")&amp;"】"))</f>
        <v>【60.69】</v>
      </c>
      <c r="CW6" s="36">
        <f>IF(CW7="",NA(),CW7)</f>
        <v>89.6</v>
      </c>
      <c r="CX6" s="36">
        <f t="shared" ref="CX6:DF6" si="11">IF(CX7="",NA(),CX7)</f>
        <v>89</v>
      </c>
      <c r="CY6" s="36">
        <f t="shared" si="11"/>
        <v>87.44</v>
      </c>
      <c r="CZ6" s="36">
        <f t="shared" si="11"/>
        <v>88.48</v>
      </c>
      <c r="DA6" s="36">
        <f t="shared" si="11"/>
        <v>88.46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60.95</v>
      </c>
      <c r="DI6" s="36">
        <f t="shared" ref="DI6:DQ6" si="12">IF(DI7="",NA(),DI7)</f>
        <v>61.35</v>
      </c>
      <c r="DJ6" s="36">
        <f t="shared" si="12"/>
        <v>54.16</v>
      </c>
      <c r="DK6" s="36">
        <f t="shared" si="12"/>
        <v>55.05</v>
      </c>
      <c r="DL6" s="36">
        <f t="shared" si="12"/>
        <v>52.32</v>
      </c>
      <c r="DM6" s="36">
        <f t="shared" si="12"/>
        <v>48.49</v>
      </c>
      <c r="DN6" s="36">
        <f t="shared" si="12"/>
        <v>48.05</v>
      </c>
      <c r="DO6" s="36">
        <f t="shared" si="12"/>
        <v>48.87</v>
      </c>
      <c r="DP6" s="36">
        <f t="shared" si="12"/>
        <v>49.92</v>
      </c>
      <c r="DQ6" s="36">
        <f t="shared" si="12"/>
        <v>50.63</v>
      </c>
      <c r="DR6" s="35" t="str">
        <f>IF(DR7="","",IF(DR7="-","【-】","【"&amp;SUBSTITUTE(TEXT(DR7,"#,##0.00"),"-","△")&amp;"】"))</f>
        <v>【50.19】</v>
      </c>
      <c r="DS6" s="36">
        <f>IF(DS7="",NA(),DS7)</f>
        <v>35.64</v>
      </c>
      <c r="DT6" s="36">
        <f t="shared" ref="DT6:EB6" si="13">IF(DT7="",NA(),DT7)</f>
        <v>37.130000000000003</v>
      </c>
      <c r="DU6" s="36">
        <f t="shared" si="13"/>
        <v>6.85</v>
      </c>
      <c r="DV6" s="36">
        <f t="shared" si="13"/>
        <v>45.61</v>
      </c>
      <c r="DW6" s="36">
        <f t="shared" si="13"/>
        <v>38.54</v>
      </c>
      <c r="DX6" s="36">
        <f t="shared" si="13"/>
        <v>12.79</v>
      </c>
      <c r="DY6" s="36">
        <f t="shared" si="13"/>
        <v>13.39</v>
      </c>
      <c r="DZ6" s="36">
        <f t="shared" si="13"/>
        <v>14.85</v>
      </c>
      <c r="EA6" s="36">
        <f t="shared" si="13"/>
        <v>16.88</v>
      </c>
      <c r="EB6" s="36">
        <f t="shared" si="13"/>
        <v>18.28</v>
      </c>
      <c r="EC6" s="35" t="str">
        <f>IF(EC7="","",IF(EC7="-","【-】","【"&amp;SUBSTITUTE(TEXT(EC7,"#,##0.00"),"-","△")&amp;"】"))</f>
        <v>【20.63】</v>
      </c>
      <c r="ED6" s="36">
        <f>IF(ED7="",NA(),ED7)</f>
        <v>0.04</v>
      </c>
      <c r="EE6" s="36">
        <f t="shared" ref="EE6:EM6" si="14">IF(EE7="",NA(),EE7)</f>
        <v>0.54</v>
      </c>
      <c r="EF6" s="36">
        <f t="shared" si="14"/>
        <v>0.97</v>
      </c>
      <c r="EG6" s="35">
        <f t="shared" si="14"/>
        <v>0</v>
      </c>
      <c r="EH6" s="36">
        <f t="shared" si="14"/>
        <v>2.99</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242110</v>
      </c>
      <c r="D7" s="38">
        <v>46</v>
      </c>
      <c r="E7" s="38">
        <v>1</v>
      </c>
      <c r="F7" s="38">
        <v>0</v>
      </c>
      <c r="G7" s="38">
        <v>1</v>
      </c>
      <c r="H7" s="38" t="s">
        <v>93</v>
      </c>
      <c r="I7" s="38" t="s">
        <v>94</v>
      </c>
      <c r="J7" s="38" t="s">
        <v>95</v>
      </c>
      <c r="K7" s="38" t="s">
        <v>96</v>
      </c>
      <c r="L7" s="38" t="s">
        <v>97</v>
      </c>
      <c r="M7" s="38" t="s">
        <v>98</v>
      </c>
      <c r="N7" s="39" t="s">
        <v>99</v>
      </c>
      <c r="O7" s="39">
        <v>86.77</v>
      </c>
      <c r="P7" s="39">
        <v>99.91</v>
      </c>
      <c r="Q7" s="39">
        <v>3025</v>
      </c>
      <c r="R7" s="39">
        <v>18036</v>
      </c>
      <c r="S7" s="39">
        <v>107.34</v>
      </c>
      <c r="T7" s="39">
        <v>168.03</v>
      </c>
      <c r="U7" s="39">
        <v>17834</v>
      </c>
      <c r="V7" s="39">
        <v>107.34</v>
      </c>
      <c r="W7" s="39">
        <v>166.14</v>
      </c>
      <c r="X7" s="39">
        <v>127.67</v>
      </c>
      <c r="Y7" s="39">
        <v>129.22999999999999</v>
      </c>
      <c r="Z7" s="39">
        <v>126.27</v>
      </c>
      <c r="AA7" s="39">
        <v>118.82</v>
      </c>
      <c r="AB7" s="39">
        <v>90.16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1157.97</v>
      </c>
      <c r="AU7" s="39">
        <v>1201.8900000000001</v>
      </c>
      <c r="AV7" s="39">
        <v>826.68</v>
      </c>
      <c r="AW7" s="39">
        <v>481.65</v>
      </c>
      <c r="AX7" s="39">
        <v>957.1</v>
      </c>
      <c r="AY7" s="39">
        <v>384.34</v>
      </c>
      <c r="AZ7" s="39">
        <v>359.47</v>
      </c>
      <c r="BA7" s="39">
        <v>369.69</v>
      </c>
      <c r="BB7" s="39">
        <v>379.08</v>
      </c>
      <c r="BC7" s="39">
        <v>367.55</v>
      </c>
      <c r="BD7" s="39">
        <v>260.31</v>
      </c>
      <c r="BE7" s="39">
        <v>78.09</v>
      </c>
      <c r="BF7" s="39">
        <v>90.21</v>
      </c>
      <c r="BG7" s="39">
        <v>109.44</v>
      </c>
      <c r="BH7" s="39">
        <v>118.34</v>
      </c>
      <c r="BI7" s="39">
        <v>173.02</v>
      </c>
      <c r="BJ7" s="39">
        <v>380.58</v>
      </c>
      <c r="BK7" s="39">
        <v>401.79</v>
      </c>
      <c r="BL7" s="39">
        <v>402.99</v>
      </c>
      <c r="BM7" s="39">
        <v>398.98</v>
      </c>
      <c r="BN7" s="39">
        <v>418.68</v>
      </c>
      <c r="BO7" s="39">
        <v>275.67</v>
      </c>
      <c r="BP7" s="39">
        <v>135.33000000000001</v>
      </c>
      <c r="BQ7" s="39">
        <v>133.41</v>
      </c>
      <c r="BR7" s="39">
        <v>126.41</v>
      </c>
      <c r="BS7" s="39">
        <v>119.68</v>
      </c>
      <c r="BT7" s="39">
        <v>86.29</v>
      </c>
      <c r="BU7" s="39">
        <v>102.38</v>
      </c>
      <c r="BV7" s="39">
        <v>100.12</v>
      </c>
      <c r="BW7" s="39">
        <v>98.66</v>
      </c>
      <c r="BX7" s="39">
        <v>98.64</v>
      </c>
      <c r="BY7" s="39">
        <v>94.78</v>
      </c>
      <c r="BZ7" s="39">
        <v>100.05</v>
      </c>
      <c r="CA7" s="39">
        <v>216.26</v>
      </c>
      <c r="CB7" s="39">
        <v>220.95</v>
      </c>
      <c r="CC7" s="39">
        <v>231.02</v>
      </c>
      <c r="CD7" s="39">
        <v>244.57</v>
      </c>
      <c r="CE7" s="39">
        <v>280.44</v>
      </c>
      <c r="CF7" s="39">
        <v>168.67</v>
      </c>
      <c r="CG7" s="39">
        <v>174.97</v>
      </c>
      <c r="CH7" s="39">
        <v>178.59</v>
      </c>
      <c r="CI7" s="39">
        <v>178.92</v>
      </c>
      <c r="CJ7" s="39">
        <v>181.3</v>
      </c>
      <c r="CK7" s="39">
        <v>166.4</v>
      </c>
      <c r="CL7" s="39">
        <v>23.67</v>
      </c>
      <c r="CM7" s="39">
        <v>23.81</v>
      </c>
      <c r="CN7" s="39">
        <v>23.3</v>
      </c>
      <c r="CO7" s="39">
        <v>22.65</v>
      </c>
      <c r="CP7" s="39">
        <v>19.84</v>
      </c>
      <c r="CQ7" s="39">
        <v>54.92</v>
      </c>
      <c r="CR7" s="39">
        <v>55.63</v>
      </c>
      <c r="CS7" s="39">
        <v>55.03</v>
      </c>
      <c r="CT7" s="39">
        <v>55.14</v>
      </c>
      <c r="CU7" s="39">
        <v>55.89</v>
      </c>
      <c r="CV7" s="39">
        <v>60.69</v>
      </c>
      <c r="CW7" s="39">
        <v>89.6</v>
      </c>
      <c r="CX7" s="39">
        <v>89</v>
      </c>
      <c r="CY7" s="39">
        <v>87.44</v>
      </c>
      <c r="CZ7" s="39">
        <v>88.48</v>
      </c>
      <c r="DA7" s="39">
        <v>88.46</v>
      </c>
      <c r="DB7" s="39">
        <v>82.66</v>
      </c>
      <c r="DC7" s="39">
        <v>82.04</v>
      </c>
      <c r="DD7" s="39">
        <v>81.900000000000006</v>
      </c>
      <c r="DE7" s="39">
        <v>81.39</v>
      </c>
      <c r="DF7" s="39">
        <v>81.27</v>
      </c>
      <c r="DG7" s="39">
        <v>89.82</v>
      </c>
      <c r="DH7" s="39">
        <v>60.95</v>
      </c>
      <c r="DI7" s="39">
        <v>61.35</v>
      </c>
      <c r="DJ7" s="39">
        <v>54.16</v>
      </c>
      <c r="DK7" s="39">
        <v>55.05</v>
      </c>
      <c r="DL7" s="39">
        <v>52.32</v>
      </c>
      <c r="DM7" s="39">
        <v>48.49</v>
      </c>
      <c r="DN7" s="39">
        <v>48.05</v>
      </c>
      <c r="DO7" s="39">
        <v>48.87</v>
      </c>
      <c r="DP7" s="39">
        <v>49.92</v>
      </c>
      <c r="DQ7" s="39">
        <v>50.63</v>
      </c>
      <c r="DR7" s="39">
        <v>50.19</v>
      </c>
      <c r="DS7" s="39">
        <v>35.64</v>
      </c>
      <c r="DT7" s="39">
        <v>37.130000000000003</v>
      </c>
      <c r="DU7" s="39">
        <v>6.85</v>
      </c>
      <c r="DV7" s="39">
        <v>45.61</v>
      </c>
      <c r="DW7" s="39">
        <v>38.54</v>
      </c>
      <c r="DX7" s="39">
        <v>12.79</v>
      </c>
      <c r="DY7" s="39">
        <v>13.39</v>
      </c>
      <c r="DZ7" s="39">
        <v>14.85</v>
      </c>
      <c r="EA7" s="39">
        <v>16.88</v>
      </c>
      <c r="EB7" s="39">
        <v>18.28</v>
      </c>
      <c r="EC7" s="39">
        <v>20.63</v>
      </c>
      <c r="ED7" s="39">
        <v>0.04</v>
      </c>
      <c r="EE7" s="39">
        <v>0.54</v>
      </c>
      <c r="EF7" s="39">
        <v>0.97</v>
      </c>
      <c r="EG7" s="39">
        <v>0</v>
      </c>
      <c r="EH7" s="39">
        <v>2.99</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2022-01-31T01:03:25Z</cp:lastPrinted>
  <dcterms:created xsi:type="dcterms:W3CDTF">2021-12-03T06:52:06Z</dcterms:created>
  <dcterms:modified xsi:type="dcterms:W3CDTF">2022-02-09T06:59:49Z</dcterms:modified>
  <cp:category/>
</cp:coreProperties>
</file>