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svfil01\建設部\上下水道課\★水道係\10-3-1-3 決算統計\公営企業に係る「経営比較分析表」の公表\R3(R2)\"/>
    </mc:Choice>
  </mc:AlternateContent>
  <workbookProtection workbookAlgorithmName="SHA-512" workbookHashValue="oD/RQDuy7rbQuQ5a0j/GtSdSsyUGuTkFlpfzmTUWN2B+0Dy3+hHsLB2H5+Vaf6ihuQGAJ2mrjvySWcbiIftVvA==" workbookSaltValue="otW+HWrurX348IPE+7szpg==" workbookSpinCount="100000" lockStructure="1"/>
  <bookViews>
    <workbookView xWindow="0" yWindow="0" windowWidth="24000" windowHeight="97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W10" i="4"/>
  <c r="I10" i="4"/>
  <c r="B10" i="4"/>
  <c r="BB8" i="4"/>
  <c r="AL8" i="4"/>
  <c r="AD8" i="4"/>
  <c r="P8" i="4"/>
  <c r="I8" i="4"/>
  <c r="B8" i="4"/>
</calcChain>
</file>

<file path=xl/sharedStrings.xml><?xml version="1.0" encoding="utf-8"?>
<sst xmlns="http://schemas.openxmlformats.org/spreadsheetml/2006/main" count="241" uniqueCount="121">
  <si>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</si>
  <si>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</si>
  <si>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</si>
  <si>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</si>
  <si>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</si>
  <si>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</si>
  <si>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</si>
  <si>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</si>
  <si>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</si>
  <si>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</si>
  <si>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</si>
  <si>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</si>
  <si>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</si>
  <si>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</si>
  <si>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</si>
  <si>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</si>
  <si>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</si>
  <si>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</si>
  <si>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</si>
  <si>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</si>
  <si>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</si>
  <si>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</si>
  <si>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</si>
  <si>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</si>
  <si>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</si>
  <si>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</si>
  <si>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</si>
  <si>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</si>
  <si>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</si>
  <si>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</si>
  <si>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</si>
  <si>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</si>
  <si>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</si>
  <si>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</si>
  <si>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</si>
  <si>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</si>
  <si>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</si>
  <si>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</si>
  <si>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</si>
  <si>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</si>
  <si>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</si>
  <si>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</si>
  <si>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</si>
  <si>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</si>
  <si>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</si>
  <si>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</si>
  <si>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</si>
  <si>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</si>
  <si>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</si>
  <si>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</si>
  <si>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</si>
  <si>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</si>
  <si>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</si>
  <si>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</si>
  <si>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</si>
  <si>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</si>
  <si>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</si>
  <si>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</si>
  <si>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</si>
  <si>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</si>
  <si>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</si>
  <si>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</si>
  <si>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</si>
  <si>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</si>
  <si>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</si>
  <si>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</si>
  <si>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</si>
  <si>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</si>
  <si>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</si>
  <si>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</si>
  <si>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</si>
  <si>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</si>
  <si>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</si>
  <si>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</si>
  <si>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</si>
  <si>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</si>
  <si>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</si>
  <si>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</si>
  <si>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</si>
  <si>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</si>
  <si>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</si>
  <si>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</si>
  <si>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</si>
  <si>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</si>
  <si>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</si>
  <si>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</si>
  <si>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</si>
  <si>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</si>
  <si>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</si>
  <si>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</si>
  <si>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</si>
  <si>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</si>
  <si>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</si>
  <si>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</si>
  <si>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</si>
  <si>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</si>
  <si>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</si>
  <si>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</si>
  <si>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東員町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</si>
  <si>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</si>
  <si>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</si>
  <si>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</si>
  <si>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</si>
  <si>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</si>
  <si>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</si>
  <si>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</si>
  <si>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</si>
  <si>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</si>
  <si>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</si>
  <si>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</si>
  <si>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</si>
  <si>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</si>
  <si>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</si>
  <si>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</si>
  <si>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</si>
  <si>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</si>
  <si>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</si>
  <si>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</si>
  <si>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②平成2年度より整備し始めたため法定耐用年数が50年である管渠等は比較的新しいものであるが、一斉に整備された管渠のため、今後急激に上昇していくことが見込まれる。③管渠は現在、維持補修により機能を保持している状況である。現時点において、早急な管渠更新の必要性が少ないマンホールポンプ場において更新時期を迎えており、部分的な更新・修繕を行っている。なお、主要な管渠の耐震化については、平成29年度に施工完了した。今後、管渠施設等の適切な維持管理や延命化を図り、低コストで機能を保持していくことが必要である。</t>
    <rPh sb="2" eb="4">
      <t>ヘイセイ</t>
    </rPh>
    <rPh sb="5" eb="7">
      <t>ネンド</t>
    </rPh>
    <rPh sb="9" eb="11">
      <t>セイビ</t>
    </rPh>
    <rPh sb="12" eb="13">
      <t>ハジ</t>
    </rPh>
    <rPh sb="17" eb="19">
      <t>ホウテイ</t>
    </rPh>
    <rPh sb="19" eb="21">
      <t>タイヨウ</t>
    </rPh>
    <rPh sb="21" eb="23">
      <t>ネンスウ</t>
    </rPh>
    <rPh sb="26" eb="27">
      <t>ネン</t>
    </rPh>
    <rPh sb="30" eb="31">
      <t>カン</t>
    </rPh>
    <rPh sb="31" eb="32">
      <t>キョ</t>
    </rPh>
    <rPh sb="32" eb="33">
      <t>ナド</t>
    </rPh>
    <rPh sb="34" eb="37">
      <t>ヒカクテキ</t>
    </rPh>
    <rPh sb="37" eb="38">
      <t>アタラ</t>
    </rPh>
    <rPh sb="47" eb="49">
      <t>イッセイ</t>
    </rPh>
    <rPh sb="50" eb="52">
      <t>セイビ</t>
    </rPh>
    <rPh sb="55" eb="56">
      <t>カン</t>
    </rPh>
    <rPh sb="56" eb="57">
      <t>キョ</t>
    </rPh>
    <rPh sb="61" eb="63">
      <t>コンゴ</t>
    </rPh>
    <rPh sb="63" eb="65">
      <t>キュウゲキ</t>
    </rPh>
    <rPh sb="66" eb="68">
      <t>ジョウショウ</t>
    </rPh>
    <rPh sb="75" eb="77">
      <t>ミコ</t>
    </rPh>
    <rPh sb="82" eb="83">
      <t>カン</t>
    </rPh>
    <rPh sb="83" eb="84">
      <t>キョ</t>
    </rPh>
    <rPh sb="85" eb="87">
      <t>ゲンザイ</t>
    </rPh>
    <rPh sb="88" eb="90">
      <t>イジ</t>
    </rPh>
    <rPh sb="90" eb="92">
      <t>ホシュウ</t>
    </rPh>
    <rPh sb="95" eb="97">
      <t>キノウ</t>
    </rPh>
    <rPh sb="98" eb="100">
      <t>ホジ</t>
    </rPh>
    <rPh sb="104" eb="106">
      <t>ジョウキョウ</t>
    </rPh>
    <rPh sb="110" eb="113">
      <t>ゲンジテン</t>
    </rPh>
    <rPh sb="118" eb="120">
      <t>サッキュウ</t>
    </rPh>
    <rPh sb="121" eb="122">
      <t>カン</t>
    </rPh>
    <rPh sb="122" eb="123">
      <t>キョ</t>
    </rPh>
    <rPh sb="123" eb="125">
      <t>コウシン</t>
    </rPh>
    <rPh sb="126" eb="128">
      <t>ヒツヨウ</t>
    </rPh>
    <rPh sb="128" eb="129">
      <t>セイ</t>
    </rPh>
    <rPh sb="130" eb="131">
      <t>スク</t>
    </rPh>
    <rPh sb="141" eb="142">
      <t>バ</t>
    </rPh>
    <rPh sb="146" eb="148">
      <t>コウシン</t>
    </rPh>
    <rPh sb="148" eb="150">
      <t>ジキ</t>
    </rPh>
    <rPh sb="151" eb="152">
      <t>ムカ</t>
    </rPh>
    <rPh sb="157" eb="160">
      <t>ブブンテキ</t>
    </rPh>
    <rPh sb="161" eb="163">
      <t>コウシン</t>
    </rPh>
    <rPh sb="164" eb="166">
      <t>シュウゼン</t>
    </rPh>
    <rPh sb="167" eb="168">
      <t>オコナ</t>
    </rPh>
    <rPh sb="176" eb="178">
      <t>シュヨウ</t>
    </rPh>
    <rPh sb="179" eb="180">
      <t>カン</t>
    </rPh>
    <rPh sb="180" eb="181">
      <t>キョ</t>
    </rPh>
    <rPh sb="182" eb="185">
      <t>タイシンカ</t>
    </rPh>
    <rPh sb="191" eb="193">
      <t>ヘイセイ</t>
    </rPh>
    <rPh sb="195" eb="197">
      <t>ネンド</t>
    </rPh>
    <rPh sb="198" eb="200">
      <t>セコウ</t>
    </rPh>
    <rPh sb="200" eb="202">
      <t>カンリョウ</t>
    </rPh>
    <rPh sb="205" eb="207">
      <t>コンゴ</t>
    </rPh>
    <rPh sb="208" eb="209">
      <t>カン</t>
    </rPh>
    <rPh sb="209" eb="210">
      <t>キョ</t>
    </rPh>
    <rPh sb="210" eb="212">
      <t>シセツ</t>
    </rPh>
    <rPh sb="212" eb="213">
      <t>ナド</t>
    </rPh>
    <rPh sb="214" eb="216">
      <t>テキセツ</t>
    </rPh>
    <rPh sb="217" eb="219">
      <t>イジ</t>
    </rPh>
    <rPh sb="219" eb="221">
      <t>カンリ</t>
    </rPh>
    <rPh sb="222" eb="224">
      <t>エンメイ</t>
    </rPh>
    <rPh sb="224" eb="225">
      <t>カ</t>
    </rPh>
    <rPh sb="226" eb="227">
      <t>ハカ</t>
    </rPh>
    <rPh sb="229" eb="230">
      <t>テイ</t>
    </rPh>
    <rPh sb="234" eb="236">
      <t>キノウ</t>
    </rPh>
    <rPh sb="237" eb="239">
      <t>ホジ</t>
    </rPh>
    <rPh sb="246" eb="248">
      <t>ヒツヨウ</t>
    </rPh>
    <phoneticPr fontId="4"/>
  </si>
  <si>
    <r>
      <rPr>
        <sz val="10"/>
        <rFont val="ＭＳ ゴシック"/>
        <family val="3"/>
        <charset val="128"/>
      </rPr>
      <t>①⑤収益においては、汚水維持管理費の増に伴う基準内繰入金の増加はあったものの、費用において不明水増加等に伴う流域負担金の増加により微減となった。平成29年度より資本費平準化債を活用しているが、不足分は一般会計からの基準外繰入金を財源にし、経費を賄っている状況である。今後は、さらに合理的な経営等を実施し経費の削減に取り組む必要がある。</t>
    </r>
    <r>
      <rPr>
        <sz val="10"/>
        <color rgb="FFFF0000"/>
        <rFont val="ＭＳ ゴシック"/>
        <family val="3"/>
        <charset val="128"/>
      </rPr>
      <t xml:space="preserve">
</t>
    </r>
    <r>
      <rPr>
        <sz val="10"/>
        <rFont val="ＭＳ ゴシック"/>
        <family val="3"/>
        <charset val="128"/>
      </rPr>
      <t>④企業債残高の割合については、拡張時期に借入を行ったものが償還済みとなり減少となったが、繰出基準に基づく一般会計繰入金が多く、他市町と比較して低い比率であるが、今後、施設の更新時期を迎えるにあたり上昇する見込みであり、計画的な企業債の借入が必要がある。</t>
    </r>
    <r>
      <rPr>
        <sz val="10"/>
        <color rgb="FFFF0000"/>
        <rFont val="ＭＳ ゴシック"/>
        <family val="3"/>
        <charset val="128"/>
      </rPr>
      <t xml:space="preserve">
</t>
    </r>
    <r>
      <rPr>
        <sz val="10"/>
        <rFont val="ＭＳ ゴシック"/>
        <family val="3"/>
        <charset val="128"/>
      </rPr>
      <t>⑥有収水量は横ばいであるが、返済終了など汚水資本費が減少した一方、汚水維持管理費は不明水増加等の原因による流域負担金が増加したことにより、前年度と比較して微増となった。今後は横ばいで推移していく見込みであるが、不明水対策をしつつ、使用料水準等と比較検討する必要がある。</t>
    </r>
    <r>
      <rPr>
        <sz val="10"/>
        <color rgb="FFFF0000"/>
        <rFont val="ＭＳ ゴシック"/>
        <family val="3"/>
        <charset val="128"/>
      </rPr>
      <t xml:space="preserve">
</t>
    </r>
    <r>
      <rPr>
        <sz val="10"/>
        <rFont val="ＭＳ ゴシック"/>
        <family val="3"/>
        <charset val="128"/>
      </rPr>
      <t>⑧97％を超えて高い水準となっている。今後整備を進めていく区域においても確実に下水道へ接続するよう促進していくととに未接続者の調査を実施していく。
以上の分析により今後も費用の削減に努めるとともに、一般会計からの繰入金を抑制するため、資本費平準化債を活用していくなど、経営戦略に基づく取組の進捗と成果を一定期間ごとに評価、検証した上で、収支均衡を図る具体的な取組の再検討を行い、中長期の収支見通し等の精緻化を図っていく必要がある。</t>
    </r>
    <rPh sb="2" eb="4">
      <t>シュウエキ</t>
    </rPh>
    <rPh sb="10" eb="12">
      <t>オスイ</t>
    </rPh>
    <rPh sb="12" eb="14">
      <t>イジ</t>
    </rPh>
    <rPh sb="14" eb="16">
      <t>カンリ</t>
    </rPh>
    <rPh sb="16" eb="17">
      <t>ヒ</t>
    </rPh>
    <rPh sb="18" eb="19">
      <t>ゾウ</t>
    </rPh>
    <rPh sb="20" eb="21">
      <t>トモナ</t>
    </rPh>
    <rPh sb="22" eb="24">
      <t>キジュン</t>
    </rPh>
    <rPh sb="24" eb="25">
      <t>ナイ</t>
    </rPh>
    <rPh sb="25" eb="27">
      <t>クリイレ</t>
    </rPh>
    <rPh sb="27" eb="28">
      <t>キン</t>
    </rPh>
    <rPh sb="29" eb="31">
      <t>ゾウカ</t>
    </rPh>
    <rPh sb="39" eb="41">
      <t>ヒヨウ</t>
    </rPh>
    <rPh sb="45" eb="47">
      <t>フメイ</t>
    </rPh>
    <rPh sb="47" eb="48">
      <t>スイ</t>
    </rPh>
    <rPh sb="48" eb="50">
      <t>ゾウカ</t>
    </rPh>
    <rPh sb="50" eb="51">
      <t>ナド</t>
    </rPh>
    <rPh sb="52" eb="53">
      <t>トモナ</t>
    </rPh>
    <rPh sb="54" eb="56">
      <t>リュウイキ</t>
    </rPh>
    <rPh sb="56" eb="59">
      <t>フタンキン</t>
    </rPh>
    <rPh sb="60" eb="62">
      <t>ゾウカ</t>
    </rPh>
    <rPh sb="65" eb="67">
      <t>ビゲン</t>
    </rPh>
    <rPh sb="80" eb="82">
      <t>シホン</t>
    </rPh>
    <rPh sb="82" eb="83">
      <t>ヒ</t>
    </rPh>
    <rPh sb="83" eb="86">
      <t>ヘイジュンカ</t>
    </rPh>
    <rPh sb="86" eb="87">
      <t>サイ</t>
    </rPh>
    <rPh sb="88" eb="90">
      <t>カツヨウ</t>
    </rPh>
    <rPh sb="96" eb="99">
      <t>フソクブン</t>
    </rPh>
    <rPh sb="100" eb="102">
      <t>イッパン</t>
    </rPh>
    <rPh sb="102" eb="104">
      <t>カイケイ</t>
    </rPh>
    <rPh sb="107" eb="109">
      <t>キジュン</t>
    </rPh>
    <rPh sb="109" eb="110">
      <t>ガイ</t>
    </rPh>
    <rPh sb="110" eb="112">
      <t>クリイレ</t>
    </rPh>
    <rPh sb="112" eb="113">
      <t>キン</t>
    </rPh>
    <rPh sb="114" eb="116">
      <t>ザイゲン</t>
    </rPh>
    <rPh sb="119" eb="121">
      <t>ケイヒ</t>
    </rPh>
    <rPh sb="122" eb="123">
      <t>マカナ</t>
    </rPh>
    <rPh sb="127" eb="129">
      <t>ジョウキョウ</t>
    </rPh>
    <rPh sb="133" eb="135">
      <t>コンゴ</t>
    </rPh>
    <rPh sb="140" eb="143">
      <t>ゴウリテキ</t>
    </rPh>
    <rPh sb="144" eb="146">
      <t>ケイエイ</t>
    </rPh>
    <rPh sb="146" eb="147">
      <t>ナド</t>
    </rPh>
    <rPh sb="148" eb="150">
      <t>ジッシ</t>
    </rPh>
    <rPh sb="151" eb="153">
      <t>ケイヒ</t>
    </rPh>
    <rPh sb="154" eb="156">
      <t>サクゲン</t>
    </rPh>
    <rPh sb="175" eb="177">
      <t>ワリアイ</t>
    </rPh>
    <rPh sb="183" eb="185">
      <t>カクチョウ</t>
    </rPh>
    <rPh sb="185" eb="187">
      <t>ジキ</t>
    </rPh>
    <rPh sb="188" eb="190">
      <t>カリイレ</t>
    </rPh>
    <rPh sb="191" eb="192">
      <t>オコナ</t>
    </rPh>
    <rPh sb="197" eb="199">
      <t>ショウカン</t>
    </rPh>
    <rPh sb="199" eb="200">
      <t>スミ</t>
    </rPh>
    <rPh sb="204" eb="206">
      <t>ゲンショウ</t>
    </rPh>
    <rPh sb="212" eb="214">
      <t>クリダ</t>
    </rPh>
    <rPh sb="214" eb="216">
      <t>キジュン</t>
    </rPh>
    <rPh sb="217" eb="218">
      <t>モト</t>
    </rPh>
    <rPh sb="220" eb="222">
      <t>イッパン</t>
    </rPh>
    <rPh sb="222" eb="224">
      <t>カイケイ</t>
    </rPh>
    <rPh sb="224" eb="226">
      <t>クリイレ</t>
    </rPh>
    <rPh sb="226" eb="227">
      <t>キン</t>
    </rPh>
    <rPh sb="228" eb="229">
      <t>オオ</t>
    </rPh>
    <rPh sb="231" eb="232">
      <t>タ</t>
    </rPh>
    <rPh sb="232" eb="234">
      <t>シチョウ</t>
    </rPh>
    <rPh sb="235" eb="237">
      <t>ヒカク</t>
    </rPh>
    <rPh sb="239" eb="240">
      <t>ヒク</t>
    </rPh>
    <rPh sb="241" eb="243">
      <t>ヒリツ</t>
    </rPh>
    <rPh sb="248" eb="250">
      <t>コンゴ</t>
    </rPh>
    <rPh sb="251" eb="253">
      <t>シセツ</t>
    </rPh>
    <rPh sb="254" eb="256">
      <t>コウシン</t>
    </rPh>
    <rPh sb="256" eb="258">
      <t>ジキ</t>
    </rPh>
    <rPh sb="259" eb="260">
      <t>ムカ</t>
    </rPh>
    <rPh sb="266" eb="268">
      <t>ジョウショウ</t>
    </rPh>
    <rPh sb="270" eb="272">
      <t>ミコ</t>
    </rPh>
    <rPh sb="277" eb="280">
      <t>ケイカクテキ</t>
    </rPh>
    <rPh sb="281" eb="283">
      <t>キギョウ</t>
    </rPh>
    <rPh sb="283" eb="284">
      <t>サイ</t>
    </rPh>
    <rPh sb="285" eb="287">
      <t>カリイレ</t>
    </rPh>
    <rPh sb="288" eb="290">
      <t>ヒツヨウ</t>
    </rPh>
    <rPh sb="296" eb="298">
      <t>ユウシュウ</t>
    </rPh>
    <rPh sb="298" eb="300">
      <t>スイリョウ</t>
    </rPh>
    <rPh sb="301" eb="302">
      <t>ヨコ</t>
    </rPh>
    <rPh sb="309" eb="311">
      <t>ヘンサイ</t>
    </rPh>
    <rPh sb="311" eb="313">
      <t>シュウリョウ</t>
    </rPh>
    <rPh sb="315" eb="317">
      <t>オスイ</t>
    </rPh>
    <rPh sb="317" eb="319">
      <t>シホン</t>
    </rPh>
    <rPh sb="319" eb="320">
      <t>ヒ</t>
    </rPh>
    <rPh sb="321" eb="323">
      <t>ゲンショウ</t>
    </rPh>
    <rPh sb="325" eb="327">
      <t>イッポウ</t>
    </rPh>
    <rPh sb="328" eb="330">
      <t>オスイ</t>
    </rPh>
    <rPh sb="330" eb="332">
      <t>イジ</t>
    </rPh>
    <rPh sb="332" eb="335">
      <t>カンリヒ</t>
    </rPh>
    <rPh sb="336" eb="338">
      <t>フメイ</t>
    </rPh>
    <rPh sb="338" eb="339">
      <t>スイ</t>
    </rPh>
    <rPh sb="339" eb="341">
      <t>ゾウカ</t>
    </rPh>
    <rPh sb="341" eb="342">
      <t>ナド</t>
    </rPh>
    <rPh sb="343" eb="345">
      <t>ゲンイン</t>
    </rPh>
    <rPh sb="348" eb="350">
      <t>リュウイキ</t>
    </rPh>
    <rPh sb="350" eb="353">
      <t>フタンキン</t>
    </rPh>
    <rPh sb="354" eb="356">
      <t>ゾウカ</t>
    </rPh>
    <rPh sb="364" eb="367">
      <t>ゼンネンド</t>
    </rPh>
    <rPh sb="368" eb="370">
      <t>ヒカク</t>
    </rPh>
    <rPh sb="372" eb="374">
      <t>ビゾウ</t>
    </rPh>
    <rPh sb="400" eb="402">
      <t>フメイ</t>
    </rPh>
    <rPh sb="402" eb="403">
      <t>スイ</t>
    </rPh>
    <rPh sb="403" eb="405">
      <t>タイサク</t>
    </rPh>
    <phoneticPr fontId="4"/>
  </si>
  <si>
    <t>　新型コロナウイルス感染症の拡大に伴う経済活動の低迷に伴い、平成25年度に開業した大型商業施設の利用状況により経営状況が左右される中、今後の下水道事業を取り巻く経営環境は、人口減少や節水機器の普及など水需要の減少に伴う使用料収入の減少が予想される一方、管渠整備事業は大部分が平成2年度から平成13年度の間の短期間で整備され、更新時期が集中すると予想されることにより、経営環境はますます厳しくなることが想定される。平成29年度に策定したストックマネジメント計画を基に更新事業の優先順位を設定し費用の平準化を行い、適正な維持管理により長寿命化することが必要である。また、下水道事業が長期的に安定した経営を維持していくために、令和5年度から公営企業会計を適用し、財務諸表を公表・比較することで経営の「見える化」を図り、より一層の経営の効率化と経営基盤の強化を図っていく予定である。</t>
    <rPh sb="27" eb="28">
      <t>トモナ</t>
    </rPh>
    <rPh sb="37" eb="39">
      <t>カイギョウ</t>
    </rPh>
    <rPh sb="48" eb="50">
      <t>リヨウ</t>
    </rPh>
    <rPh sb="50" eb="52">
      <t>ジョウキョウ</t>
    </rPh>
    <rPh sb="55" eb="57">
      <t>ケイエイ</t>
    </rPh>
    <rPh sb="57" eb="59">
      <t>ジョウキョウ</t>
    </rPh>
    <rPh sb="60" eb="62">
      <t>サユウ</t>
    </rPh>
    <rPh sb="65" eb="66">
      <t>ナカ</t>
    </rPh>
    <rPh sb="67" eb="69">
      <t>コンゴ</t>
    </rPh>
    <rPh sb="126" eb="127">
      <t>カン</t>
    </rPh>
    <rPh sb="127" eb="128">
      <t>キョ</t>
    </rPh>
    <rPh sb="130" eb="132">
      <t>ジギョウ</t>
    </rPh>
    <rPh sb="133" eb="136">
      <t>ダイブブン</t>
    </rPh>
    <rPh sb="137" eb="139">
      <t>ヘイセイ</t>
    </rPh>
    <rPh sb="140" eb="141">
      <t>ネン</t>
    </rPh>
    <rPh sb="141" eb="142">
      <t>ド</t>
    </rPh>
    <rPh sb="144" eb="146">
      <t>ヘイセイ</t>
    </rPh>
    <rPh sb="148" eb="149">
      <t>ネン</t>
    </rPh>
    <rPh sb="149" eb="150">
      <t>ド</t>
    </rPh>
    <rPh sb="151" eb="152">
      <t>アイダ</t>
    </rPh>
    <rPh sb="153" eb="156">
      <t>タンキカン</t>
    </rPh>
    <rPh sb="157" eb="159">
      <t>セイビ</t>
    </rPh>
    <rPh sb="162" eb="164">
      <t>コウシン</t>
    </rPh>
    <rPh sb="164" eb="166">
      <t>ジキ</t>
    </rPh>
    <rPh sb="167" eb="169">
      <t>シュウチュウ</t>
    </rPh>
    <rPh sb="172" eb="174">
      <t>ヨソウ</t>
    </rPh>
    <rPh sb="183" eb="185">
      <t>ケイエイ</t>
    </rPh>
    <rPh sb="185" eb="187">
      <t>カンキョウ</t>
    </rPh>
    <rPh sb="192" eb="193">
      <t>キビ</t>
    </rPh>
    <rPh sb="200" eb="202">
      <t>ソウテイ</t>
    </rPh>
    <rPh sb="310" eb="311">
      <t>レイ</t>
    </rPh>
    <rPh sb="311" eb="312">
      <t>ワ</t>
    </rPh>
    <rPh sb="313" eb="315">
      <t>ネンド</t>
    </rPh>
    <rPh sb="381" eb="383">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</si>
</sst>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rgb="FFFF0000"/>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850-4228-AC0D-16A46DC66ED1}"/>
            </c:ext>
          </c:extLst>
        </c:ser>
        <c:dLbls>
          <c:showLegendKey val="0"/>
          <c:showVal val="0"/>
          <c:showCatName val="0"/>
          <c:showSerName val="0"/>
          <c:showPercent val="0"/>
          <c:showBubbleSize val="0"/>
        </c:dLbls>
        <c:gapWidth val="150"/>
        <c:axId val="178402576"/>
        <c:axId val="178402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xmlns:c16r2="http://schemas.microsoft.com/office/drawing/2015/06/chart">
            <c:ext xmlns:c16="http://schemas.microsoft.com/office/drawing/2014/chart" uri="{C3380CC4-5D6E-409C-BE32-E72D297353CC}">
              <c16:uniqueId val="{00000001-6850-4228-AC0D-16A46DC66ED1}"/>
            </c:ext>
          </c:extLst>
        </c:ser>
        <c:dLbls>
          <c:showLegendKey val="0"/>
          <c:showVal val="0"/>
          <c:showCatName val="0"/>
          <c:showSerName val="0"/>
          <c:showPercent val="0"/>
          <c:showBubbleSize val="0"/>
        </c:dLbls>
        <c:marker val="1"/>
        <c:smooth val="0"/>
        <c:axId val="178402576"/>
        <c:axId val="178402968"/>
      </c:lineChart>
      <c:dateAx>
        <c:axId val="178402576"/>
        <c:scaling>
          <c:orientation val="minMax"/>
        </c:scaling>
        <c:delete val="1"/>
        <c:axPos val="b"/>
        <c:numFmt formatCode="&quot;H&quot;yy" sourceLinked="1"/>
        <c:majorTickMark val="none"/>
        <c:minorTickMark val="none"/>
        <c:tickLblPos val="none"/>
        <c:crossAx val="178402968"/>
        <c:crosses val="autoZero"/>
        <c:auto val="1"/>
        <c:lblOffset val="100"/>
        <c:baseTimeUnit val="years"/>
      </c:dateAx>
      <c:valAx>
        <c:axId val="178402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40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712-43B7-8C10-F7913308672C}"/>
            </c:ext>
          </c:extLst>
        </c:ser>
        <c:dLbls>
          <c:showLegendKey val="0"/>
          <c:showVal val="0"/>
          <c:showCatName val="0"/>
          <c:showSerName val="0"/>
          <c:showPercent val="0"/>
          <c:showBubbleSize val="0"/>
        </c:dLbls>
        <c:gapWidth val="150"/>
        <c:axId val="179710504"/>
        <c:axId val="179704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xmlns:c16r2="http://schemas.microsoft.com/office/drawing/2015/06/chart">
            <c:ext xmlns:c16="http://schemas.microsoft.com/office/drawing/2014/chart" uri="{C3380CC4-5D6E-409C-BE32-E72D297353CC}">
              <c16:uniqueId val="{00000001-F712-43B7-8C10-F7913308672C}"/>
            </c:ext>
          </c:extLst>
        </c:ser>
        <c:dLbls>
          <c:showLegendKey val="0"/>
          <c:showVal val="0"/>
          <c:showCatName val="0"/>
          <c:showSerName val="0"/>
          <c:showPercent val="0"/>
          <c:showBubbleSize val="0"/>
        </c:dLbls>
        <c:marker val="1"/>
        <c:smooth val="0"/>
        <c:axId val="179710504"/>
        <c:axId val="179704232"/>
      </c:lineChart>
      <c:dateAx>
        <c:axId val="179710504"/>
        <c:scaling>
          <c:orientation val="minMax"/>
        </c:scaling>
        <c:delete val="1"/>
        <c:axPos val="b"/>
        <c:numFmt formatCode="&quot;H&quot;yy" sourceLinked="1"/>
        <c:majorTickMark val="none"/>
        <c:minorTickMark val="none"/>
        <c:tickLblPos val="none"/>
        <c:crossAx val="179704232"/>
        <c:crosses val="autoZero"/>
        <c:auto val="1"/>
        <c:lblOffset val="100"/>
        <c:baseTimeUnit val="years"/>
      </c:dateAx>
      <c:valAx>
        <c:axId val="179704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710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96.92</c:v>
                </c:pt>
                <c:pt idx="1">
                  <c:v>97.09</c:v>
                </c:pt>
                <c:pt idx="2">
                  <c:v>97.12</c:v>
                </c:pt>
                <c:pt idx="3">
                  <c:v>97.32</c:v>
                </c:pt>
                <c:pt idx="4">
                  <c:v>97.49</c:v>
                </c:pt>
              </c:numCache>
            </c:numRef>
          </c:val>
          <c:extLst xmlns:c16r2="http://schemas.microsoft.com/office/drawing/2015/06/chart">
            <c:ext xmlns:c16="http://schemas.microsoft.com/office/drawing/2014/chart" uri="{C3380CC4-5D6E-409C-BE32-E72D297353CC}">
              <c16:uniqueId val="{00000000-21FA-4B6E-BBDA-0EB6A9F75C49}"/>
            </c:ext>
          </c:extLst>
        </c:ser>
        <c:dLbls>
          <c:showLegendKey val="0"/>
          <c:showVal val="0"/>
          <c:showCatName val="0"/>
          <c:showSerName val="0"/>
          <c:showPercent val="0"/>
          <c:showBubbleSize val="0"/>
        </c:dLbls>
        <c:gapWidth val="150"/>
        <c:axId val="179444256"/>
        <c:axId val="17944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xmlns:c16r2="http://schemas.microsoft.com/office/drawing/2015/06/chart">
            <c:ext xmlns:c16="http://schemas.microsoft.com/office/drawing/2014/chart" uri="{C3380CC4-5D6E-409C-BE32-E72D297353CC}">
              <c16:uniqueId val="{00000001-21FA-4B6E-BBDA-0EB6A9F75C49}"/>
            </c:ext>
          </c:extLst>
        </c:ser>
        <c:dLbls>
          <c:showLegendKey val="0"/>
          <c:showVal val="0"/>
          <c:showCatName val="0"/>
          <c:showSerName val="0"/>
          <c:showPercent val="0"/>
          <c:showBubbleSize val="0"/>
        </c:dLbls>
        <c:marker val="1"/>
        <c:smooth val="0"/>
        <c:axId val="179444256"/>
        <c:axId val="179443472"/>
      </c:lineChart>
      <c:dateAx>
        <c:axId val="179444256"/>
        <c:scaling>
          <c:orientation val="minMax"/>
        </c:scaling>
        <c:delete val="1"/>
        <c:axPos val="b"/>
        <c:numFmt formatCode="&quot;H&quot;yy" sourceLinked="1"/>
        <c:majorTickMark val="none"/>
        <c:minorTickMark val="none"/>
        <c:tickLblPos val="none"/>
        <c:crossAx val="179443472"/>
        <c:crosses val="autoZero"/>
        <c:auto val="1"/>
        <c:lblOffset val="100"/>
        <c:baseTimeUnit val="years"/>
      </c:dateAx>
      <c:valAx>
        <c:axId val="17944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44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83.85</c:v>
                </c:pt>
                <c:pt idx="1">
                  <c:v>60.01</c:v>
                </c:pt>
                <c:pt idx="2">
                  <c:v>65.23</c:v>
                </c:pt>
                <c:pt idx="3">
                  <c:v>65.34</c:v>
                </c:pt>
                <c:pt idx="4">
                  <c:v>62.11</c:v>
                </c:pt>
              </c:numCache>
            </c:numRef>
          </c:val>
          <c:extLst xmlns:c16r2="http://schemas.microsoft.com/office/drawing/2015/06/chart">
            <c:ext xmlns:c16="http://schemas.microsoft.com/office/drawing/2014/chart" uri="{C3380CC4-5D6E-409C-BE32-E72D297353CC}">
              <c16:uniqueId val="{00000000-FD4E-471B-91BE-4103D62B94F1}"/>
            </c:ext>
          </c:extLst>
        </c:ser>
        <c:dLbls>
          <c:showLegendKey val="0"/>
          <c:showVal val="0"/>
          <c:showCatName val="0"/>
          <c:showSerName val="0"/>
          <c:showPercent val="0"/>
          <c:showBubbleSize val="0"/>
        </c:dLbls>
        <c:gapWidth val="150"/>
        <c:axId val="179440336"/>
        <c:axId val="17944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D4E-471B-91BE-4103D62B94F1}"/>
            </c:ext>
          </c:extLst>
        </c:ser>
        <c:dLbls>
          <c:showLegendKey val="0"/>
          <c:showVal val="0"/>
          <c:showCatName val="0"/>
          <c:showSerName val="0"/>
          <c:showPercent val="0"/>
          <c:showBubbleSize val="0"/>
        </c:dLbls>
        <c:marker val="1"/>
        <c:smooth val="0"/>
        <c:axId val="179440336"/>
        <c:axId val="179442688"/>
      </c:lineChart>
      <c:dateAx>
        <c:axId val="179440336"/>
        <c:scaling>
          <c:orientation val="minMax"/>
        </c:scaling>
        <c:delete val="1"/>
        <c:axPos val="b"/>
        <c:numFmt formatCode="&quot;H&quot;yy" sourceLinked="1"/>
        <c:majorTickMark val="none"/>
        <c:minorTickMark val="none"/>
        <c:tickLblPos val="none"/>
        <c:crossAx val="179442688"/>
        <c:crosses val="autoZero"/>
        <c:auto val="1"/>
        <c:lblOffset val="100"/>
        <c:baseTimeUnit val="years"/>
      </c:dateAx>
      <c:valAx>
        <c:axId val="17944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44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116-47E3-A5B5-155DD5C0C039}"/>
            </c:ext>
          </c:extLst>
        </c:ser>
        <c:dLbls>
          <c:showLegendKey val="0"/>
          <c:showVal val="0"/>
          <c:showCatName val="0"/>
          <c:showSerName val="0"/>
          <c:showPercent val="0"/>
          <c:showBubbleSize val="0"/>
        </c:dLbls>
        <c:gapWidth val="150"/>
        <c:axId val="179442296"/>
        <c:axId val="179438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116-47E3-A5B5-155DD5C0C039}"/>
            </c:ext>
          </c:extLst>
        </c:ser>
        <c:dLbls>
          <c:showLegendKey val="0"/>
          <c:showVal val="0"/>
          <c:showCatName val="0"/>
          <c:showSerName val="0"/>
          <c:showPercent val="0"/>
          <c:showBubbleSize val="0"/>
        </c:dLbls>
        <c:marker val="1"/>
        <c:smooth val="0"/>
        <c:axId val="179442296"/>
        <c:axId val="179438376"/>
      </c:lineChart>
      <c:dateAx>
        <c:axId val="179442296"/>
        <c:scaling>
          <c:orientation val="minMax"/>
        </c:scaling>
        <c:delete val="1"/>
        <c:axPos val="b"/>
        <c:numFmt formatCode="&quot;H&quot;yy" sourceLinked="1"/>
        <c:majorTickMark val="none"/>
        <c:minorTickMark val="none"/>
        <c:tickLblPos val="none"/>
        <c:crossAx val="179438376"/>
        <c:crosses val="autoZero"/>
        <c:auto val="1"/>
        <c:lblOffset val="100"/>
        <c:baseTimeUnit val="years"/>
      </c:dateAx>
      <c:valAx>
        <c:axId val="179438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442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E9F-4C17-91B7-12FEF273381D}"/>
            </c:ext>
          </c:extLst>
        </c:ser>
        <c:dLbls>
          <c:showLegendKey val="0"/>
          <c:showVal val="0"/>
          <c:showCatName val="0"/>
          <c:showSerName val="0"/>
          <c:showPercent val="0"/>
          <c:showBubbleSize val="0"/>
        </c:dLbls>
        <c:gapWidth val="150"/>
        <c:axId val="179440728"/>
        <c:axId val="179436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E9F-4C17-91B7-12FEF273381D}"/>
            </c:ext>
          </c:extLst>
        </c:ser>
        <c:dLbls>
          <c:showLegendKey val="0"/>
          <c:showVal val="0"/>
          <c:showCatName val="0"/>
          <c:showSerName val="0"/>
          <c:showPercent val="0"/>
          <c:showBubbleSize val="0"/>
        </c:dLbls>
        <c:marker val="1"/>
        <c:smooth val="0"/>
        <c:axId val="179440728"/>
        <c:axId val="179436808"/>
      </c:lineChart>
      <c:dateAx>
        <c:axId val="179440728"/>
        <c:scaling>
          <c:orientation val="minMax"/>
        </c:scaling>
        <c:delete val="1"/>
        <c:axPos val="b"/>
        <c:numFmt formatCode="&quot;H&quot;yy" sourceLinked="1"/>
        <c:majorTickMark val="none"/>
        <c:minorTickMark val="none"/>
        <c:tickLblPos val="none"/>
        <c:crossAx val="179436808"/>
        <c:crosses val="autoZero"/>
        <c:auto val="1"/>
        <c:lblOffset val="100"/>
        <c:baseTimeUnit val="years"/>
      </c:dateAx>
      <c:valAx>
        <c:axId val="179436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440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AB5-4188-852C-407C4F12F34B}"/>
            </c:ext>
          </c:extLst>
        </c:ser>
        <c:dLbls>
          <c:showLegendKey val="0"/>
          <c:showVal val="0"/>
          <c:showCatName val="0"/>
          <c:showSerName val="0"/>
          <c:showPercent val="0"/>
          <c:showBubbleSize val="0"/>
        </c:dLbls>
        <c:gapWidth val="150"/>
        <c:axId val="179437592"/>
        <c:axId val="17943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AB5-4188-852C-407C4F12F34B}"/>
            </c:ext>
          </c:extLst>
        </c:ser>
        <c:dLbls>
          <c:showLegendKey val="0"/>
          <c:showVal val="0"/>
          <c:showCatName val="0"/>
          <c:showSerName val="0"/>
          <c:showPercent val="0"/>
          <c:showBubbleSize val="0"/>
        </c:dLbls>
        <c:marker val="1"/>
        <c:smooth val="0"/>
        <c:axId val="179437592"/>
        <c:axId val="179437984"/>
      </c:lineChart>
      <c:dateAx>
        <c:axId val="179437592"/>
        <c:scaling>
          <c:orientation val="minMax"/>
        </c:scaling>
        <c:delete val="1"/>
        <c:axPos val="b"/>
        <c:numFmt formatCode="&quot;H&quot;yy" sourceLinked="1"/>
        <c:majorTickMark val="none"/>
        <c:minorTickMark val="none"/>
        <c:tickLblPos val="none"/>
        <c:crossAx val="179437984"/>
        <c:crosses val="autoZero"/>
        <c:auto val="1"/>
        <c:lblOffset val="100"/>
        <c:baseTimeUnit val="years"/>
      </c:dateAx>
      <c:valAx>
        <c:axId val="17943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437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BF9-4929-B8CC-EDBBB632A652}"/>
            </c:ext>
          </c:extLst>
        </c:ser>
        <c:dLbls>
          <c:showLegendKey val="0"/>
          <c:showVal val="0"/>
          <c:showCatName val="0"/>
          <c:showSerName val="0"/>
          <c:showPercent val="0"/>
          <c:showBubbleSize val="0"/>
        </c:dLbls>
        <c:gapWidth val="150"/>
        <c:axId val="179706192"/>
        <c:axId val="17971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BF9-4929-B8CC-EDBBB632A652}"/>
            </c:ext>
          </c:extLst>
        </c:ser>
        <c:dLbls>
          <c:showLegendKey val="0"/>
          <c:showVal val="0"/>
          <c:showCatName val="0"/>
          <c:showSerName val="0"/>
          <c:showPercent val="0"/>
          <c:showBubbleSize val="0"/>
        </c:dLbls>
        <c:marker val="1"/>
        <c:smooth val="0"/>
        <c:axId val="179706192"/>
        <c:axId val="179710112"/>
      </c:lineChart>
      <c:dateAx>
        <c:axId val="179706192"/>
        <c:scaling>
          <c:orientation val="minMax"/>
        </c:scaling>
        <c:delete val="1"/>
        <c:axPos val="b"/>
        <c:numFmt formatCode="&quot;H&quot;yy" sourceLinked="1"/>
        <c:majorTickMark val="none"/>
        <c:minorTickMark val="none"/>
        <c:tickLblPos val="none"/>
        <c:crossAx val="179710112"/>
        <c:crosses val="autoZero"/>
        <c:auto val="1"/>
        <c:lblOffset val="100"/>
        <c:baseTimeUnit val="years"/>
      </c:dateAx>
      <c:valAx>
        <c:axId val="17971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70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728.41</c:v>
                </c:pt>
                <c:pt idx="1">
                  <c:v>780.04</c:v>
                </c:pt>
                <c:pt idx="2">
                  <c:v>735.69</c:v>
                </c:pt>
                <c:pt idx="3">
                  <c:v>659.91</c:v>
                </c:pt>
                <c:pt idx="4">
                  <c:v>164.76</c:v>
                </c:pt>
              </c:numCache>
            </c:numRef>
          </c:val>
          <c:extLst xmlns:c16r2="http://schemas.microsoft.com/office/drawing/2015/06/chart">
            <c:ext xmlns:c16="http://schemas.microsoft.com/office/drawing/2014/chart" uri="{C3380CC4-5D6E-409C-BE32-E72D297353CC}">
              <c16:uniqueId val="{00000000-51B8-41F4-B74B-A09AEC84A495}"/>
            </c:ext>
          </c:extLst>
        </c:ser>
        <c:dLbls>
          <c:showLegendKey val="0"/>
          <c:showVal val="0"/>
          <c:showCatName val="0"/>
          <c:showSerName val="0"/>
          <c:showPercent val="0"/>
          <c:showBubbleSize val="0"/>
        </c:dLbls>
        <c:gapWidth val="150"/>
        <c:axId val="179708152"/>
        <c:axId val="17970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xmlns:c16r2="http://schemas.microsoft.com/office/drawing/2015/06/chart">
            <c:ext xmlns:c16="http://schemas.microsoft.com/office/drawing/2014/chart" uri="{C3380CC4-5D6E-409C-BE32-E72D297353CC}">
              <c16:uniqueId val="{00000001-51B8-41F4-B74B-A09AEC84A495}"/>
            </c:ext>
          </c:extLst>
        </c:ser>
        <c:dLbls>
          <c:showLegendKey val="0"/>
          <c:showVal val="0"/>
          <c:showCatName val="0"/>
          <c:showSerName val="0"/>
          <c:showPercent val="0"/>
          <c:showBubbleSize val="0"/>
        </c:dLbls>
        <c:marker val="1"/>
        <c:smooth val="0"/>
        <c:axId val="179708152"/>
        <c:axId val="179703840"/>
      </c:lineChart>
      <c:dateAx>
        <c:axId val="179708152"/>
        <c:scaling>
          <c:orientation val="minMax"/>
        </c:scaling>
        <c:delete val="1"/>
        <c:axPos val="b"/>
        <c:numFmt formatCode="&quot;H&quot;yy" sourceLinked="1"/>
        <c:majorTickMark val="none"/>
        <c:minorTickMark val="none"/>
        <c:tickLblPos val="none"/>
        <c:crossAx val="179703840"/>
        <c:crosses val="autoZero"/>
        <c:auto val="1"/>
        <c:lblOffset val="100"/>
        <c:baseTimeUnit val="years"/>
      </c:dateAx>
      <c:valAx>
        <c:axId val="17970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708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76.44</c:v>
                </c:pt>
                <c:pt idx="1">
                  <c:v>50.77</c:v>
                </c:pt>
                <c:pt idx="2">
                  <c:v>54.49</c:v>
                </c:pt>
                <c:pt idx="3">
                  <c:v>54.45</c:v>
                </c:pt>
                <c:pt idx="4">
                  <c:v>48.88</c:v>
                </c:pt>
              </c:numCache>
            </c:numRef>
          </c:val>
          <c:extLst xmlns:c16r2="http://schemas.microsoft.com/office/drawing/2015/06/chart">
            <c:ext xmlns:c16="http://schemas.microsoft.com/office/drawing/2014/chart" uri="{C3380CC4-5D6E-409C-BE32-E72D297353CC}">
              <c16:uniqueId val="{00000000-F898-4C9B-99F8-0F3956517C3A}"/>
            </c:ext>
          </c:extLst>
        </c:ser>
        <c:dLbls>
          <c:showLegendKey val="0"/>
          <c:showVal val="0"/>
          <c:showCatName val="0"/>
          <c:showSerName val="0"/>
          <c:showPercent val="0"/>
          <c:showBubbleSize val="0"/>
        </c:dLbls>
        <c:gapWidth val="150"/>
        <c:axId val="179710896"/>
        <c:axId val="179706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xmlns:c16r2="http://schemas.microsoft.com/office/drawing/2015/06/chart">
            <c:ext xmlns:c16="http://schemas.microsoft.com/office/drawing/2014/chart" uri="{C3380CC4-5D6E-409C-BE32-E72D297353CC}">
              <c16:uniqueId val="{00000001-F898-4C9B-99F8-0F3956517C3A}"/>
            </c:ext>
          </c:extLst>
        </c:ser>
        <c:dLbls>
          <c:showLegendKey val="0"/>
          <c:showVal val="0"/>
          <c:showCatName val="0"/>
          <c:showSerName val="0"/>
          <c:showPercent val="0"/>
          <c:showBubbleSize val="0"/>
        </c:dLbls>
        <c:marker val="1"/>
        <c:smooth val="0"/>
        <c:axId val="179710896"/>
        <c:axId val="179706584"/>
      </c:lineChart>
      <c:dateAx>
        <c:axId val="179710896"/>
        <c:scaling>
          <c:orientation val="minMax"/>
        </c:scaling>
        <c:delete val="1"/>
        <c:axPos val="b"/>
        <c:numFmt formatCode="&quot;H&quot;yy" sourceLinked="1"/>
        <c:majorTickMark val="none"/>
        <c:minorTickMark val="none"/>
        <c:tickLblPos val="none"/>
        <c:crossAx val="179706584"/>
        <c:crosses val="autoZero"/>
        <c:auto val="1"/>
        <c:lblOffset val="100"/>
        <c:baseTimeUnit val="years"/>
      </c:dateAx>
      <c:valAx>
        <c:axId val="179706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71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183.08</c:v>
                </c:pt>
                <c:pt idx="1">
                  <c:v>237.39</c:v>
                </c:pt>
                <c:pt idx="2">
                  <c:v>220.57</c:v>
                </c:pt>
                <c:pt idx="3">
                  <c:v>221.36</c:v>
                </c:pt>
                <c:pt idx="4">
                  <c:v>242.36</c:v>
                </c:pt>
              </c:numCache>
            </c:numRef>
          </c:val>
          <c:extLst xmlns:c16r2="http://schemas.microsoft.com/office/drawing/2015/06/chart">
            <c:ext xmlns:c16="http://schemas.microsoft.com/office/drawing/2014/chart" uri="{C3380CC4-5D6E-409C-BE32-E72D297353CC}">
              <c16:uniqueId val="{00000000-9CF0-400B-870D-2926A9FDC63C}"/>
            </c:ext>
          </c:extLst>
        </c:ser>
        <c:dLbls>
          <c:showLegendKey val="0"/>
          <c:showVal val="0"/>
          <c:showCatName val="0"/>
          <c:showSerName val="0"/>
          <c:showPercent val="0"/>
          <c:showBubbleSize val="0"/>
        </c:dLbls>
        <c:gapWidth val="150"/>
        <c:axId val="179709720"/>
        <c:axId val="17970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xmlns:c16r2="http://schemas.microsoft.com/office/drawing/2015/06/chart">
            <c:ext xmlns:c16="http://schemas.microsoft.com/office/drawing/2014/chart" uri="{C3380CC4-5D6E-409C-BE32-E72D297353CC}">
              <c16:uniqueId val="{00000001-9CF0-400B-870D-2926A9FDC63C}"/>
            </c:ext>
          </c:extLst>
        </c:ser>
        <c:dLbls>
          <c:showLegendKey val="0"/>
          <c:showVal val="0"/>
          <c:showCatName val="0"/>
          <c:showSerName val="0"/>
          <c:showPercent val="0"/>
          <c:showBubbleSize val="0"/>
        </c:dLbls>
        <c:marker val="1"/>
        <c:smooth val="0"/>
        <c:axId val="179709720"/>
        <c:axId val="179706976"/>
      </c:lineChart>
      <c:dateAx>
        <c:axId val="179709720"/>
        <c:scaling>
          <c:orientation val="minMax"/>
        </c:scaling>
        <c:delete val="1"/>
        <c:axPos val="b"/>
        <c:numFmt formatCode="&quot;H&quot;yy" sourceLinked="1"/>
        <c:majorTickMark val="none"/>
        <c:minorTickMark val="none"/>
        <c:tickLblPos val="none"/>
        <c:crossAx val="179706976"/>
        <c:crosses val="autoZero"/>
        <c:auto val="1"/>
        <c:lblOffset val="100"/>
        <c:baseTimeUnit val="years"/>
      </c:dateAx>
      <c:valAx>
        <c:axId val="17970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709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三重県　東員町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25942</v>
      </c>
      <c r="AM8" s="51"/>
      <c r="AN8" s="51"/>
      <c r="AO8" s="51"/>
      <c r="AP8" s="51"/>
      <c r="AQ8" s="51"/>
      <c r="AR8" s="51"/>
      <c r="AS8" s="51"/>
      <c r="AT8" s="46">
        <f>データ!T6</f>
        <v>22.68</v>
      </c>
      <c r="AU8" s="46"/>
      <c r="AV8" s="46"/>
      <c r="AW8" s="46"/>
      <c r="AX8" s="46"/>
      <c r="AY8" s="46"/>
      <c r="AZ8" s="46"/>
      <c r="BA8" s="46"/>
      <c r="BB8" s="46">
        <f>データ!U6</f>
        <v>1143.83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31.92</v>
      </c>
      <c r="Q10" s="46"/>
      <c r="R10" s="46"/>
      <c r="S10" s="46"/>
      <c r="T10" s="46"/>
      <c r="U10" s="46"/>
      <c r="V10" s="46"/>
      <c r="W10" s="46">
        <f>データ!Q6</f>
        <v>72.19</v>
      </c>
      <c r="X10" s="46"/>
      <c r="Y10" s="46"/>
      <c r="Z10" s="46"/>
      <c r="AA10" s="46"/>
      <c r="AB10" s="46"/>
      <c r="AC10" s="46"/>
      <c r="AD10" s="51">
        <f>データ!R6</f>
        <v>1760</v>
      </c>
      <c r="AE10" s="51"/>
      <c r="AF10" s="51"/>
      <c r="AG10" s="51"/>
      <c r="AH10" s="51"/>
      <c r="AI10" s="51"/>
      <c r="AJ10" s="51"/>
      <c r="AK10" s="2"/>
      <c r="AL10" s="51">
        <f>データ!V6</f>
        <v>8286</v>
      </c>
      <c r="AM10" s="51"/>
      <c r="AN10" s="51"/>
      <c r="AO10" s="51"/>
      <c r="AP10" s="51"/>
      <c r="AQ10" s="51"/>
      <c r="AR10" s="51"/>
      <c r="AS10" s="51"/>
      <c r="AT10" s="46">
        <f>データ!W6</f>
        <v>2.98</v>
      </c>
      <c r="AU10" s="46"/>
      <c r="AV10" s="46"/>
      <c r="AW10" s="46"/>
      <c r="AX10" s="46"/>
      <c r="AY10" s="46"/>
      <c r="AZ10" s="46"/>
      <c r="BA10" s="46"/>
      <c r="BB10" s="46">
        <f>データ!X6</f>
        <v>2780.54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119</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90" t="s">
        <v>120</v>
      </c>
      <c r="BM66" s="91"/>
      <c r="BN66" s="91"/>
      <c r="BO66" s="91"/>
      <c r="BP66" s="91"/>
      <c r="BQ66" s="91"/>
      <c r="BR66" s="91"/>
      <c r="BS66" s="91"/>
      <c r="BT66" s="91"/>
      <c r="BU66" s="91"/>
      <c r="BV66" s="91"/>
      <c r="BW66" s="91"/>
      <c r="BX66" s="91"/>
      <c r="BY66" s="91"/>
      <c r="BZ66" s="9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90"/>
      <c r="BM67" s="91"/>
      <c r="BN67" s="91"/>
      <c r="BO67" s="91"/>
      <c r="BP67" s="91"/>
      <c r="BQ67" s="91"/>
      <c r="BR67" s="91"/>
      <c r="BS67" s="91"/>
      <c r="BT67" s="91"/>
      <c r="BU67" s="91"/>
      <c r="BV67" s="91"/>
      <c r="BW67" s="91"/>
      <c r="BX67" s="91"/>
      <c r="BY67" s="91"/>
      <c r="BZ67" s="9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90"/>
      <c r="BM68" s="91"/>
      <c r="BN68" s="91"/>
      <c r="BO68" s="91"/>
      <c r="BP68" s="91"/>
      <c r="BQ68" s="91"/>
      <c r="BR68" s="91"/>
      <c r="BS68" s="91"/>
      <c r="BT68" s="91"/>
      <c r="BU68" s="91"/>
      <c r="BV68" s="91"/>
      <c r="BW68" s="91"/>
      <c r="BX68" s="91"/>
      <c r="BY68" s="91"/>
      <c r="BZ68" s="9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90"/>
      <c r="BM69" s="91"/>
      <c r="BN69" s="91"/>
      <c r="BO69" s="91"/>
      <c r="BP69" s="91"/>
      <c r="BQ69" s="91"/>
      <c r="BR69" s="91"/>
      <c r="BS69" s="91"/>
      <c r="BT69" s="91"/>
      <c r="BU69" s="91"/>
      <c r="BV69" s="91"/>
      <c r="BW69" s="91"/>
      <c r="BX69" s="91"/>
      <c r="BY69" s="91"/>
      <c r="BZ69" s="9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90"/>
      <c r="BM70" s="91"/>
      <c r="BN70" s="91"/>
      <c r="BO70" s="91"/>
      <c r="BP70" s="91"/>
      <c r="BQ70" s="91"/>
      <c r="BR70" s="91"/>
      <c r="BS70" s="91"/>
      <c r="BT70" s="91"/>
      <c r="BU70" s="91"/>
      <c r="BV70" s="91"/>
      <c r="BW70" s="91"/>
      <c r="BX70" s="91"/>
      <c r="BY70" s="91"/>
      <c r="BZ70" s="9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90"/>
      <c r="BM71" s="91"/>
      <c r="BN71" s="91"/>
      <c r="BO71" s="91"/>
      <c r="BP71" s="91"/>
      <c r="BQ71" s="91"/>
      <c r="BR71" s="91"/>
      <c r="BS71" s="91"/>
      <c r="BT71" s="91"/>
      <c r="BU71" s="91"/>
      <c r="BV71" s="91"/>
      <c r="BW71" s="91"/>
      <c r="BX71" s="91"/>
      <c r="BY71" s="91"/>
      <c r="BZ71" s="9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90"/>
      <c r="BM72" s="91"/>
      <c r="BN72" s="91"/>
      <c r="BO72" s="91"/>
      <c r="BP72" s="91"/>
      <c r="BQ72" s="91"/>
      <c r="BR72" s="91"/>
      <c r="BS72" s="91"/>
      <c r="BT72" s="91"/>
      <c r="BU72" s="91"/>
      <c r="BV72" s="91"/>
      <c r="BW72" s="91"/>
      <c r="BX72" s="91"/>
      <c r="BY72" s="91"/>
      <c r="BZ72" s="9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90"/>
      <c r="BM73" s="91"/>
      <c r="BN73" s="91"/>
      <c r="BO73" s="91"/>
      <c r="BP73" s="91"/>
      <c r="BQ73" s="91"/>
      <c r="BR73" s="91"/>
      <c r="BS73" s="91"/>
      <c r="BT73" s="91"/>
      <c r="BU73" s="91"/>
      <c r="BV73" s="91"/>
      <c r="BW73" s="91"/>
      <c r="BX73" s="91"/>
      <c r="BY73" s="91"/>
      <c r="BZ73" s="9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90"/>
      <c r="BM74" s="91"/>
      <c r="BN74" s="91"/>
      <c r="BO74" s="91"/>
      <c r="BP74" s="91"/>
      <c r="BQ74" s="91"/>
      <c r="BR74" s="91"/>
      <c r="BS74" s="91"/>
      <c r="BT74" s="91"/>
      <c r="BU74" s="91"/>
      <c r="BV74" s="91"/>
      <c r="BW74" s="91"/>
      <c r="BX74" s="91"/>
      <c r="BY74" s="91"/>
      <c r="BZ74" s="9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90"/>
      <c r="BM75" s="91"/>
      <c r="BN75" s="91"/>
      <c r="BO75" s="91"/>
      <c r="BP75" s="91"/>
      <c r="BQ75" s="91"/>
      <c r="BR75" s="91"/>
      <c r="BS75" s="91"/>
      <c r="BT75" s="91"/>
      <c r="BU75" s="91"/>
      <c r="BV75" s="91"/>
      <c r="BW75" s="91"/>
      <c r="BX75" s="91"/>
      <c r="BY75" s="91"/>
      <c r="BZ75" s="9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90"/>
      <c r="BM76" s="91"/>
      <c r="BN76" s="91"/>
      <c r="BO76" s="91"/>
      <c r="BP76" s="91"/>
      <c r="BQ76" s="91"/>
      <c r="BR76" s="91"/>
      <c r="BS76" s="91"/>
      <c r="BT76" s="91"/>
      <c r="BU76" s="91"/>
      <c r="BV76" s="91"/>
      <c r="BW76" s="91"/>
      <c r="BX76" s="91"/>
      <c r="BY76" s="91"/>
      <c r="BZ76" s="9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90"/>
      <c r="BM77" s="91"/>
      <c r="BN77" s="91"/>
      <c r="BO77" s="91"/>
      <c r="BP77" s="91"/>
      <c r="BQ77" s="91"/>
      <c r="BR77" s="91"/>
      <c r="BS77" s="91"/>
      <c r="BT77" s="91"/>
      <c r="BU77" s="91"/>
      <c r="BV77" s="91"/>
      <c r="BW77" s="91"/>
      <c r="BX77" s="91"/>
      <c r="BY77" s="91"/>
      <c r="BZ77" s="9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90"/>
      <c r="BM78" s="91"/>
      <c r="BN78" s="91"/>
      <c r="BO78" s="91"/>
      <c r="BP78" s="91"/>
      <c r="BQ78" s="91"/>
      <c r="BR78" s="91"/>
      <c r="BS78" s="91"/>
      <c r="BT78" s="91"/>
      <c r="BU78" s="91"/>
      <c r="BV78" s="91"/>
      <c r="BW78" s="91"/>
      <c r="BX78" s="91"/>
      <c r="BY78" s="91"/>
      <c r="BZ78" s="9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90"/>
      <c r="BM79" s="91"/>
      <c r="BN79" s="91"/>
      <c r="BO79" s="91"/>
      <c r="BP79" s="91"/>
      <c r="BQ79" s="91"/>
      <c r="BR79" s="91"/>
      <c r="BS79" s="91"/>
      <c r="BT79" s="91"/>
      <c r="BU79" s="91"/>
      <c r="BV79" s="91"/>
      <c r="BW79" s="91"/>
      <c r="BX79" s="91"/>
      <c r="BY79" s="91"/>
      <c r="BZ79" s="9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90"/>
      <c r="BM80" s="91"/>
      <c r="BN80" s="91"/>
      <c r="BO80" s="91"/>
      <c r="BP80" s="91"/>
      <c r="BQ80" s="91"/>
      <c r="BR80" s="91"/>
      <c r="BS80" s="91"/>
      <c r="BT80" s="91"/>
      <c r="BU80" s="91"/>
      <c r="BV80" s="91"/>
      <c r="BW80" s="91"/>
      <c r="BX80" s="91"/>
      <c r="BY80" s="91"/>
      <c r="BZ80" s="9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90"/>
      <c r="BM81" s="91"/>
      <c r="BN81" s="91"/>
      <c r="BO81" s="91"/>
      <c r="BP81" s="91"/>
      <c r="BQ81" s="91"/>
      <c r="BR81" s="91"/>
      <c r="BS81" s="91"/>
      <c r="BT81" s="91"/>
      <c r="BU81" s="91"/>
      <c r="BV81" s="91"/>
      <c r="BW81" s="91"/>
      <c r="BX81" s="91"/>
      <c r="BY81" s="91"/>
      <c r="BZ81" s="9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3"/>
      <c r="BM82" s="94"/>
      <c r="BN82" s="94"/>
      <c r="BO82" s="94"/>
      <c r="BP82" s="94"/>
      <c r="BQ82" s="94"/>
      <c r="BR82" s="94"/>
      <c r="BS82" s="94"/>
      <c r="BT82" s="94"/>
      <c r="BU82" s="94"/>
      <c r="BV82" s="94"/>
      <c r="BW82" s="94"/>
      <c r="BX82" s="94"/>
      <c r="BY82" s="94"/>
      <c r="BZ82" s="95"/>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44</v>
      </c>
      <c r="N86" s="26" t="s">
        <v>44</v>
      </c>
      <c r="O86" s="26" t="str">
        <f>データ!EO6</f>
        <v>【0.30】</v>
      </c>
    </row>
  </sheetData>
  <sheetProtection algorithmName="SHA-512" hashValue="pZaarY8nILzQ2y74aqQkH712H3DjnV6y9e30lPsd/yAg8T6lXkvQ9MbXLax+NIKm0wVomLIY13GJ3GBQfllfRQ==" saltValue="IN0F0nFWf0wM3k3j93x/t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243248</v>
      </c>
      <c r="D6" s="33">
        <f t="shared" si="3"/>
        <v>47</v>
      </c>
      <c r="E6" s="33">
        <f t="shared" si="3"/>
        <v>17</v>
      </c>
      <c r="F6" s="33">
        <f t="shared" si="3"/>
        <v>4</v>
      </c>
      <c r="G6" s="33">
        <f t="shared" si="3"/>
        <v>0</v>
      </c>
      <c r="H6" s="33" t="str">
        <f t="shared" si="3"/>
        <v>三重県　東員町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31.92</v>
      </c>
      <c r="Q6" s="34">
        <f t="shared" si="3"/>
        <v>72.19</v>
      </c>
      <c r="R6" s="34">
        <f t="shared" si="3"/>
        <v>1760</v>
      </c>
      <c r="S6" s="34">
        <f t="shared" si="3"/>
        <v>25942</v>
      </c>
      <c r="T6" s="34">
        <f t="shared" si="3"/>
        <v>22.68</v>
      </c>
      <c r="U6" s="34">
        <f t="shared" si="3"/>
        <v>1143.83</v>
      </c>
      <c r="V6" s="34">
        <f t="shared" si="3"/>
        <v>8286</v>
      </c>
      <c r="W6" s="34">
        <f t="shared" si="3"/>
        <v>2.98</v>
      </c>
      <c r="X6" s="34">
        <f t="shared" si="3"/>
        <v>2780.54</v>
      </c>
      <c r="Y6" s="35">
        <f>IF(Y7="",NA(),Y7)</f>
        <v>83.85</v>
      </c>
      <c r="Z6" s="35">
        <f t="shared" ref="Z6:AH6" si="4">IF(Z7="",NA(),Z7)</f>
        <v>60.01</v>
      </c>
      <c r="AA6" s="35">
        <f t="shared" si="4"/>
        <v>65.23</v>
      </c>
      <c r="AB6" s="35">
        <f t="shared" si="4"/>
        <v>65.34</v>
      </c>
      <c r="AC6" s="35">
        <f t="shared" si="4"/>
        <v>62.11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728.41</v>
      </c>
      <c r="BG6" s="35">
        <f t="shared" ref="BG6:BO6" si="7">IF(BG7="",NA(),BG7)</f>
        <v>780.04</v>
      </c>
      <c r="BH6" s="35">
        <f t="shared" si="7"/>
        <v>735.69</v>
      </c>
      <c r="BI6" s="35">
        <f t="shared" si="7"/>
        <v>659.91</v>
      </c>
      <c r="BJ6" s="35">
        <f t="shared" si="7"/>
        <v>164.76</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76.44</v>
      </c>
      <c r="BR6" s="35">
        <f t="shared" ref="BR6:BZ6" si="8">IF(BR7="",NA(),BR7)</f>
        <v>50.77</v>
      </c>
      <c r="BS6" s="35">
        <f t="shared" si="8"/>
        <v>54.49</v>
      </c>
      <c r="BT6" s="35">
        <f t="shared" si="8"/>
        <v>54.45</v>
      </c>
      <c r="BU6" s="35">
        <f t="shared" si="8"/>
        <v>48.88</v>
      </c>
      <c r="BV6" s="35">
        <f t="shared" si="8"/>
        <v>69.87</v>
      </c>
      <c r="BW6" s="35">
        <f t="shared" si="8"/>
        <v>74.3</v>
      </c>
      <c r="BX6" s="35">
        <f t="shared" si="8"/>
        <v>72.260000000000005</v>
      </c>
      <c r="BY6" s="35">
        <f t="shared" si="8"/>
        <v>71.84</v>
      </c>
      <c r="BZ6" s="35">
        <f t="shared" si="8"/>
        <v>73.36</v>
      </c>
      <c r="CA6" s="34" t="str">
        <f>IF(CA7="","",IF(CA7="-","【-】","【"&amp;SUBSTITUTE(TEXT(CA7,"#,##0.00"),"-","△")&amp;"】"))</f>
        <v>【75.29】</v>
      </c>
      <c r="CB6" s="35">
        <f>IF(CB7="",NA(),CB7)</f>
        <v>183.08</v>
      </c>
      <c r="CC6" s="35">
        <f t="shared" ref="CC6:CK6" si="9">IF(CC7="",NA(),CC7)</f>
        <v>237.39</v>
      </c>
      <c r="CD6" s="35">
        <f t="shared" si="9"/>
        <v>220.57</v>
      </c>
      <c r="CE6" s="35">
        <f t="shared" si="9"/>
        <v>221.36</v>
      </c>
      <c r="CF6" s="35">
        <f t="shared" si="9"/>
        <v>242.36</v>
      </c>
      <c r="CG6" s="35">
        <f t="shared" si="9"/>
        <v>234.96</v>
      </c>
      <c r="CH6" s="35">
        <f t="shared" si="9"/>
        <v>221.81</v>
      </c>
      <c r="CI6" s="35">
        <f t="shared" si="9"/>
        <v>230.02</v>
      </c>
      <c r="CJ6" s="35">
        <f t="shared" si="9"/>
        <v>228.47</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f t="shared" si="10"/>
        <v>42.9</v>
      </c>
      <c r="CS6" s="35">
        <f t="shared" si="10"/>
        <v>43.36</v>
      </c>
      <c r="CT6" s="35">
        <f t="shared" si="10"/>
        <v>42.56</v>
      </c>
      <c r="CU6" s="35">
        <f t="shared" si="10"/>
        <v>42.47</v>
      </c>
      <c r="CV6" s="35">
        <f t="shared" si="10"/>
        <v>42.4</v>
      </c>
      <c r="CW6" s="34" t="str">
        <f>IF(CW7="","",IF(CW7="-","【-】","【"&amp;SUBSTITUTE(TEXT(CW7,"#,##0.00"),"-","△")&amp;"】"))</f>
        <v>【42.90】</v>
      </c>
      <c r="CX6" s="35">
        <f>IF(CX7="",NA(),CX7)</f>
        <v>96.92</v>
      </c>
      <c r="CY6" s="35">
        <f t="shared" ref="CY6:DG6" si="11">IF(CY7="",NA(),CY7)</f>
        <v>97.09</v>
      </c>
      <c r="CZ6" s="35">
        <f t="shared" si="11"/>
        <v>97.12</v>
      </c>
      <c r="DA6" s="35">
        <f t="shared" si="11"/>
        <v>97.32</v>
      </c>
      <c r="DB6" s="35">
        <f t="shared" si="11"/>
        <v>97.49</v>
      </c>
      <c r="DC6" s="35">
        <f t="shared" si="11"/>
        <v>83.5</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5" s="36" customFormat="1" x14ac:dyDescent="0.15">
      <c r="A7" s="28"/>
      <c r="B7" s="37">
        <v>2020</v>
      </c>
      <c r="C7" s="37">
        <v>243248</v>
      </c>
      <c r="D7" s="37">
        <v>47</v>
      </c>
      <c r="E7" s="37">
        <v>17</v>
      </c>
      <c r="F7" s="37">
        <v>4</v>
      </c>
      <c r="G7" s="37">
        <v>0</v>
      </c>
      <c r="H7" s="37" t="s">
        <v>98</v>
      </c>
      <c r="I7" s="37" t="s">
        <v>99</v>
      </c>
      <c r="J7" s="37" t="s">
        <v>100</v>
      </c>
      <c r="K7" s="37" t="s">
        <v>101</v>
      </c>
      <c r="L7" s="37" t="s">
        <v>102</v>
      </c>
      <c r="M7" s="37" t="s">
        <v>103</v>
      </c>
      <c r="N7" s="38" t="s">
        <v>104</v>
      </c>
      <c r="O7" s="38" t="s">
        <v>105</v>
      </c>
      <c r="P7" s="38">
        <v>31.92</v>
      </c>
      <c r="Q7" s="38">
        <v>72.19</v>
      </c>
      <c r="R7" s="38">
        <v>1760</v>
      </c>
      <c r="S7" s="38">
        <v>25942</v>
      </c>
      <c r="T7" s="38">
        <v>22.68</v>
      </c>
      <c r="U7" s="38">
        <v>1143.83</v>
      </c>
      <c r="V7" s="38">
        <v>8286</v>
      </c>
      <c r="W7" s="38">
        <v>2.98</v>
      </c>
      <c r="X7" s="38">
        <v>2780.54</v>
      </c>
      <c r="Y7" s="38">
        <v>83.85</v>
      </c>
      <c r="Z7" s="38">
        <v>60.01</v>
      </c>
      <c r="AA7" s="38">
        <v>65.23</v>
      </c>
      <c r="AB7" s="38">
        <v>65.34</v>
      </c>
      <c r="AC7" s="38">
        <v>62.11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728.41</v>
      </c>
      <c r="BG7" s="38">
        <v>780.04</v>
      </c>
      <c r="BH7" s="38">
        <v>735.69</v>
      </c>
      <c r="BI7" s="38">
        <v>659.91</v>
      </c>
      <c r="BJ7" s="38">
        <v>164.76</v>
      </c>
      <c r="BK7" s="38">
        <v>1298.9100000000001</v>
      </c>
      <c r="BL7" s="38">
        <v>1243.71</v>
      </c>
      <c r="BM7" s="38">
        <v>1194.1500000000001</v>
      </c>
      <c r="BN7" s="38">
        <v>1206.79</v>
      </c>
      <c r="BO7" s="38">
        <v>1258.43</v>
      </c>
      <c r="BP7" s="38">
        <v>1260.21</v>
      </c>
      <c r="BQ7" s="38">
        <v>76.44</v>
      </c>
      <c r="BR7" s="38">
        <v>50.77</v>
      </c>
      <c r="BS7" s="38">
        <v>54.49</v>
      </c>
      <c r="BT7" s="38">
        <v>54.45</v>
      </c>
      <c r="BU7" s="38">
        <v>48.88</v>
      </c>
      <c r="BV7" s="38">
        <v>69.87</v>
      </c>
      <c r="BW7" s="38">
        <v>74.3</v>
      </c>
      <c r="BX7" s="38">
        <v>72.260000000000005</v>
      </c>
      <c r="BY7" s="38">
        <v>71.84</v>
      </c>
      <c r="BZ7" s="38">
        <v>73.36</v>
      </c>
      <c r="CA7" s="38">
        <v>75.290000000000006</v>
      </c>
      <c r="CB7" s="38">
        <v>183.08</v>
      </c>
      <c r="CC7" s="38">
        <v>237.39</v>
      </c>
      <c r="CD7" s="38">
        <v>220.57</v>
      </c>
      <c r="CE7" s="38">
        <v>221.36</v>
      </c>
      <c r="CF7" s="38">
        <v>242.36</v>
      </c>
      <c r="CG7" s="38">
        <v>234.96</v>
      </c>
      <c r="CH7" s="38">
        <v>221.81</v>
      </c>
      <c r="CI7" s="38">
        <v>230.02</v>
      </c>
      <c r="CJ7" s="38">
        <v>228.47</v>
      </c>
      <c r="CK7" s="38">
        <v>224.88</v>
      </c>
      <c r="CL7" s="38">
        <v>215.41</v>
      </c>
      <c r="CM7" s="38" t="s">
        <v>104</v>
      </c>
      <c r="CN7" s="38" t="s">
        <v>104</v>
      </c>
      <c r="CO7" s="38" t="s">
        <v>104</v>
      </c>
      <c r="CP7" s="38" t="s">
        <v>104</v>
      </c>
      <c r="CQ7" s="38" t="s">
        <v>104</v>
      </c>
      <c r="CR7" s="38">
        <v>42.9</v>
      </c>
      <c r="CS7" s="38">
        <v>43.36</v>
      </c>
      <c r="CT7" s="38">
        <v>42.56</v>
      </c>
      <c r="CU7" s="38">
        <v>42.47</v>
      </c>
      <c r="CV7" s="38">
        <v>42.4</v>
      </c>
      <c r="CW7" s="38">
        <v>42.9</v>
      </c>
      <c r="CX7" s="38">
        <v>96.92</v>
      </c>
      <c r="CY7" s="38">
        <v>97.09</v>
      </c>
      <c r="CZ7" s="38">
        <v>97.12</v>
      </c>
      <c r="DA7" s="38">
        <v>97.32</v>
      </c>
      <c r="DB7" s="38">
        <v>97.49</v>
      </c>
      <c r="DC7" s="38">
        <v>83.5</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0.09</v>
      </c>
      <c r="EL7" s="38">
        <v>0.13</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2022-02-14T12:28:43Z</cp:lastPrinted>
  <dcterms:created xsi:type="dcterms:W3CDTF">2021-12-03T07:51:35Z</dcterms:created>
  <dcterms:modified xsi:type="dcterms:W3CDTF">2022-02-14T12:30:23Z</dcterms:modified>
  <cp:category/>
</cp:coreProperties>
</file>